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as\SCS1\LAVORI\2025\Prove di cottura\ultima versione foglio di calcolo Marzia\"/>
    </mc:Choice>
  </mc:AlternateContent>
  <xr:revisionPtr revIDLastSave="0" documentId="13_ncr:1_{E3726224-34DD-4365-ABBA-DF95F78DCC53}" xr6:coauthVersionLast="47" xr6:coauthVersionMax="47" xr10:uidLastSave="{00000000-0000-0000-0000-000000000000}"/>
  <bookViews>
    <workbookView xWindow="-120" yWindow="-120" windowWidth="29040" windowHeight="15720" xr2:uid="{00000000-000D-0000-FFFF-FFFF00000000}"/>
  </bookViews>
  <sheets>
    <sheet name="Instructions" sheetId="7" r:id="rId1"/>
    <sheet name="Example" sheetId="8" r:id="rId2"/>
    <sheet name="Data" sheetId="1" r:id="rId3"/>
    <sheet name="Graph 1" sheetId="10" r:id="rId4"/>
    <sheet name="Graph 2" sheetId="4" r:id="rId5"/>
    <sheet name="Graph 3" sheetId="6" r:id="rId6"/>
  </sheets>
  <definedNames>
    <definedName name="_xlnm._FilterDatabase" localSheetId="2" hidden="1">Data!$B$8:$F$8</definedName>
    <definedName name="_xlnm._FilterDatabase" localSheetId="1">Example!$B$3:$E$918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6" l="1" a="1"/>
  <c r="N6" i="6" s="1"/>
  <c r="U3" i="6" l="1"/>
  <c r="K3" i="6" l="1"/>
  <c r="H4" i="10" l="1"/>
  <c r="G4" i="10"/>
  <c r="B10" i="10" s="1"/>
  <c r="D4" i="10"/>
  <c r="C4" i="10"/>
  <c r="D3" i="10"/>
  <c r="C3" i="10"/>
  <c r="R10" i="10" l="1"/>
  <c r="E6" i="1"/>
  <c r="I4" i="10" s="1"/>
  <c r="B11" i="10" s="1"/>
  <c r="R11" i="10" l="1"/>
  <c r="B12" i="10"/>
  <c r="F3" i="6"/>
  <c r="E3" i="6"/>
  <c r="C3" i="6"/>
  <c r="B3" i="6"/>
  <c r="G2" i="4"/>
  <c r="G1" i="4"/>
  <c r="F2" i="4"/>
  <c r="F1" i="4"/>
  <c r="R12" i="10" l="1"/>
  <c r="B13" i="10"/>
  <c r="B14" i="10" s="1"/>
  <c r="R13" i="10" l="1"/>
  <c r="B15" i="10"/>
  <c r="R14" i="10"/>
  <c r="B16" i="10" l="1"/>
  <c r="R15" i="10"/>
  <c r="AW11" i="1"/>
  <c r="AW10" i="1" s="1"/>
  <c r="F6" i="1"/>
  <c r="F3" i="1" s="1"/>
  <c r="R16" i="10" l="1"/>
  <c r="B17" i="10"/>
  <c r="AW9" i="1"/>
  <c r="C9" i="1"/>
  <c r="D6" i="6"/>
  <c r="D4" i="4"/>
  <c r="C4" i="4"/>
  <c r="B18" i="10" l="1"/>
  <c r="R17" i="10"/>
  <c r="C10" i="1"/>
  <c r="AV14" i="1"/>
  <c r="AV17" i="1" s="1"/>
  <c r="E9" i="1" s="1"/>
  <c r="E6" i="6"/>
  <c r="B10" i="6" s="1"/>
  <c r="E4" i="4"/>
  <c r="B8" i="4" s="1"/>
  <c r="C2854" i="1"/>
  <c r="C2982" i="1"/>
  <c r="C3451" i="1"/>
  <c r="C3536" i="1"/>
  <c r="C3792" i="1"/>
  <c r="C3835" i="1"/>
  <c r="C3878" i="1"/>
  <c r="C3963" i="1"/>
  <c r="C4006" i="1"/>
  <c r="C4134" i="1"/>
  <c r="C4219" i="1"/>
  <c r="C4262" i="1"/>
  <c r="C4298" i="1"/>
  <c r="C4330" i="1"/>
  <c r="C4362" i="1"/>
  <c r="C4394" i="1"/>
  <c r="C4426" i="1"/>
  <c r="C4458" i="1"/>
  <c r="C4490" i="1"/>
  <c r="C4516" i="1"/>
  <c r="C4537" i="1"/>
  <c r="C4558" i="1"/>
  <c r="C4580" i="1"/>
  <c r="C4601" i="1"/>
  <c r="C4622" i="1"/>
  <c r="C4644" i="1"/>
  <c r="C4665" i="1"/>
  <c r="C4686" i="1"/>
  <c r="C4708" i="1"/>
  <c r="C4729" i="1"/>
  <c r="C4750" i="1"/>
  <c r="C4772" i="1"/>
  <c r="C4793" i="1"/>
  <c r="C4814" i="1"/>
  <c r="C2736" i="1"/>
  <c r="C2779" i="1"/>
  <c r="C2822" i="1"/>
  <c r="C2864" i="1"/>
  <c r="C2907" i="1"/>
  <c r="C2950" i="1"/>
  <c r="C2992" i="1"/>
  <c r="C3035" i="1"/>
  <c r="C3078" i="1"/>
  <c r="C3120" i="1"/>
  <c r="C3163" i="1"/>
  <c r="C3206" i="1"/>
  <c r="C3248" i="1"/>
  <c r="C3291" i="1"/>
  <c r="C3334" i="1"/>
  <c r="C3376" i="1"/>
  <c r="C3419" i="1"/>
  <c r="C3462" i="1"/>
  <c r="C3504" i="1"/>
  <c r="C3547" i="1"/>
  <c r="C3590" i="1"/>
  <c r="C3632" i="1"/>
  <c r="C3675" i="1"/>
  <c r="C3718" i="1"/>
  <c r="C3760" i="1"/>
  <c r="C3803" i="1"/>
  <c r="C3846" i="1"/>
  <c r="C3888" i="1"/>
  <c r="C3931" i="1"/>
  <c r="C3974" i="1"/>
  <c r="C4016" i="1"/>
  <c r="C4059" i="1"/>
  <c r="C4102" i="1"/>
  <c r="C4144" i="1"/>
  <c r="C4187" i="1"/>
  <c r="C4230" i="1"/>
  <c r="C4272" i="1"/>
  <c r="C4306" i="1"/>
  <c r="C4338" i="1"/>
  <c r="C4370" i="1"/>
  <c r="C4402" i="1"/>
  <c r="C4434" i="1"/>
  <c r="C4466" i="1"/>
  <c r="C4498" i="1"/>
  <c r="C4521" i="1"/>
  <c r="C4542" i="1"/>
  <c r="C4564" i="1"/>
  <c r="C4585" i="1"/>
  <c r="C4606" i="1"/>
  <c r="C4628" i="1"/>
  <c r="C4649" i="1"/>
  <c r="C4670" i="1"/>
  <c r="C4692" i="1"/>
  <c r="C4713" i="1"/>
  <c r="C4734" i="1"/>
  <c r="C4756" i="1"/>
  <c r="C4777" i="1"/>
  <c r="C4798" i="1"/>
  <c r="C4820" i="1"/>
  <c r="C2832" i="1"/>
  <c r="C3003" i="1"/>
  <c r="C3174" i="1"/>
  <c r="C3344" i="1"/>
  <c r="C3515" i="1"/>
  <c r="C3686" i="1"/>
  <c r="C3856" i="1"/>
  <c r="C4027" i="1"/>
  <c r="C4198" i="1"/>
  <c r="C4346" i="1"/>
  <c r="C4474" i="1"/>
  <c r="C4569" i="1"/>
  <c r="C4654" i="1"/>
  <c r="C4740" i="1"/>
  <c r="C4825" i="1"/>
  <c r="C4846" i="1"/>
  <c r="C4868" i="1"/>
  <c r="C4889" i="1"/>
  <c r="C4910" i="1"/>
  <c r="C4932" i="1"/>
  <c r="C4953" i="1"/>
  <c r="C4974" i="1"/>
  <c r="C4996" i="1"/>
  <c r="C5017" i="1"/>
  <c r="C5038" i="1"/>
  <c r="C5060" i="1"/>
  <c r="C5081" i="1"/>
  <c r="C5102" i="1"/>
  <c r="C5124" i="1"/>
  <c r="C5145" i="1"/>
  <c r="C5166" i="1"/>
  <c r="C5188" i="1"/>
  <c r="C5209" i="1"/>
  <c r="C5230" i="1"/>
  <c r="C5252" i="1"/>
  <c r="C5273" i="1"/>
  <c r="C5294" i="1"/>
  <c r="C5316" i="1"/>
  <c r="C5337" i="1"/>
  <c r="C5358" i="1"/>
  <c r="C5380" i="1"/>
  <c r="C5401" i="1"/>
  <c r="C5422" i="1"/>
  <c r="C2918" i="1"/>
  <c r="C3259" i="1"/>
  <c r="C3430" i="1"/>
  <c r="C3600" i="1"/>
  <c r="C3942" i="1"/>
  <c r="C4282" i="1"/>
  <c r="C4526" i="1"/>
  <c r="C4697" i="1"/>
  <c r="C4836" i="1"/>
  <c r="C4878" i="1"/>
  <c r="C4921" i="1"/>
  <c r="C4964" i="1"/>
  <c r="C5006" i="1"/>
  <c r="C5049" i="1"/>
  <c r="C5092" i="1"/>
  <c r="C5134" i="1"/>
  <c r="C5177" i="1"/>
  <c r="C5220" i="1"/>
  <c r="C5241" i="1"/>
  <c r="C5284" i="1"/>
  <c r="C5326" i="1"/>
  <c r="C5369" i="1"/>
  <c r="C5390" i="1"/>
  <c r="C2790" i="1"/>
  <c r="C3131" i="1"/>
  <c r="C3472" i="1"/>
  <c r="C3814" i="1"/>
  <c r="C4155" i="1"/>
  <c r="C4442" i="1"/>
  <c r="C4633" i="1"/>
  <c r="C4804" i="1"/>
  <c r="C4862" i="1"/>
  <c r="C4905" i="1"/>
  <c r="C4948" i="1"/>
  <c r="C2875" i="1"/>
  <c r="C3046" i="1"/>
  <c r="C3216" i="1"/>
  <c r="C3387" i="1"/>
  <c r="C3558" i="1"/>
  <c r="C3728" i="1"/>
  <c r="C3899" i="1"/>
  <c r="C4070" i="1"/>
  <c r="C4240" i="1"/>
  <c r="C4378" i="1"/>
  <c r="C4505" i="1"/>
  <c r="C4590" i="1"/>
  <c r="C4676" i="1"/>
  <c r="C4761" i="1"/>
  <c r="C4830" i="1"/>
  <c r="C4852" i="1"/>
  <c r="C4873" i="1"/>
  <c r="C4894" i="1"/>
  <c r="C4916" i="1"/>
  <c r="C4937" i="1"/>
  <c r="C4958" i="1"/>
  <c r="C4980" i="1"/>
  <c r="C5001" i="1"/>
  <c r="C5022" i="1"/>
  <c r="C5044" i="1"/>
  <c r="C5065" i="1"/>
  <c r="C5086" i="1"/>
  <c r="C5108" i="1"/>
  <c r="C5129" i="1"/>
  <c r="C5150" i="1"/>
  <c r="C5172" i="1"/>
  <c r="C5193" i="1"/>
  <c r="C5214" i="1"/>
  <c r="C5236" i="1"/>
  <c r="C5257" i="1"/>
  <c r="C5278" i="1"/>
  <c r="C5300" i="1"/>
  <c r="C5321" i="1"/>
  <c r="C5342" i="1"/>
  <c r="C5364" i="1"/>
  <c r="C5385" i="1"/>
  <c r="C5406" i="1"/>
  <c r="C2747" i="1"/>
  <c r="C3088" i="1"/>
  <c r="C3771" i="1"/>
  <c r="C4112" i="1"/>
  <c r="C4410" i="1"/>
  <c r="C4612" i="1"/>
  <c r="C4782" i="1"/>
  <c r="C4857" i="1"/>
  <c r="C4900" i="1"/>
  <c r="C4942" i="1"/>
  <c r="C4985" i="1"/>
  <c r="C5028" i="1"/>
  <c r="C5070" i="1"/>
  <c r="C5113" i="1"/>
  <c r="C5156" i="1"/>
  <c r="C5198" i="1"/>
  <c r="C5262" i="1"/>
  <c r="C5305" i="1"/>
  <c r="C5348" i="1"/>
  <c r="C5412" i="1"/>
  <c r="C2960" i="1"/>
  <c r="C3302" i="1"/>
  <c r="C3643" i="1"/>
  <c r="C3984" i="1"/>
  <c r="C4314" i="1"/>
  <c r="C4548" i="1"/>
  <c r="C4718" i="1"/>
  <c r="C4841" i="1"/>
  <c r="C4884" i="1"/>
  <c r="C4926" i="1"/>
  <c r="C5396" i="1"/>
  <c r="C5310" i="1"/>
  <c r="C5225" i="1"/>
  <c r="C5140" i="1"/>
  <c r="C5054" i="1"/>
  <c r="C4969" i="1"/>
  <c r="C2725" i="1"/>
  <c r="C2729" i="1"/>
  <c r="C2733" i="1"/>
  <c r="C2737" i="1"/>
  <c r="C2741" i="1"/>
  <c r="C2745" i="1"/>
  <c r="C2749" i="1"/>
  <c r="C2753" i="1"/>
  <c r="C2757" i="1"/>
  <c r="C2761" i="1"/>
  <c r="C2765" i="1"/>
  <c r="C2769" i="1"/>
  <c r="C2773" i="1"/>
  <c r="C2777" i="1"/>
  <c r="C2781" i="1"/>
  <c r="C2785" i="1"/>
  <c r="C2789" i="1"/>
  <c r="C2793" i="1"/>
  <c r="C2797" i="1"/>
  <c r="C2801" i="1"/>
  <c r="C2805" i="1"/>
  <c r="C2809" i="1"/>
  <c r="C2813" i="1"/>
  <c r="C2817" i="1"/>
  <c r="C2821" i="1"/>
  <c r="C2825" i="1"/>
  <c r="C2829" i="1"/>
  <c r="C2833" i="1"/>
  <c r="C2837" i="1"/>
  <c r="C2841" i="1"/>
  <c r="C2845" i="1"/>
  <c r="C2849" i="1"/>
  <c r="C2853" i="1"/>
  <c r="C2857" i="1"/>
  <c r="C2861" i="1"/>
  <c r="C2865" i="1"/>
  <c r="C2869" i="1"/>
  <c r="C2873" i="1"/>
  <c r="C2877" i="1"/>
  <c r="C2881" i="1"/>
  <c r="C2885" i="1"/>
  <c r="C2889" i="1"/>
  <c r="C2893" i="1"/>
  <c r="C2897" i="1"/>
  <c r="C2901" i="1"/>
  <c r="C2905" i="1"/>
  <c r="C2909" i="1"/>
  <c r="C2913" i="1"/>
  <c r="C2917" i="1"/>
  <c r="C2921" i="1"/>
  <c r="C2925" i="1"/>
  <c r="C2929" i="1"/>
  <c r="C2933" i="1"/>
  <c r="C2937" i="1"/>
  <c r="C2941" i="1"/>
  <c r="C2945" i="1"/>
  <c r="C2949" i="1"/>
  <c r="C2953" i="1"/>
  <c r="C2957" i="1"/>
  <c r="C2961" i="1"/>
  <c r="C2965" i="1"/>
  <c r="C2969" i="1"/>
  <c r="C2973" i="1"/>
  <c r="C2977" i="1"/>
  <c r="C2981" i="1"/>
  <c r="C2985" i="1"/>
  <c r="C2989" i="1"/>
  <c r="C2993" i="1"/>
  <c r="C2997" i="1"/>
  <c r="C3001" i="1"/>
  <c r="C3005" i="1"/>
  <c r="C3009" i="1"/>
  <c r="C3013" i="1"/>
  <c r="C3017" i="1"/>
  <c r="C3021" i="1"/>
  <c r="C3025" i="1"/>
  <c r="C3029" i="1"/>
  <c r="C3033" i="1"/>
  <c r="C3037" i="1"/>
  <c r="C3041" i="1"/>
  <c r="C3045" i="1"/>
  <c r="C3049" i="1"/>
  <c r="C3053" i="1"/>
  <c r="C3057" i="1"/>
  <c r="C3061" i="1"/>
  <c r="C3065" i="1"/>
  <c r="C3069" i="1"/>
  <c r="C3073" i="1"/>
  <c r="C3077" i="1"/>
  <c r="C3081" i="1"/>
  <c r="C3085" i="1"/>
  <c r="C3089" i="1"/>
  <c r="C3093" i="1"/>
  <c r="C3097" i="1"/>
  <c r="C3101" i="1"/>
  <c r="C3105" i="1"/>
  <c r="C3109" i="1"/>
  <c r="C3113" i="1"/>
  <c r="C3117" i="1"/>
  <c r="C3121" i="1"/>
  <c r="C3125" i="1"/>
  <c r="C3129" i="1"/>
  <c r="C3133" i="1"/>
  <c r="C3137" i="1"/>
  <c r="C3141" i="1"/>
  <c r="C3145" i="1"/>
  <c r="C3149" i="1"/>
  <c r="C3153" i="1"/>
  <c r="C3157" i="1"/>
  <c r="C3161" i="1"/>
  <c r="C3165" i="1"/>
  <c r="C3169" i="1"/>
  <c r="C3173" i="1"/>
  <c r="C3177" i="1"/>
  <c r="C3181" i="1"/>
  <c r="C3185" i="1"/>
  <c r="C3189" i="1"/>
  <c r="C3193" i="1"/>
  <c r="C3197" i="1"/>
  <c r="C3201" i="1"/>
  <c r="C3205" i="1"/>
  <c r="C3209" i="1"/>
  <c r="C3213" i="1"/>
  <c r="C3217" i="1"/>
  <c r="C3221" i="1"/>
  <c r="C3225" i="1"/>
  <c r="C3229" i="1"/>
  <c r="C3233" i="1"/>
  <c r="C3237" i="1"/>
  <c r="C3241" i="1"/>
  <c r="C3245" i="1"/>
  <c r="C3249" i="1"/>
  <c r="C3253" i="1"/>
  <c r="C3257" i="1"/>
  <c r="C3261" i="1"/>
  <c r="C3265" i="1"/>
  <c r="C3269" i="1"/>
  <c r="C3273" i="1"/>
  <c r="C3277" i="1"/>
  <c r="C3281" i="1"/>
  <c r="C3285" i="1"/>
  <c r="C3289" i="1"/>
  <c r="C3293" i="1"/>
  <c r="C3297" i="1"/>
  <c r="C3301" i="1"/>
  <c r="C3305" i="1"/>
  <c r="C3309" i="1"/>
  <c r="C3313" i="1"/>
  <c r="C3317" i="1"/>
  <c r="C3321" i="1"/>
  <c r="C3325" i="1"/>
  <c r="C3329" i="1"/>
  <c r="C3333" i="1"/>
  <c r="C3337" i="1"/>
  <c r="C3341" i="1"/>
  <c r="C3345" i="1"/>
  <c r="C3349" i="1"/>
  <c r="C3353" i="1"/>
  <c r="C3357" i="1"/>
  <c r="C3361" i="1"/>
  <c r="C3365" i="1"/>
  <c r="C3369" i="1"/>
  <c r="C3373" i="1"/>
  <c r="C3377" i="1"/>
  <c r="C3381" i="1"/>
  <c r="C3385" i="1"/>
  <c r="C3389" i="1"/>
  <c r="C3393" i="1"/>
  <c r="C3397" i="1"/>
  <c r="C3401" i="1"/>
  <c r="C3405" i="1"/>
  <c r="C3409" i="1"/>
  <c r="C3413" i="1"/>
  <c r="C3417" i="1"/>
  <c r="C3421" i="1"/>
  <c r="C3425" i="1"/>
  <c r="C3429" i="1"/>
  <c r="C3433" i="1"/>
  <c r="C3437" i="1"/>
  <c r="C3441" i="1"/>
  <c r="C3445" i="1"/>
  <c r="C3449" i="1"/>
  <c r="C3453" i="1"/>
  <c r="C3457" i="1"/>
  <c r="C3461" i="1"/>
  <c r="C3465" i="1"/>
  <c r="C3469" i="1"/>
  <c r="C3473" i="1"/>
  <c r="C3477" i="1"/>
  <c r="C3481" i="1"/>
  <c r="C3485" i="1"/>
  <c r="C3489" i="1"/>
  <c r="C3493" i="1"/>
  <c r="C3497" i="1"/>
  <c r="C3501" i="1"/>
  <c r="C3505" i="1"/>
  <c r="C3509" i="1"/>
  <c r="C3513" i="1"/>
  <c r="C3517" i="1"/>
  <c r="C3521" i="1"/>
  <c r="C3525" i="1"/>
  <c r="C3529" i="1"/>
  <c r="C3533" i="1"/>
  <c r="C3537" i="1"/>
  <c r="C3541" i="1"/>
  <c r="C3545" i="1"/>
  <c r="C3549" i="1"/>
  <c r="C3553" i="1"/>
  <c r="C3557" i="1"/>
  <c r="C3561" i="1"/>
  <c r="C3565" i="1"/>
  <c r="C3569" i="1"/>
  <c r="C3573" i="1"/>
  <c r="C3577" i="1"/>
  <c r="C3581" i="1"/>
  <c r="C3585" i="1"/>
  <c r="C3589" i="1"/>
  <c r="C3593" i="1"/>
  <c r="C3597" i="1"/>
  <c r="C3601" i="1"/>
  <c r="C3605" i="1"/>
  <c r="C3609" i="1"/>
  <c r="C3613" i="1"/>
  <c r="C3617" i="1"/>
  <c r="C3621" i="1"/>
  <c r="C3625" i="1"/>
  <c r="C3629" i="1"/>
  <c r="C3633" i="1"/>
  <c r="C3637" i="1"/>
  <c r="C3641" i="1"/>
  <c r="C3645" i="1"/>
  <c r="C3649" i="1"/>
  <c r="C3653" i="1"/>
  <c r="C3657" i="1"/>
  <c r="C3661" i="1"/>
  <c r="C3665" i="1"/>
  <c r="C3669" i="1"/>
  <c r="C3673" i="1"/>
  <c r="C3677" i="1"/>
  <c r="C3681" i="1"/>
  <c r="C3685" i="1"/>
  <c r="C3689" i="1"/>
  <c r="C3693" i="1"/>
  <c r="C3697" i="1"/>
  <c r="C3701" i="1"/>
  <c r="C3705" i="1"/>
  <c r="C3709" i="1"/>
  <c r="C3713" i="1"/>
  <c r="C3717" i="1"/>
  <c r="C3721" i="1"/>
  <c r="C3725" i="1"/>
  <c r="C3729" i="1"/>
  <c r="C3733" i="1"/>
  <c r="C3737" i="1"/>
  <c r="C3741" i="1"/>
  <c r="C3745" i="1"/>
  <c r="C3749" i="1"/>
  <c r="C3753" i="1"/>
  <c r="C3757" i="1"/>
  <c r="C3761" i="1"/>
  <c r="C3765" i="1"/>
  <c r="C3769" i="1"/>
  <c r="C3773" i="1"/>
  <c r="C3777" i="1"/>
  <c r="C3781" i="1"/>
  <c r="C3785" i="1"/>
  <c r="C3789" i="1"/>
  <c r="C3793" i="1"/>
  <c r="C3797" i="1"/>
  <c r="C3801" i="1"/>
  <c r="C3805" i="1"/>
  <c r="C3809" i="1"/>
  <c r="C3813" i="1"/>
  <c r="C3817" i="1"/>
  <c r="C3821" i="1"/>
  <c r="C3825" i="1"/>
  <c r="C3829" i="1"/>
  <c r="C3833" i="1"/>
  <c r="C3837" i="1"/>
  <c r="C3841" i="1"/>
  <c r="C3845" i="1"/>
  <c r="C3849" i="1"/>
  <c r="C3853" i="1"/>
  <c r="C3857" i="1"/>
  <c r="C3861" i="1"/>
  <c r="C3865" i="1"/>
  <c r="C3869" i="1"/>
  <c r="C3873" i="1"/>
  <c r="C3877" i="1"/>
  <c r="C3881" i="1"/>
  <c r="C3885" i="1"/>
  <c r="C3889" i="1"/>
  <c r="C3893" i="1"/>
  <c r="C3897" i="1"/>
  <c r="C3901" i="1"/>
  <c r="C3905" i="1"/>
  <c r="C3909" i="1"/>
  <c r="C3913" i="1"/>
  <c r="C3917" i="1"/>
  <c r="C3921" i="1"/>
  <c r="C3925" i="1"/>
  <c r="C3929" i="1"/>
  <c r="C3933" i="1"/>
  <c r="C3937" i="1"/>
  <c r="C3941" i="1"/>
  <c r="C3945" i="1"/>
  <c r="C3949" i="1"/>
  <c r="C3953" i="1"/>
  <c r="C3957" i="1"/>
  <c r="C3961" i="1"/>
  <c r="C3965" i="1"/>
  <c r="C3969" i="1"/>
  <c r="C3973" i="1"/>
  <c r="C3977" i="1"/>
  <c r="C3981" i="1"/>
  <c r="C3985" i="1"/>
  <c r="C3989" i="1"/>
  <c r="C3993" i="1"/>
  <c r="C3997" i="1"/>
  <c r="C4001" i="1"/>
  <c r="C4005" i="1"/>
  <c r="C4009" i="1"/>
  <c r="C4013" i="1"/>
  <c r="C4017" i="1"/>
  <c r="C4021" i="1"/>
  <c r="C4025" i="1"/>
  <c r="C4029" i="1"/>
  <c r="C4033" i="1"/>
  <c r="C4037" i="1"/>
  <c r="C4041" i="1"/>
  <c r="C4045" i="1"/>
  <c r="C4049" i="1"/>
  <c r="C4053" i="1"/>
  <c r="C4057" i="1"/>
  <c r="C4061" i="1"/>
  <c r="C4065" i="1"/>
  <c r="C4069" i="1"/>
  <c r="C4073" i="1"/>
  <c r="C4077" i="1"/>
  <c r="C4081" i="1"/>
  <c r="C4085" i="1"/>
  <c r="C4089" i="1"/>
  <c r="C4093" i="1"/>
  <c r="C4097" i="1"/>
  <c r="C4101" i="1"/>
  <c r="C4105" i="1"/>
  <c r="C4109" i="1"/>
  <c r="C4113" i="1"/>
  <c r="C4117" i="1"/>
  <c r="C4121" i="1"/>
  <c r="C4125" i="1"/>
  <c r="C4129" i="1"/>
  <c r="C4133" i="1"/>
  <c r="C4137" i="1"/>
  <c r="C4141" i="1"/>
  <c r="C4145" i="1"/>
  <c r="C4149" i="1"/>
  <c r="C4153" i="1"/>
  <c r="C4157" i="1"/>
  <c r="C4161" i="1"/>
  <c r="C4165" i="1"/>
  <c r="C4169" i="1"/>
  <c r="C4173" i="1"/>
  <c r="C4177" i="1"/>
  <c r="C4181" i="1"/>
  <c r="C4185" i="1"/>
  <c r="C4189" i="1"/>
  <c r="C4193" i="1"/>
  <c r="C4197" i="1"/>
  <c r="C4201" i="1"/>
  <c r="C4205" i="1"/>
  <c r="C4209" i="1"/>
  <c r="C4213" i="1"/>
  <c r="C4217" i="1"/>
  <c r="C4221" i="1"/>
  <c r="C4225" i="1"/>
  <c r="C4229" i="1"/>
  <c r="C4233" i="1"/>
  <c r="C4237" i="1"/>
  <c r="C4241" i="1"/>
  <c r="C4245" i="1"/>
  <c r="C4249" i="1"/>
  <c r="C4253" i="1"/>
  <c r="C4257" i="1"/>
  <c r="C4261" i="1"/>
  <c r="C4265" i="1"/>
  <c r="C4269" i="1"/>
  <c r="C4273" i="1"/>
  <c r="C4277" i="1"/>
  <c r="C2727" i="1"/>
  <c r="C2732" i="1"/>
  <c r="C2738" i="1"/>
  <c r="C2743" i="1"/>
  <c r="C2748" i="1"/>
  <c r="C2754" i="1"/>
  <c r="C2759" i="1"/>
  <c r="C2764" i="1"/>
  <c r="C2770" i="1"/>
  <c r="C2775" i="1"/>
  <c r="C2780" i="1"/>
  <c r="C2786" i="1"/>
  <c r="C2791" i="1"/>
  <c r="C2796" i="1"/>
  <c r="C2802" i="1"/>
  <c r="C2807" i="1"/>
  <c r="C2812" i="1"/>
  <c r="C2818" i="1"/>
  <c r="C2823" i="1"/>
  <c r="C2828" i="1"/>
  <c r="C2834" i="1"/>
  <c r="C2839" i="1"/>
  <c r="C2844" i="1"/>
  <c r="C2850" i="1"/>
  <c r="C2855" i="1"/>
  <c r="C2860" i="1"/>
  <c r="C2866" i="1"/>
  <c r="C2871" i="1"/>
  <c r="C2876" i="1"/>
  <c r="C2882" i="1"/>
  <c r="C2887" i="1"/>
  <c r="C2892" i="1"/>
  <c r="C2898" i="1"/>
  <c r="C2903" i="1"/>
  <c r="C2908" i="1"/>
  <c r="C2914" i="1"/>
  <c r="C2919" i="1"/>
  <c r="C2924" i="1"/>
  <c r="C2930" i="1"/>
  <c r="C2935" i="1"/>
  <c r="C2940" i="1"/>
  <c r="C2946" i="1"/>
  <c r="C2951" i="1"/>
  <c r="C2956" i="1"/>
  <c r="C2962" i="1"/>
  <c r="C2967" i="1"/>
  <c r="C2972" i="1"/>
  <c r="C2978" i="1"/>
  <c r="C2983" i="1"/>
  <c r="C2988" i="1"/>
  <c r="C2994" i="1"/>
  <c r="C2999" i="1"/>
  <c r="C3004" i="1"/>
  <c r="C3010" i="1"/>
  <c r="C3015" i="1"/>
  <c r="C3020" i="1"/>
  <c r="C3026" i="1"/>
  <c r="C3031" i="1"/>
  <c r="C3036" i="1"/>
  <c r="C3042" i="1"/>
  <c r="C3047" i="1"/>
  <c r="C3052" i="1"/>
  <c r="C3058" i="1"/>
  <c r="C3063" i="1"/>
  <c r="C3068" i="1"/>
  <c r="C3074" i="1"/>
  <c r="C3079" i="1"/>
  <c r="C3084" i="1"/>
  <c r="C3090" i="1"/>
  <c r="C3095" i="1"/>
  <c r="C3100" i="1"/>
  <c r="C3106" i="1"/>
  <c r="C3111" i="1"/>
  <c r="C3116" i="1"/>
  <c r="C3122" i="1"/>
  <c r="C3127" i="1"/>
  <c r="C3132" i="1"/>
  <c r="C3138" i="1"/>
  <c r="C3143" i="1"/>
  <c r="C3148" i="1"/>
  <c r="C3154" i="1"/>
  <c r="C3159" i="1"/>
  <c r="C3164" i="1"/>
  <c r="C3170" i="1"/>
  <c r="C3175" i="1"/>
  <c r="C3180" i="1"/>
  <c r="C3186" i="1"/>
  <c r="C3191" i="1"/>
  <c r="C3196" i="1"/>
  <c r="C3202" i="1"/>
  <c r="C3207" i="1"/>
  <c r="C3212" i="1"/>
  <c r="C3218" i="1"/>
  <c r="C3223" i="1"/>
  <c r="C3228" i="1"/>
  <c r="C3234" i="1"/>
  <c r="C3239" i="1"/>
  <c r="C3244" i="1"/>
  <c r="C3250" i="1"/>
  <c r="C3255" i="1"/>
  <c r="C3260" i="1"/>
  <c r="C3266" i="1"/>
  <c r="C3271" i="1"/>
  <c r="C3276" i="1"/>
  <c r="C3282" i="1"/>
  <c r="C3287" i="1"/>
  <c r="C3292" i="1"/>
  <c r="C3298" i="1"/>
  <c r="C3303" i="1"/>
  <c r="C3308" i="1"/>
  <c r="C3314" i="1"/>
  <c r="C3319" i="1"/>
  <c r="C3324" i="1"/>
  <c r="C3330" i="1"/>
  <c r="C3335" i="1"/>
  <c r="C3340" i="1"/>
  <c r="C3346" i="1"/>
  <c r="C3351" i="1"/>
  <c r="C3356" i="1"/>
  <c r="C3362" i="1"/>
  <c r="C3367" i="1"/>
  <c r="C3372" i="1"/>
  <c r="C3378" i="1"/>
  <c r="C3383" i="1"/>
  <c r="C3388" i="1"/>
  <c r="C3394" i="1"/>
  <c r="C3399" i="1"/>
  <c r="C3404" i="1"/>
  <c r="C3410" i="1"/>
  <c r="C3415" i="1"/>
  <c r="C3420" i="1"/>
  <c r="C3426" i="1"/>
  <c r="C3431" i="1"/>
  <c r="C3436" i="1"/>
  <c r="C3442" i="1"/>
  <c r="C3447" i="1"/>
  <c r="C3452" i="1"/>
  <c r="C3458" i="1"/>
  <c r="C3463" i="1"/>
  <c r="C3468" i="1"/>
  <c r="C3474" i="1"/>
  <c r="C3479" i="1"/>
  <c r="C3484" i="1"/>
  <c r="C3490" i="1"/>
  <c r="C3495" i="1"/>
  <c r="C3500" i="1"/>
  <c r="C3506" i="1"/>
  <c r="C3511" i="1"/>
  <c r="C3516" i="1"/>
  <c r="C3522" i="1"/>
  <c r="C3527" i="1"/>
  <c r="C3532" i="1"/>
  <c r="C3538" i="1"/>
  <c r="C3543" i="1"/>
  <c r="C3548" i="1"/>
  <c r="C3554" i="1"/>
  <c r="C3559" i="1"/>
  <c r="C3564" i="1"/>
  <c r="C3570" i="1"/>
  <c r="C3575" i="1"/>
  <c r="C3580" i="1"/>
  <c r="C3586" i="1"/>
  <c r="C3591" i="1"/>
  <c r="C3596" i="1"/>
  <c r="C3602" i="1"/>
  <c r="C3607" i="1"/>
  <c r="C3612" i="1"/>
  <c r="C3618" i="1"/>
  <c r="C3623" i="1"/>
  <c r="C3628" i="1"/>
  <c r="C3634" i="1"/>
  <c r="C3639" i="1"/>
  <c r="C3644" i="1"/>
  <c r="C3650" i="1"/>
  <c r="C3655" i="1"/>
  <c r="C3660" i="1"/>
  <c r="C3666" i="1"/>
  <c r="C3671" i="1"/>
  <c r="C3676" i="1"/>
  <c r="C3682" i="1"/>
  <c r="C3687" i="1"/>
  <c r="C3692" i="1"/>
  <c r="C3698" i="1"/>
  <c r="C3703" i="1"/>
  <c r="C3708" i="1"/>
  <c r="C3714" i="1"/>
  <c r="C3719" i="1"/>
  <c r="C3724" i="1"/>
  <c r="C3730" i="1"/>
  <c r="C3735" i="1"/>
  <c r="C3740" i="1"/>
  <c r="C3746" i="1"/>
  <c r="C3751" i="1"/>
  <c r="C3756" i="1"/>
  <c r="C3762" i="1"/>
  <c r="C3767" i="1"/>
  <c r="C3772" i="1"/>
  <c r="C3778" i="1"/>
  <c r="C3783" i="1"/>
  <c r="C3788" i="1"/>
  <c r="C3794" i="1"/>
  <c r="C3799" i="1"/>
  <c r="C3804" i="1"/>
  <c r="C3810" i="1"/>
  <c r="C3815" i="1"/>
  <c r="C3820" i="1"/>
  <c r="C3826" i="1"/>
  <c r="C3831" i="1"/>
  <c r="C3836" i="1"/>
  <c r="C3842" i="1"/>
  <c r="C3847" i="1"/>
  <c r="C3852" i="1"/>
  <c r="C3858" i="1"/>
  <c r="C3863" i="1"/>
  <c r="C3868" i="1"/>
  <c r="C3874" i="1"/>
  <c r="C3879" i="1"/>
  <c r="C3884" i="1"/>
  <c r="C3890" i="1"/>
  <c r="C3895" i="1"/>
  <c r="C3900" i="1"/>
  <c r="C3906" i="1"/>
  <c r="C3911" i="1"/>
  <c r="C3916" i="1"/>
  <c r="C3922" i="1"/>
  <c r="C3927" i="1"/>
  <c r="C3932" i="1"/>
  <c r="C3938" i="1"/>
  <c r="C3943" i="1"/>
  <c r="C3948" i="1"/>
  <c r="C3954" i="1"/>
  <c r="C3959" i="1"/>
  <c r="C3964" i="1"/>
  <c r="C3970" i="1"/>
  <c r="C3975" i="1"/>
  <c r="C3980" i="1"/>
  <c r="C3986" i="1"/>
  <c r="C3991" i="1"/>
  <c r="C3996" i="1"/>
  <c r="C4002" i="1"/>
  <c r="C4007" i="1"/>
  <c r="C4012" i="1"/>
  <c r="C4018" i="1"/>
  <c r="C4023" i="1"/>
  <c r="C4028" i="1"/>
  <c r="C4034" i="1"/>
  <c r="C4039" i="1"/>
  <c r="C4044" i="1"/>
  <c r="C4050" i="1"/>
  <c r="C4055" i="1"/>
  <c r="C4060" i="1"/>
  <c r="C4066" i="1"/>
  <c r="C4071" i="1"/>
  <c r="C4076" i="1"/>
  <c r="C4082" i="1"/>
  <c r="C4087" i="1"/>
  <c r="C4092" i="1"/>
  <c r="C4098" i="1"/>
  <c r="C4103" i="1"/>
  <c r="C4108" i="1"/>
  <c r="C4114" i="1"/>
  <c r="C4119" i="1"/>
  <c r="C4124" i="1"/>
  <c r="C4130" i="1"/>
  <c r="C4135" i="1"/>
  <c r="C4140" i="1"/>
  <c r="C4146" i="1"/>
  <c r="C4151" i="1"/>
  <c r="C4156" i="1"/>
  <c r="C4162" i="1"/>
  <c r="C4167" i="1"/>
  <c r="C4172" i="1"/>
  <c r="C4178" i="1"/>
  <c r="C4183" i="1"/>
  <c r="C4188" i="1"/>
  <c r="C4194" i="1"/>
  <c r="C4199" i="1"/>
  <c r="C4204" i="1"/>
  <c r="C4210" i="1"/>
  <c r="C4215" i="1"/>
  <c r="C4220" i="1"/>
  <c r="C4226" i="1"/>
  <c r="C4231" i="1"/>
  <c r="C4236" i="1"/>
  <c r="C4242" i="1"/>
  <c r="C4247" i="1"/>
  <c r="C4252" i="1"/>
  <c r="C4258" i="1"/>
  <c r="C4263" i="1"/>
  <c r="C4268" i="1"/>
  <c r="C4274" i="1"/>
  <c r="C4279" i="1"/>
  <c r="C4283" i="1"/>
  <c r="C4287" i="1"/>
  <c r="C4291" i="1"/>
  <c r="C4295" i="1"/>
  <c r="C4299" i="1"/>
  <c r="C4303" i="1"/>
  <c r="C4307" i="1"/>
  <c r="C4311" i="1"/>
  <c r="C4315" i="1"/>
  <c r="C4319" i="1"/>
  <c r="C4323" i="1"/>
  <c r="C4327" i="1"/>
  <c r="C4331" i="1"/>
  <c r="C4335" i="1"/>
  <c r="C4339" i="1"/>
  <c r="C4343" i="1"/>
  <c r="C4347" i="1"/>
  <c r="C4351" i="1"/>
  <c r="C4355" i="1"/>
  <c r="C4359" i="1"/>
  <c r="C4363" i="1"/>
  <c r="C4367" i="1"/>
  <c r="C4371" i="1"/>
  <c r="C4375" i="1"/>
  <c r="C4379" i="1"/>
  <c r="C4383" i="1"/>
  <c r="C4387" i="1"/>
  <c r="C4391" i="1"/>
  <c r="C4395" i="1"/>
  <c r="C4399" i="1"/>
  <c r="C4403" i="1"/>
  <c r="C4407" i="1"/>
  <c r="C4411" i="1"/>
  <c r="C4415" i="1"/>
  <c r="C4419" i="1"/>
  <c r="C4423" i="1"/>
  <c r="C4427" i="1"/>
  <c r="C4431" i="1"/>
  <c r="C4435" i="1"/>
  <c r="C4439" i="1"/>
  <c r="C4443" i="1"/>
  <c r="C4447" i="1"/>
  <c r="C4451" i="1"/>
  <c r="C4455" i="1"/>
  <c r="C4459" i="1"/>
  <c r="C4463" i="1"/>
  <c r="C4467" i="1"/>
  <c r="C4471" i="1"/>
  <c r="C4475" i="1"/>
  <c r="C4479" i="1"/>
  <c r="C4483" i="1"/>
  <c r="C4487" i="1"/>
  <c r="C4491" i="1"/>
  <c r="C4495" i="1"/>
  <c r="C4499" i="1"/>
  <c r="C4503" i="1"/>
  <c r="C4507" i="1"/>
  <c r="C4511" i="1"/>
  <c r="C4515" i="1"/>
  <c r="C4519" i="1"/>
  <c r="C4523" i="1"/>
  <c r="C4527" i="1"/>
  <c r="C4531" i="1"/>
  <c r="C4535" i="1"/>
  <c r="C4539" i="1"/>
  <c r="C4543" i="1"/>
  <c r="C4547" i="1"/>
  <c r="C4551" i="1"/>
  <c r="C4555" i="1"/>
  <c r="C4559" i="1"/>
  <c r="C4563" i="1"/>
  <c r="C4567" i="1"/>
  <c r="C4571" i="1"/>
  <c r="C4575" i="1"/>
  <c r="C4579" i="1"/>
  <c r="C4583" i="1"/>
  <c r="C4587" i="1"/>
  <c r="C4591" i="1"/>
  <c r="C4595" i="1"/>
  <c r="C4599" i="1"/>
  <c r="C4603" i="1"/>
  <c r="C4607" i="1"/>
  <c r="C4611" i="1"/>
  <c r="C4615" i="1"/>
  <c r="C4619" i="1"/>
  <c r="C4623" i="1"/>
  <c r="C4627" i="1"/>
  <c r="C4631" i="1"/>
  <c r="C4635" i="1"/>
  <c r="C4639" i="1"/>
  <c r="C4643" i="1"/>
  <c r="C4647" i="1"/>
  <c r="C4651" i="1"/>
  <c r="C4655" i="1"/>
  <c r="C4659" i="1"/>
  <c r="C4663" i="1"/>
  <c r="C4667" i="1"/>
  <c r="C4671" i="1"/>
  <c r="C4675" i="1"/>
  <c r="C4679" i="1"/>
  <c r="C4683" i="1"/>
  <c r="C4687" i="1"/>
  <c r="C4691" i="1"/>
  <c r="C4695" i="1"/>
  <c r="C4699" i="1"/>
  <c r="C4703" i="1"/>
  <c r="C4707" i="1"/>
  <c r="C4711" i="1"/>
  <c r="C4715" i="1"/>
  <c r="C4719" i="1"/>
  <c r="C4723" i="1"/>
  <c r="C4727" i="1"/>
  <c r="C4731" i="1"/>
  <c r="C4735" i="1"/>
  <c r="C4739" i="1"/>
  <c r="C4743" i="1"/>
  <c r="C4747" i="1"/>
  <c r="C4751" i="1"/>
  <c r="C4755" i="1"/>
  <c r="C4759" i="1"/>
  <c r="C4763" i="1"/>
  <c r="C4767" i="1"/>
  <c r="C4771" i="1"/>
  <c r="C4775" i="1"/>
  <c r="C4779" i="1"/>
  <c r="C4783" i="1"/>
  <c r="C4787" i="1"/>
  <c r="C4791" i="1"/>
  <c r="C4795" i="1"/>
  <c r="C4799" i="1"/>
  <c r="C4803" i="1"/>
  <c r="C4807" i="1"/>
  <c r="C4811" i="1"/>
  <c r="C4815" i="1"/>
  <c r="C4819" i="1"/>
  <c r="C4823" i="1"/>
  <c r="C4827" i="1"/>
  <c r="C4831" i="1"/>
  <c r="C4835" i="1"/>
  <c r="C4839" i="1"/>
  <c r="C4843" i="1"/>
  <c r="C4847" i="1"/>
  <c r="C4851" i="1"/>
  <c r="C4855" i="1"/>
  <c r="C4859" i="1"/>
  <c r="C4863" i="1"/>
  <c r="C4867" i="1"/>
  <c r="C4871" i="1"/>
  <c r="C4875" i="1"/>
  <c r="C4879" i="1"/>
  <c r="C4883" i="1"/>
  <c r="C4887" i="1"/>
  <c r="C4891" i="1"/>
  <c r="C4895" i="1"/>
  <c r="C4899" i="1"/>
  <c r="C4903" i="1"/>
  <c r="C4907" i="1"/>
  <c r="C4911" i="1"/>
  <c r="C4915" i="1"/>
  <c r="C4919" i="1"/>
  <c r="C4923" i="1"/>
  <c r="C4927" i="1"/>
  <c r="C4931" i="1"/>
  <c r="C4935" i="1"/>
  <c r="C4939" i="1"/>
  <c r="C4943" i="1"/>
  <c r="C4947" i="1"/>
  <c r="C4951" i="1"/>
  <c r="C4955" i="1"/>
  <c r="C4959" i="1"/>
  <c r="C4963" i="1"/>
  <c r="C4967" i="1"/>
  <c r="C4971" i="1"/>
  <c r="C4975" i="1"/>
  <c r="C4979" i="1"/>
  <c r="C4983" i="1"/>
  <c r="C4987" i="1"/>
  <c r="C4991" i="1"/>
  <c r="C4995" i="1"/>
  <c r="C4999" i="1"/>
  <c r="C5003" i="1"/>
  <c r="C5007" i="1"/>
  <c r="C5011" i="1"/>
  <c r="C5015" i="1"/>
  <c r="C5019" i="1"/>
  <c r="C5023" i="1"/>
  <c r="C5027" i="1"/>
  <c r="C5031" i="1"/>
  <c r="C5035" i="1"/>
  <c r="C5039" i="1"/>
  <c r="C5043" i="1"/>
  <c r="C5047" i="1"/>
  <c r="C5051" i="1"/>
  <c r="C5055" i="1"/>
  <c r="C5059" i="1"/>
  <c r="C5063" i="1"/>
  <c r="C5067" i="1"/>
  <c r="C5071" i="1"/>
  <c r="C5075" i="1"/>
  <c r="C5079" i="1"/>
  <c r="C5083" i="1"/>
  <c r="C5087" i="1"/>
  <c r="C5091" i="1"/>
  <c r="C5095" i="1"/>
  <c r="C5099" i="1"/>
  <c r="C5103" i="1"/>
  <c r="C5107" i="1"/>
  <c r="C5111" i="1"/>
  <c r="C5115" i="1"/>
  <c r="C5119" i="1"/>
  <c r="C5123" i="1"/>
  <c r="C5127" i="1"/>
  <c r="C5131" i="1"/>
  <c r="C5135" i="1"/>
  <c r="C5139" i="1"/>
  <c r="C5143" i="1"/>
  <c r="C5147" i="1"/>
  <c r="C5151" i="1"/>
  <c r="C5155" i="1"/>
  <c r="C5159" i="1"/>
  <c r="C5163" i="1"/>
  <c r="C5167" i="1"/>
  <c r="C5171" i="1"/>
  <c r="C5175" i="1"/>
  <c r="C5179" i="1"/>
  <c r="C5183" i="1"/>
  <c r="C5187" i="1"/>
  <c r="C5191" i="1"/>
  <c r="C5195" i="1"/>
  <c r="C5199" i="1"/>
  <c r="C5203" i="1"/>
  <c r="C5207" i="1"/>
  <c r="C5211" i="1"/>
  <c r="C5215" i="1"/>
  <c r="C5219" i="1"/>
  <c r="C5223" i="1"/>
  <c r="C5227" i="1"/>
  <c r="C5231" i="1"/>
  <c r="C5235" i="1"/>
  <c r="C5239" i="1"/>
  <c r="C5243" i="1"/>
  <c r="C5247" i="1"/>
  <c r="C5251" i="1"/>
  <c r="C5255" i="1"/>
  <c r="C5259" i="1"/>
  <c r="C5263" i="1"/>
  <c r="C5267" i="1"/>
  <c r="C5271" i="1"/>
  <c r="C5275" i="1"/>
  <c r="C5279" i="1"/>
  <c r="C5283" i="1"/>
  <c r="C5287" i="1"/>
  <c r="C5291" i="1"/>
  <c r="C5295" i="1"/>
  <c r="C5299" i="1"/>
  <c r="C5303" i="1"/>
  <c r="C5307" i="1"/>
  <c r="C5311" i="1"/>
  <c r="C5315" i="1"/>
  <c r="C5319" i="1"/>
  <c r="C5323" i="1"/>
  <c r="C5327" i="1"/>
  <c r="C5331" i="1"/>
  <c r="C5335" i="1"/>
  <c r="C5339" i="1"/>
  <c r="C5343" i="1"/>
  <c r="C5347" i="1"/>
  <c r="C5351" i="1"/>
  <c r="C5355" i="1"/>
  <c r="C5359" i="1"/>
  <c r="C5363" i="1"/>
  <c r="C5367" i="1"/>
  <c r="C5371" i="1"/>
  <c r="C5375" i="1"/>
  <c r="C5379" i="1"/>
  <c r="C5383" i="1"/>
  <c r="C5387" i="1"/>
  <c r="C5391" i="1"/>
  <c r="C5395" i="1"/>
  <c r="C5399" i="1"/>
  <c r="C5403" i="1"/>
  <c r="C5407" i="1"/>
  <c r="C5411" i="1"/>
  <c r="C5415" i="1"/>
  <c r="C5419" i="1"/>
  <c r="C5423" i="1"/>
  <c r="C2728" i="1"/>
  <c r="C2734" i="1"/>
  <c r="C2739" i="1"/>
  <c r="C2744" i="1"/>
  <c r="C2750" i="1"/>
  <c r="C2755" i="1"/>
  <c r="C2760" i="1"/>
  <c r="C2766" i="1"/>
  <c r="C2771" i="1"/>
  <c r="C2776" i="1"/>
  <c r="C2782" i="1"/>
  <c r="C2787" i="1"/>
  <c r="C2792" i="1"/>
  <c r="C2798" i="1"/>
  <c r="C2803" i="1"/>
  <c r="C2808" i="1"/>
  <c r="C2814" i="1"/>
  <c r="C2819" i="1"/>
  <c r="C2824" i="1"/>
  <c r="C2830" i="1"/>
  <c r="C2835" i="1"/>
  <c r="C2840" i="1"/>
  <c r="C2846" i="1"/>
  <c r="C2851" i="1"/>
  <c r="C2856" i="1"/>
  <c r="C2862" i="1"/>
  <c r="C2867" i="1"/>
  <c r="C2872" i="1"/>
  <c r="C2878" i="1"/>
  <c r="C2883" i="1"/>
  <c r="C2888" i="1"/>
  <c r="C2894" i="1"/>
  <c r="C2899" i="1"/>
  <c r="C2904" i="1"/>
  <c r="C2910" i="1"/>
  <c r="C2915" i="1"/>
  <c r="C2920" i="1"/>
  <c r="C2926" i="1"/>
  <c r="C2931" i="1"/>
  <c r="C2936" i="1"/>
  <c r="C2942" i="1"/>
  <c r="C2947" i="1"/>
  <c r="C2952" i="1"/>
  <c r="C2958" i="1"/>
  <c r="C2963" i="1"/>
  <c r="C2968" i="1"/>
  <c r="C2974" i="1"/>
  <c r="C2979" i="1"/>
  <c r="C2984" i="1"/>
  <c r="C2990" i="1"/>
  <c r="C2995" i="1"/>
  <c r="C3000" i="1"/>
  <c r="C3006" i="1"/>
  <c r="C3011" i="1"/>
  <c r="C3016" i="1"/>
  <c r="C3022" i="1"/>
  <c r="C3027" i="1"/>
  <c r="C3032" i="1"/>
  <c r="C3038" i="1"/>
  <c r="C3043" i="1"/>
  <c r="C3048" i="1"/>
  <c r="C3054" i="1"/>
  <c r="C3059" i="1"/>
  <c r="C3064" i="1"/>
  <c r="C3070" i="1"/>
  <c r="C3075" i="1"/>
  <c r="C3080" i="1"/>
  <c r="C3086" i="1"/>
  <c r="C3091" i="1"/>
  <c r="C3096" i="1"/>
  <c r="C3102" i="1"/>
  <c r="C3107" i="1"/>
  <c r="C3112" i="1"/>
  <c r="C3118" i="1"/>
  <c r="C3123" i="1"/>
  <c r="C3128" i="1"/>
  <c r="C3134" i="1"/>
  <c r="C3139" i="1"/>
  <c r="C3144" i="1"/>
  <c r="C3150" i="1"/>
  <c r="C3155" i="1"/>
  <c r="C3160" i="1"/>
  <c r="C3166" i="1"/>
  <c r="C3171" i="1"/>
  <c r="C3176" i="1"/>
  <c r="C3182" i="1"/>
  <c r="C3187" i="1"/>
  <c r="C3192" i="1"/>
  <c r="C3198" i="1"/>
  <c r="C3203" i="1"/>
  <c r="C3208" i="1"/>
  <c r="C3214" i="1"/>
  <c r="C3219" i="1"/>
  <c r="C3224" i="1"/>
  <c r="C3230" i="1"/>
  <c r="C3235" i="1"/>
  <c r="C3240" i="1"/>
  <c r="C3246" i="1"/>
  <c r="C3251" i="1"/>
  <c r="C3256" i="1"/>
  <c r="C3262" i="1"/>
  <c r="C3267" i="1"/>
  <c r="C3272" i="1"/>
  <c r="C3278" i="1"/>
  <c r="C3283" i="1"/>
  <c r="C3288" i="1"/>
  <c r="C3294" i="1"/>
  <c r="C3299" i="1"/>
  <c r="C3304" i="1"/>
  <c r="C3310" i="1"/>
  <c r="C3315" i="1"/>
  <c r="C3320" i="1"/>
  <c r="C3326" i="1"/>
  <c r="C3331" i="1"/>
  <c r="C3336" i="1"/>
  <c r="C3342" i="1"/>
  <c r="C3347" i="1"/>
  <c r="C3352" i="1"/>
  <c r="C3358" i="1"/>
  <c r="C3363" i="1"/>
  <c r="C3368" i="1"/>
  <c r="C3374" i="1"/>
  <c r="C3379" i="1"/>
  <c r="C3384" i="1"/>
  <c r="C3390" i="1"/>
  <c r="C3395" i="1"/>
  <c r="C3400" i="1"/>
  <c r="C3406" i="1"/>
  <c r="C3411" i="1"/>
  <c r="C3416" i="1"/>
  <c r="C3422" i="1"/>
  <c r="C3427" i="1"/>
  <c r="C3432" i="1"/>
  <c r="C3438" i="1"/>
  <c r="C3443" i="1"/>
  <c r="C3448" i="1"/>
  <c r="C3454" i="1"/>
  <c r="C3459" i="1"/>
  <c r="C3464" i="1"/>
  <c r="C3470" i="1"/>
  <c r="C3475" i="1"/>
  <c r="C3480" i="1"/>
  <c r="C3486" i="1"/>
  <c r="C3491" i="1"/>
  <c r="C3496" i="1"/>
  <c r="C3502" i="1"/>
  <c r="C3507" i="1"/>
  <c r="C3512" i="1"/>
  <c r="C3518" i="1"/>
  <c r="C3523" i="1"/>
  <c r="C3528" i="1"/>
  <c r="C3534" i="1"/>
  <c r="C3539" i="1"/>
  <c r="C3544" i="1"/>
  <c r="C3550" i="1"/>
  <c r="C3555" i="1"/>
  <c r="C3560" i="1"/>
  <c r="C3566" i="1"/>
  <c r="C3571" i="1"/>
  <c r="C3576" i="1"/>
  <c r="C3582" i="1"/>
  <c r="C3587" i="1"/>
  <c r="C3592" i="1"/>
  <c r="C3598" i="1"/>
  <c r="C3603" i="1"/>
  <c r="C3608" i="1"/>
  <c r="C3614" i="1"/>
  <c r="C3619" i="1"/>
  <c r="C3624" i="1"/>
  <c r="C3630" i="1"/>
  <c r="C3635" i="1"/>
  <c r="C3640" i="1"/>
  <c r="C3646" i="1"/>
  <c r="C3651" i="1"/>
  <c r="C3656" i="1"/>
  <c r="C3662" i="1"/>
  <c r="C3667" i="1"/>
  <c r="C3672" i="1"/>
  <c r="C3678" i="1"/>
  <c r="C3683" i="1"/>
  <c r="C3688" i="1"/>
  <c r="C3694" i="1"/>
  <c r="C3699" i="1"/>
  <c r="C3704" i="1"/>
  <c r="C3710" i="1"/>
  <c r="C3715" i="1"/>
  <c r="C3720" i="1"/>
  <c r="C3726" i="1"/>
  <c r="C3731" i="1"/>
  <c r="C3736" i="1"/>
  <c r="C3742" i="1"/>
  <c r="C3747" i="1"/>
  <c r="C3752" i="1"/>
  <c r="C3758" i="1"/>
  <c r="C3763" i="1"/>
  <c r="C3768" i="1"/>
  <c r="C3774" i="1"/>
  <c r="C3779" i="1"/>
  <c r="C3784" i="1"/>
  <c r="C3790" i="1"/>
  <c r="C3795" i="1"/>
  <c r="C3800" i="1"/>
  <c r="C3806" i="1"/>
  <c r="C3811" i="1"/>
  <c r="C3816" i="1"/>
  <c r="C3822" i="1"/>
  <c r="C3827" i="1"/>
  <c r="C3832" i="1"/>
  <c r="C3838" i="1"/>
  <c r="C3843" i="1"/>
  <c r="C3848" i="1"/>
  <c r="C3854" i="1"/>
  <c r="C3859" i="1"/>
  <c r="C3864" i="1"/>
  <c r="C3870" i="1"/>
  <c r="C3875" i="1"/>
  <c r="C3880" i="1"/>
  <c r="C3886" i="1"/>
  <c r="C3891" i="1"/>
  <c r="C3896" i="1"/>
  <c r="C3902" i="1"/>
  <c r="C3907" i="1"/>
  <c r="C3912" i="1"/>
  <c r="C3918" i="1"/>
  <c r="C3923" i="1"/>
  <c r="C3928" i="1"/>
  <c r="C3934" i="1"/>
  <c r="C3939" i="1"/>
  <c r="C3944" i="1"/>
  <c r="C3950" i="1"/>
  <c r="C3955" i="1"/>
  <c r="C3960" i="1"/>
  <c r="C3966" i="1"/>
  <c r="C3971" i="1"/>
  <c r="C3976" i="1"/>
  <c r="C3982" i="1"/>
  <c r="C3987" i="1"/>
  <c r="C3992" i="1"/>
  <c r="C3998" i="1"/>
  <c r="C4003" i="1"/>
  <c r="C4008" i="1"/>
  <c r="C4014" i="1"/>
  <c r="C4019" i="1"/>
  <c r="C4024" i="1"/>
  <c r="C4030" i="1"/>
  <c r="C4035" i="1"/>
  <c r="C4040" i="1"/>
  <c r="C4046" i="1"/>
  <c r="C4051" i="1"/>
  <c r="C4056" i="1"/>
  <c r="C4062" i="1"/>
  <c r="C4067" i="1"/>
  <c r="C4072" i="1"/>
  <c r="C4078" i="1"/>
  <c r="C4083" i="1"/>
  <c r="C4088" i="1"/>
  <c r="C4094" i="1"/>
  <c r="C4099" i="1"/>
  <c r="C4104" i="1"/>
  <c r="C4110" i="1"/>
  <c r="C4115" i="1"/>
  <c r="C4120" i="1"/>
  <c r="C4126" i="1"/>
  <c r="C4131" i="1"/>
  <c r="C4136" i="1"/>
  <c r="C4142" i="1"/>
  <c r="C4147" i="1"/>
  <c r="C4152" i="1"/>
  <c r="C4158" i="1"/>
  <c r="C4163" i="1"/>
  <c r="C4168" i="1"/>
  <c r="C4174" i="1"/>
  <c r="C4179" i="1"/>
  <c r="C4184" i="1"/>
  <c r="C4190" i="1"/>
  <c r="C4195" i="1"/>
  <c r="C4200" i="1"/>
  <c r="C4206" i="1"/>
  <c r="C4211" i="1"/>
  <c r="C4216" i="1"/>
  <c r="C4222" i="1"/>
  <c r="C4227" i="1"/>
  <c r="C4232" i="1"/>
  <c r="C4238" i="1"/>
  <c r="C4243" i="1"/>
  <c r="C4248" i="1"/>
  <c r="C4254" i="1"/>
  <c r="C4259" i="1"/>
  <c r="C4264" i="1"/>
  <c r="C4270" i="1"/>
  <c r="C4275" i="1"/>
  <c r="C4280" i="1"/>
  <c r="C4284" i="1"/>
  <c r="C4288" i="1"/>
  <c r="C4292" i="1"/>
  <c r="C4296" i="1"/>
  <c r="C4300" i="1"/>
  <c r="C4304" i="1"/>
  <c r="C4308" i="1"/>
  <c r="C4312" i="1"/>
  <c r="C4316" i="1"/>
  <c r="C4320" i="1"/>
  <c r="C4324" i="1"/>
  <c r="C4328" i="1"/>
  <c r="C4332" i="1"/>
  <c r="C4336" i="1"/>
  <c r="C4340" i="1"/>
  <c r="C4344" i="1"/>
  <c r="C4348" i="1"/>
  <c r="C4352" i="1"/>
  <c r="C4356" i="1"/>
  <c r="C4360" i="1"/>
  <c r="C4364" i="1"/>
  <c r="C4368" i="1"/>
  <c r="C4372" i="1"/>
  <c r="C4376" i="1"/>
  <c r="C4380" i="1"/>
  <c r="C4384" i="1"/>
  <c r="C4388" i="1"/>
  <c r="C4392" i="1"/>
  <c r="C4396" i="1"/>
  <c r="C4400" i="1"/>
  <c r="C4404" i="1"/>
  <c r="C4408" i="1"/>
  <c r="C4412" i="1"/>
  <c r="C4416" i="1"/>
  <c r="C4420" i="1"/>
  <c r="C4424" i="1"/>
  <c r="C4428" i="1"/>
  <c r="C4432" i="1"/>
  <c r="C4436" i="1"/>
  <c r="C4440" i="1"/>
  <c r="C4444" i="1"/>
  <c r="C4448" i="1"/>
  <c r="C4452" i="1"/>
  <c r="C4456" i="1"/>
  <c r="C4460" i="1"/>
  <c r="C4464" i="1"/>
  <c r="C4468" i="1"/>
  <c r="C4472" i="1"/>
  <c r="C4476" i="1"/>
  <c r="C4480" i="1"/>
  <c r="C4484" i="1"/>
  <c r="C4488" i="1"/>
  <c r="C4492" i="1"/>
  <c r="C4496" i="1"/>
  <c r="C4500" i="1"/>
  <c r="C5421" i="1"/>
  <c r="C5416" i="1"/>
  <c r="C5410" i="1"/>
  <c r="C5405" i="1"/>
  <c r="C5400" i="1"/>
  <c r="C5394" i="1"/>
  <c r="C5389" i="1"/>
  <c r="C5384" i="1"/>
  <c r="C5378" i="1"/>
  <c r="C5373" i="1"/>
  <c r="C5368" i="1"/>
  <c r="C5362" i="1"/>
  <c r="C5357" i="1"/>
  <c r="C5352" i="1"/>
  <c r="C5346" i="1"/>
  <c r="C5341" i="1"/>
  <c r="C5336" i="1"/>
  <c r="C5330" i="1"/>
  <c r="C5325" i="1"/>
  <c r="C5320" i="1"/>
  <c r="C5314" i="1"/>
  <c r="C5309" i="1"/>
  <c r="C5304" i="1"/>
  <c r="C5298" i="1"/>
  <c r="C5293" i="1"/>
  <c r="C5288" i="1"/>
  <c r="C5282" i="1"/>
  <c r="C5277" i="1"/>
  <c r="C5272" i="1"/>
  <c r="C5266" i="1"/>
  <c r="C5261" i="1"/>
  <c r="C5256" i="1"/>
  <c r="C5250" i="1"/>
  <c r="C5245" i="1"/>
  <c r="C5240" i="1"/>
  <c r="C5234" i="1"/>
  <c r="C5229" i="1"/>
  <c r="C5224" i="1"/>
  <c r="C5218" i="1"/>
  <c r="C5213" i="1"/>
  <c r="C5208" i="1"/>
  <c r="C5202" i="1"/>
  <c r="C5197" i="1"/>
  <c r="C5192" i="1"/>
  <c r="C5186" i="1"/>
  <c r="C5181" i="1"/>
  <c r="C5176" i="1"/>
  <c r="C5170" i="1"/>
  <c r="C5165" i="1"/>
  <c r="C5160" i="1"/>
  <c r="C5154" i="1"/>
  <c r="C5149" i="1"/>
  <c r="C5144" i="1"/>
  <c r="C5138" i="1"/>
  <c r="C5133" i="1"/>
  <c r="C5128" i="1"/>
  <c r="C5122" i="1"/>
  <c r="C5117" i="1"/>
  <c r="C5112" i="1"/>
  <c r="C5106" i="1"/>
  <c r="C5101" i="1"/>
  <c r="C5096" i="1"/>
  <c r="C5090" i="1"/>
  <c r="C5085" i="1"/>
  <c r="C5080" i="1"/>
  <c r="C5074" i="1"/>
  <c r="C5069" i="1"/>
  <c r="C5064" i="1"/>
  <c r="C5058" i="1"/>
  <c r="C5053" i="1"/>
  <c r="C5048" i="1"/>
  <c r="C5042" i="1"/>
  <c r="C5037" i="1"/>
  <c r="C5032" i="1"/>
  <c r="C5026" i="1"/>
  <c r="C5021" i="1"/>
  <c r="C5016" i="1"/>
  <c r="C5010" i="1"/>
  <c r="C5005" i="1"/>
  <c r="C5000" i="1"/>
  <c r="C4994" i="1"/>
  <c r="C4989" i="1"/>
  <c r="C4984" i="1"/>
  <c r="C4978" i="1"/>
  <c r="C4973" i="1"/>
  <c r="C4968" i="1"/>
  <c r="C4962" i="1"/>
  <c r="C4957" i="1"/>
  <c r="C4952" i="1"/>
  <c r="C4946" i="1"/>
  <c r="C4941" i="1"/>
  <c r="C4936" i="1"/>
  <c r="C4930" i="1"/>
  <c r="C4925" i="1"/>
  <c r="C4920" i="1"/>
  <c r="C4914" i="1"/>
  <c r="C4909" i="1"/>
  <c r="C4904" i="1"/>
  <c r="C4898" i="1"/>
  <c r="C4893" i="1"/>
  <c r="C4888" i="1"/>
  <c r="C4882" i="1"/>
  <c r="C4877" i="1"/>
  <c r="C4872" i="1"/>
  <c r="C4866" i="1"/>
  <c r="C4861" i="1"/>
  <c r="C4856" i="1"/>
  <c r="C4850" i="1"/>
  <c r="C4845" i="1"/>
  <c r="C4840" i="1"/>
  <c r="C4834" i="1"/>
  <c r="C4829" i="1"/>
  <c r="C4824" i="1"/>
  <c r="C4818" i="1"/>
  <c r="C4813" i="1"/>
  <c r="C4808" i="1"/>
  <c r="C4802" i="1"/>
  <c r="C4797" i="1"/>
  <c r="C4792" i="1"/>
  <c r="C4786" i="1"/>
  <c r="C4781" i="1"/>
  <c r="C4776" i="1"/>
  <c r="C4770" i="1"/>
  <c r="C4765" i="1"/>
  <c r="C4760" i="1"/>
  <c r="C4754" i="1"/>
  <c r="C4749" i="1"/>
  <c r="C4744" i="1"/>
  <c r="C4738" i="1"/>
  <c r="C4733" i="1"/>
  <c r="C4728" i="1"/>
  <c r="C4722" i="1"/>
  <c r="C4717" i="1"/>
  <c r="C4712" i="1"/>
  <c r="C4706" i="1"/>
  <c r="C4701" i="1"/>
  <c r="C4696" i="1"/>
  <c r="C4690" i="1"/>
  <c r="C4685" i="1"/>
  <c r="C4680" i="1"/>
  <c r="C4674" i="1"/>
  <c r="C4669" i="1"/>
  <c r="C4664" i="1"/>
  <c r="C4658" i="1"/>
  <c r="C4653" i="1"/>
  <c r="C4648" i="1"/>
  <c r="C4642" i="1"/>
  <c r="C4637" i="1"/>
  <c r="C4632" i="1"/>
  <c r="C4626" i="1"/>
  <c r="C4621" i="1"/>
  <c r="C4616" i="1"/>
  <c r="C4610" i="1"/>
  <c r="C4605" i="1"/>
  <c r="C4600" i="1"/>
  <c r="C4594" i="1"/>
  <c r="C4589" i="1"/>
  <c r="C4584" i="1"/>
  <c r="C4578" i="1"/>
  <c r="C4573" i="1"/>
  <c r="C4568" i="1"/>
  <c r="C4562" i="1"/>
  <c r="C4557" i="1"/>
  <c r="C4552" i="1"/>
  <c r="C4546" i="1"/>
  <c r="C4541" i="1"/>
  <c r="C4536" i="1"/>
  <c r="C4530" i="1"/>
  <c r="C4525" i="1"/>
  <c r="C4520" i="1"/>
  <c r="C4514" i="1"/>
  <c r="C4509" i="1"/>
  <c r="C4504" i="1"/>
  <c r="C4497" i="1"/>
  <c r="C4489" i="1"/>
  <c r="C4481" i="1"/>
  <c r="C4473" i="1"/>
  <c r="C4465" i="1"/>
  <c r="C4457" i="1"/>
  <c r="C4449" i="1"/>
  <c r="C4441" i="1"/>
  <c r="C4433" i="1"/>
  <c r="C4425" i="1"/>
  <c r="C4417" i="1"/>
  <c r="C4409" i="1"/>
  <c r="C4401" i="1"/>
  <c r="C4393" i="1"/>
  <c r="C4385" i="1"/>
  <c r="C4377" i="1"/>
  <c r="C4369" i="1"/>
  <c r="C4361" i="1"/>
  <c r="C4353" i="1"/>
  <c r="C4345" i="1"/>
  <c r="C4337" i="1"/>
  <c r="C4329" i="1"/>
  <c r="C4321" i="1"/>
  <c r="C4313" i="1"/>
  <c r="C4305" i="1"/>
  <c r="C4297" i="1"/>
  <c r="C4289" i="1"/>
  <c r="C4281" i="1"/>
  <c r="C4271" i="1"/>
  <c r="C4260" i="1"/>
  <c r="C4250" i="1"/>
  <c r="C4239" i="1"/>
  <c r="C4228" i="1"/>
  <c r="C4218" i="1"/>
  <c r="C4207" i="1"/>
  <c r="C4196" i="1"/>
  <c r="C4186" i="1"/>
  <c r="C4175" i="1"/>
  <c r="C4164" i="1"/>
  <c r="C4154" i="1"/>
  <c r="C4143" i="1"/>
  <c r="C4132" i="1"/>
  <c r="C4122" i="1"/>
  <c r="C4111" i="1"/>
  <c r="C4100" i="1"/>
  <c r="C4090" i="1"/>
  <c r="C4079" i="1"/>
  <c r="C4068" i="1"/>
  <c r="C4058" i="1"/>
  <c r="C4047" i="1"/>
  <c r="C4036" i="1"/>
  <c r="C4026" i="1"/>
  <c r="C4015" i="1"/>
  <c r="C4004" i="1"/>
  <c r="C3994" i="1"/>
  <c r="C3983" i="1"/>
  <c r="C3972" i="1"/>
  <c r="C3962" i="1"/>
  <c r="C3951" i="1"/>
  <c r="C3940" i="1"/>
  <c r="C3930" i="1"/>
  <c r="C3919" i="1"/>
  <c r="C3908" i="1"/>
  <c r="C3898" i="1"/>
  <c r="C3887" i="1"/>
  <c r="C3876" i="1"/>
  <c r="C3866" i="1"/>
  <c r="C3855" i="1"/>
  <c r="C3844" i="1"/>
  <c r="C3834" i="1"/>
  <c r="C3823" i="1"/>
  <c r="C3812" i="1"/>
  <c r="C3802" i="1"/>
  <c r="C3791" i="1"/>
  <c r="C3780" i="1"/>
  <c r="C3770" i="1"/>
  <c r="C3759" i="1"/>
  <c r="C3748" i="1"/>
  <c r="C3738" i="1"/>
  <c r="C3727" i="1"/>
  <c r="C3716" i="1"/>
  <c r="C3706" i="1"/>
  <c r="C3695" i="1"/>
  <c r="C3684" i="1"/>
  <c r="C3674" i="1"/>
  <c r="C3663" i="1"/>
  <c r="C3652" i="1"/>
  <c r="C3642" i="1"/>
  <c r="C3631" i="1"/>
  <c r="C3620" i="1"/>
  <c r="C3610" i="1"/>
  <c r="C3599" i="1"/>
  <c r="C3588" i="1"/>
  <c r="C3578" i="1"/>
  <c r="C3567" i="1"/>
  <c r="C3556" i="1"/>
  <c r="C3546" i="1"/>
  <c r="C3535" i="1"/>
  <c r="C3524" i="1"/>
  <c r="C3514" i="1"/>
  <c r="C3503" i="1"/>
  <c r="C3492" i="1"/>
  <c r="C3482" i="1"/>
  <c r="C3471" i="1"/>
  <c r="C3460" i="1"/>
  <c r="C3450" i="1"/>
  <c r="C3439" i="1"/>
  <c r="C3428" i="1"/>
  <c r="C3418" i="1"/>
  <c r="C3407" i="1"/>
  <c r="C3396" i="1"/>
  <c r="C3386" i="1"/>
  <c r="C3375" i="1"/>
  <c r="C3364" i="1"/>
  <c r="C3354" i="1"/>
  <c r="C3343" i="1"/>
  <c r="C3332" i="1"/>
  <c r="C3322" i="1"/>
  <c r="C3311" i="1"/>
  <c r="C3300" i="1"/>
  <c r="C3290" i="1"/>
  <c r="C3279" i="1"/>
  <c r="C3268" i="1"/>
  <c r="C3258" i="1"/>
  <c r="C3247" i="1"/>
  <c r="C3236" i="1"/>
  <c r="C3226" i="1"/>
  <c r="C3215" i="1"/>
  <c r="C3204" i="1"/>
  <c r="C3194" i="1"/>
  <c r="C3183" i="1"/>
  <c r="C3172" i="1"/>
  <c r="C3162" i="1"/>
  <c r="C3151" i="1"/>
  <c r="C3140" i="1"/>
  <c r="C3130" i="1"/>
  <c r="C3119" i="1"/>
  <c r="C3108" i="1"/>
  <c r="C3098" i="1"/>
  <c r="C3087" i="1"/>
  <c r="C3076" i="1"/>
  <c r="C3066" i="1"/>
  <c r="C3055" i="1"/>
  <c r="C3044" i="1"/>
  <c r="C3034" i="1"/>
  <c r="C3023" i="1"/>
  <c r="C3012" i="1"/>
  <c r="C3002" i="1"/>
  <c r="C2991" i="1"/>
  <c r="C2980" i="1"/>
  <c r="C2970" i="1"/>
  <c r="C2959" i="1"/>
  <c r="C2948" i="1"/>
  <c r="C2938" i="1"/>
  <c r="C2927" i="1"/>
  <c r="C2916" i="1"/>
  <c r="C2906" i="1"/>
  <c r="C2895" i="1"/>
  <c r="C2884" i="1"/>
  <c r="C2874" i="1"/>
  <c r="C2863" i="1"/>
  <c r="C2852" i="1"/>
  <c r="C2842" i="1"/>
  <c r="C2831" i="1"/>
  <c r="C2820" i="1"/>
  <c r="C2810" i="1"/>
  <c r="C2799" i="1"/>
  <c r="C2788" i="1"/>
  <c r="C2778" i="1"/>
  <c r="C2767" i="1"/>
  <c r="C2756" i="1"/>
  <c r="C2746" i="1"/>
  <c r="C2735" i="1"/>
  <c r="C2724" i="1"/>
  <c r="C5420" i="1"/>
  <c r="C5414" i="1"/>
  <c r="C5409" i="1"/>
  <c r="C5404" i="1"/>
  <c r="C5398" i="1"/>
  <c r="C5393" i="1"/>
  <c r="C5388" i="1"/>
  <c r="C5382" i="1"/>
  <c r="C5377" i="1"/>
  <c r="C5372" i="1"/>
  <c r="C5366" i="1"/>
  <c r="C5361" i="1"/>
  <c r="C5356" i="1"/>
  <c r="C5350" i="1"/>
  <c r="C5345" i="1"/>
  <c r="C5340" i="1"/>
  <c r="C5334" i="1"/>
  <c r="C5329" i="1"/>
  <c r="C5324" i="1"/>
  <c r="C5318" i="1"/>
  <c r="C5313" i="1"/>
  <c r="C5308" i="1"/>
  <c r="C5302" i="1"/>
  <c r="C5297" i="1"/>
  <c r="C5292" i="1"/>
  <c r="C5286" i="1"/>
  <c r="C5281" i="1"/>
  <c r="C5276" i="1"/>
  <c r="C5270" i="1"/>
  <c r="C5265" i="1"/>
  <c r="C5260" i="1"/>
  <c r="C5254" i="1"/>
  <c r="C5249" i="1"/>
  <c r="C5244" i="1"/>
  <c r="C5238" i="1"/>
  <c r="C5233" i="1"/>
  <c r="C5228" i="1"/>
  <c r="C5222" i="1"/>
  <c r="C5217" i="1"/>
  <c r="C5212" i="1"/>
  <c r="C5206" i="1"/>
  <c r="C5201" i="1"/>
  <c r="C5196" i="1"/>
  <c r="C5190" i="1"/>
  <c r="C5185" i="1"/>
  <c r="C5180" i="1"/>
  <c r="C5174" i="1"/>
  <c r="C5169" i="1"/>
  <c r="C5164" i="1"/>
  <c r="C5158" i="1"/>
  <c r="C5153" i="1"/>
  <c r="C5148" i="1"/>
  <c r="C5142" i="1"/>
  <c r="C5137" i="1"/>
  <c r="C5132" i="1"/>
  <c r="C5126" i="1"/>
  <c r="C5121" i="1"/>
  <c r="C5116" i="1"/>
  <c r="C5110" i="1"/>
  <c r="C5105" i="1"/>
  <c r="C5100" i="1"/>
  <c r="C5094" i="1"/>
  <c r="C5089" i="1"/>
  <c r="C5084" i="1"/>
  <c r="C5078" i="1"/>
  <c r="C5073" i="1"/>
  <c r="C5068" i="1"/>
  <c r="C5062" i="1"/>
  <c r="C5057" i="1"/>
  <c r="C5052" i="1"/>
  <c r="C5046" i="1"/>
  <c r="C5041" i="1"/>
  <c r="C5036" i="1"/>
  <c r="C5030" i="1"/>
  <c r="C5025" i="1"/>
  <c r="C5020" i="1"/>
  <c r="C5014" i="1"/>
  <c r="C5009" i="1"/>
  <c r="C5004" i="1"/>
  <c r="C4998" i="1"/>
  <c r="C4993" i="1"/>
  <c r="C4988" i="1"/>
  <c r="C4982" i="1"/>
  <c r="C4977" i="1"/>
  <c r="C4972" i="1"/>
  <c r="C4966" i="1"/>
  <c r="C4961" i="1"/>
  <c r="C4956" i="1"/>
  <c r="C4950" i="1"/>
  <c r="C4945" i="1"/>
  <c r="C4940" i="1"/>
  <c r="C4934" i="1"/>
  <c r="C4929" i="1"/>
  <c r="C4924" i="1"/>
  <c r="C4918" i="1"/>
  <c r="C4913" i="1"/>
  <c r="C4908" i="1"/>
  <c r="C4902" i="1"/>
  <c r="C4897" i="1"/>
  <c r="C4892" i="1"/>
  <c r="C4886" i="1"/>
  <c r="C4881" i="1"/>
  <c r="C4876" i="1"/>
  <c r="C4870" i="1"/>
  <c r="C4865" i="1"/>
  <c r="C4860" i="1"/>
  <c r="C4854" i="1"/>
  <c r="C4849" i="1"/>
  <c r="C4844" i="1"/>
  <c r="C4838" i="1"/>
  <c r="C4833" i="1"/>
  <c r="C4828" i="1"/>
  <c r="C4822" i="1"/>
  <c r="C4817" i="1"/>
  <c r="C4812" i="1"/>
  <c r="C4806" i="1"/>
  <c r="C4801" i="1"/>
  <c r="C4796" i="1"/>
  <c r="C4790" i="1"/>
  <c r="C4785" i="1"/>
  <c r="C4780" i="1"/>
  <c r="C4774" i="1"/>
  <c r="C4769" i="1"/>
  <c r="C4764" i="1"/>
  <c r="C4758" i="1"/>
  <c r="C4753" i="1"/>
  <c r="C4748" i="1"/>
  <c r="C4742" i="1"/>
  <c r="C4737" i="1"/>
  <c r="C4732" i="1"/>
  <c r="C4726" i="1"/>
  <c r="C4721" i="1"/>
  <c r="C4716" i="1"/>
  <c r="C4710" i="1"/>
  <c r="C4705" i="1"/>
  <c r="C4700" i="1"/>
  <c r="C4694" i="1"/>
  <c r="C4689" i="1"/>
  <c r="C4684" i="1"/>
  <c r="C4678" i="1"/>
  <c r="C4673" i="1"/>
  <c r="C4668" i="1"/>
  <c r="C4662" i="1"/>
  <c r="C4657" i="1"/>
  <c r="C4652" i="1"/>
  <c r="C4646" i="1"/>
  <c r="C4641" i="1"/>
  <c r="C4636" i="1"/>
  <c r="C4630" i="1"/>
  <c r="C4625" i="1"/>
  <c r="C4620" i="1"/>
  <c r="C4614" i="1"/>
  <c r="C4609" i="1"/>
  <c r="C4604" i="1"/>
  <c r="C4598" i="1"/>
  <c r="C4593" i="1"/>
  <c r="C4588" i="1"/>
  <c r="C4582" i="1"/>
  <c r="C4577" i="1"/>
  <c r="C4572" i="1"/>
  <c r="C4566" i="1"/>
  <c r="C4561" i="1"/>
  <c r="C4556" i="1"/>
  <c r="C4550" i="1"/>
  <c r="C4545" i="1"/>
  <c r="C4540" i="1"/>
  <c r="C4534" i="1"/>
  <c r="C4529" i="1"/>
  <c r="C4524" i="1"/>
  <c r="C4518" i="1"/>
  <c r="C4513" i="1"/>
  <c r="C4508" i="1"/>
  <c r="C4502" i="1"/>
  <c r="C4494" i="1"/>
  <c r="C4486" i="1"/>
  <c r="C4478" i="1"/>
  <c r="C4470" i="1"/>
  <c r="C4462" i="1"/>
  <c r="C4454" i="1"/>
  <c r="C4446" i="1"/>
  <c r="C4438" i="1"/>
  <c r="C4430" i="1"/>
  <c r="C4422" i="1"/>
  <c r="C4414" i="1"/>
  <c r="C4406" i="1"/>
  <c r="C4398" i="1"/>
  <c r="C4390" i="1"/>
  <c r="C4382" i="1"/>
  <c r="C4374" i="1"/>
  <c r="C4366" i="1"/>
  <c r="C4358" i="1"/>
  <c r="C4350" i="1"/>
  <c r="C4342" i="1"/>
  <c r="C4334" i="1"/>
  <c r="C4326" i="1"/>
  <c r="C4318" i="1"/>
  <c r="C4310" i="1"/>
  <c r="C4302" i="1"/>
  <c r="C4294" i="1"/>
  <c r="C4286" i="1"/>
  <c r="C4278" i="1"/>
  <c r="C4267" i="1"/>
  <c r="C4256" i="1"/>
  <c r="C4246" i="1"/>
  <c r="C4235" i="1"/>
  <c r="C4224" i="1"/>
  <c r="C4214" i="1"/>
  <c r="C4203" i="1"/>
  <c r="C4192" i="1"/>
  <c r="C4182" i="1"/>
  <c r="C4171" i="1"/>
  <c r="C4160" i="1"/>
  <c r="C4150" i="1"/>
  <c r="C4139" i="1"/>
  <c r="C4128" i="1"/>
  <c r="C4118" i="1"/>
  <c r="C4107" i="1"/>
  <c r="C4096" i="1"/>
  <c r="C4086" i="1"/>
  <c r="C4075" i="1"/>
  <c r="C4064" i="1"/>
  <c r="C4054" i="1"/>
  <c r="C4043" i="1"/>
  <c r="C4032" i="1"/>
  <c r="C4022" i="1"/>
  <c r="C4011" i="1"/>
  <c r="C4000" i="1"/>
  <c r="C3990" i="1"/>
  <c r="C3979" i="1"/>
  <c r="C3968" i="1"/>
  <c r="C3958" i="1"/>
  <c r="C3947" i="1"/>
  <c r="C3936" i="1"/>
  <c r="C3926" i="1"/>
  <c r="C3915" i="1"/>
  <c r="C3904" i="1"/>
  <c r="C3894" i="1"/>
  <c r="C3883" i="1"/>
  <c r="C3872" i="1"/>
  <c r="C3862" i="1"/>
  <c r="C3851" i="1"/>
  <c r="C3840" i="1"/>
  <c r="C3830" i="1"/>
  <c r="C3819" i="1"/>
  <c r="C3808" i="1"/>
  <c r="C3798" i="1"/>
  <c r="C3787" i="1"/>
  <c r="C3776" i="1"/>
  <c r="C3766" i="1"/>
  <c r="C3755" i="1"/>
  <c r="C3744" i="1"/>
  <c r="C3734" i="1"/>
  <c r="C3723" i="1"/>
  <c r="C3712" i="1"/>
  <c r="C3702" i="1"/>
  <c r="C3691" i="1"/>
  <c r="C3680" i="1"/>
  <c r="C3670" i="1"/>
  <c r="C3659" i="1"/>
  <c r="C3648" i="1"/>
  <c r="C3638" i="1"/>
  <c r="C3627" i="1"/>
  <c r="C3616" i="1"/>
  <c r="C3606" i="1"/>
  <c r="C3595" i="1"/>
  <c r="C3584" i="1"/>
  <c r="C3574" i="1"/>
  <c r="C3563" i="1"/>
  <c r="C3552" i="1"/>
  <c r="C3542" i="1"/>
  <c r="C3531" i="1"/>
  <c r="C3520" i="1"/>
  <c r="C3510" i="1"/>
  <c r="C3499" i="1"/>
  <c r="C3488" i="1"/>
  <c r="C3478" i="1"/>
  <c r="C3467" i="1"/>
  <c r="C3456" i="1"/>
  <c r="C3446" i="1"/>
  <c r="C3435" i="1"/>
  <c r="C3424" i="1"/>
  <c r="C3414" i="1"/>
  <c r="C3403" i="1"/>
  <c r="C3392" i="1"/>
  <c r="C3382" i="1"/>
  <c r="C3371" i="1"/>
  <c r="C3360" i="1"/>
  <c r="C3350" i="1"/>
  <c r="C3339" i="1"/>
  <c r="C3328" i="1"/>
  <c r="C3318" i="1"/>
  <c r="C3307" i="1"/>
  <c r="C3296" i="1"/>
  <c r="C3286" i="1"/>
  <c r="C3275" i="1"/>
  <c r="C3264" i="1"/>
  <c r="C3254" i="1"/>
  <c r="C3243" i="1"/>
  <c r="C3232" i="1"/>
  <c r="C3222" i="1"/>
  <c r="C3211" i="1"/>
  <c r="C3200" i="1"/>
  <c r="C3190" i="1"/>
  <c r="C3179" i="1"/>
  <c r="C3168" i="1"/>
  <c r="C3158" i="1"/>
  <c r="C3147" i="1"/>
  <c r="C3136" i="1"/>
  <c r="C3126" i="1"/>
  <c r="C3115" i="1"/>
  <c r="C3104" i="1"/>
  <c r="C3094" i="1"/>
  <c r="C3083" i="1"/>
  <c r="C3072" i="1"/>
  <c r="C3062" i="1"/>
  <c r="C3051" i="1"/>
  <c r="C3040" i="1"/>
  <c r="C3030" i="1"/>
  <c r="C3019" i="1"/>
  <c r="C3008" i="1"/>
  <c r="C2998" i="1"/>
  <c r="C2987" i="1"/>
  <c r="C2976" i="1"/>
  <c r="C2966" i="1"/>
  <c r="C2955" i="1"/>
  <c r="C2944" i="1"/>
  <c r="C2934" i="1"/>
  <c r="C2923" i="1"/>
  <c r="C2912" i="1"/>
  <c r="C2902" i="1"/>
  <c r="C2891" i="1"/>
  <c r="C2880" i="1"/>
  <c r="C2870" i="1"/>
  <c r="C2859" i="1"/>
  <c r="C2848" i="1"/>
  <c r="C2838" i="1"/>
  <c r="C2827" i="1"/>
  <c r="C2816" i="1"/>
  <c r="C2806" i="1"/>
  <c r="C2795" i="1"/>
  <c r="C2784" i="1"/>
  <c r="C2774" i="1"/>
  <c r="C2763" i="1"/>
  <c r="C2752" i="1"/>
  <c r="C2742" i="1"/>
  <c r="C2731" i="1"/>
  <c r="C5418" i="1"/>
  <c r="C5413" i="1"/>
  <c r="C5408" i="1"/>
  <c r="C5402" i="1"/>
  <c r="C5397" i="1"/>
  <c r="C5392" i="1"/>
  <c r="C5386" i="1"/>
  <c r="C5381" i="1"/>
  <c r="C5376" i="1"/>
  <c r="C5370" i="1"/>
  <c r="C5365" i="1"/>
  <c r="C5360" i="1"/>
  <c r="C5354" i="1"/>
  <c r="C5349" i="1"/>
  <c r="C5344" i="1"/>
  <c r="C5338" i="1"/>
  <c r="C5333" i="1"/>
  <c r="C5328" i="1"/>
  <c r="C5322" i="1"/>
  <c r="C5317" i="1"/>
  <c r="C5312" i="1"/>
  <c r="C5306" i="1"/>
  <c r="C5301" i="1"/>
  <c r="C5296" i="1"/>
  <c r="C5290" i="1"/>
  <c r="C5285" i="1"/>
  <c r="C5280" i="1"/>
  <c r="C5274" i="1"/>
  <c r="C5269" i="1"/>
  <c r="C5264" i="1"/>
  <c r="C5258" i="1"/>
  <c r="C5253" i="1"/>
  <c r="C5248" i="1"/>
  <c r="C5242" i="1"/>
  <c r="C5237" i="1"/>
  <c r="C5232" i="1"/>
  <c r="C5226" i="1"/>
  <c r="C5221" i="1"/>
  <c r="C5216" i="1"/>
  <c r="C5210" i="1"/>
  <c r="C5205" i="1"/>
  <c r="C5200" i="1"/>
  <c r="C5194" i="1"/>
  <c r="C5189" i="1"/>
  <c r="C5184" i="1"/>
  <c r="C5178" i="1"/>
  <c r="C5173" i="1"/>
  <c r="C5168" i="1"/>
  <c r="C5162" i="1"/>
  <c r="C5157" i="1"/>
  <c r="C5152" i="1"/>
  <c r="C5146" i="1"/>
  <c r="C5141" i="1"/>
  <c r="C5136" i="1"/>
  <c r="C5130" i="1"/>
  <c r="C5125" i="1"/>
  <c r="C5120" i="1"/>
  <c r="C5114" i="1"/>
  <c r="C5109" i="1"/>
  <c r="C5104" i="1"/>
  <c r="C5098" i="1"/>
  <c r="C5093" i="1"/>
  <c r="C5088" i="1"/>
  <c r="C5082" i="1"/>
  <c r="C5077" i="1"/>
  <c r="C5072" i="1"/>
  <c r="C5066" i="1"/>
  <c r="C5061" i="1"/>
  <c r="C5056" i="1"/>
  <c r="C5050" i="1"/>
  <c r="C5045" i="1"/>
  <c r="C5040" i="1"/>
  <c r="C5034" i="1"/>
  <c r="C5029" i="1"/>
  <c r="C5024" i="1"/>
  <c r="C5018" i="1"/>
  <c r="C5013" i="1"/>
  <c r="C5008" i="1"/>
  <c r="C5002" i="1"/>
  <c r="C4997" i="1"/>
  <c r="C4992" i="1"/>
  <c r="C4986" i="1"/>
  <c r="C4981" i="1"/>
  <c r="C4976" i="1"/>
  <c r="C4970" i="1"/>
  <c r="C4965" i="1"/>
  <c r="C4960" i="1"/>
  <c r="C4954" i="1"/>
  <c r="C4949" i="1"/>
  <c r="C4944" i="1"/>
  <c r="C4938" i="1"/>
  <c r="C4933" i="1"/>
  <c r="C4928" i="1"/>
  <c r="C4922" i="1"/>
  <c r="C4917" i="1"/>
  <c r="C4912" i="1"/>
  <c r="C4906" i="1"/>
  <c r="C4901" i="1"/>
  <c r="C4896" i="1"/>
  <c r="C4890" i="1"/>
  <c r="C4885" i="1"/>
  <c r="C4880" i="1"/>
  <c r="C4874" i="1"/>
  <c r="C4869" i="1"/>
  <c r="C4864" i="1"/>
  <c r="C4858" i="1"/>
  <c r="C4853" i="1"/>
  <c r="C4848" i="1"/>
  <c r="C4842" i="1"/>
  <c r="C4837" i="1"/>
  <c r="C4832" i="1"/>
  <c r="C4826" i="1"/>
  <c r="C4821" i="1"/>
  <c r="C4816" i="1"/>
  <c r="C4810" i="1"/>
  <c r="C4805" i="1"/>
  <c r="C4800" i="1"/>
  <c r="C4794" i="1"/>
  <c r="C4789" i="1"/>
  <c r="C4784" i="1"/>
  <c r="C4778" i="1"/>
  <c r="C4773" i="1"/>
  <c r="C4768" i="1"/>
  <c r="C4762" i="1"/>
  <c r="C4757" i="1"/>
  <c r="C4752" i="1"/>
  <c r="C4746" i="1"/>
  <c r="C4741" i="1"/>
  <c r="C4736" i="1"/>
  <c r="C4730" i="1"/>
  <c r="C4725" i="1"/>
  <c r="C4720" i="1"/>
  <c r="C4714" i="1"/>
  <c r="C4709" i="1"/>
  <c r="C4704" i="1"/>
  <c r="C4698" i="1"/>
  <c r="C4693" i="1"/>
  <c r="C4688" i="1"/>
  <c r="C4682" i="1"/>
  <c r="C4677" i="1"/>
  <c r="C4672" i="1"/>
  <c r="C4666" i="1"/>
  <c r="C4661" i="1"/>
  <c r="C4656" i="1"/>
  <c r="C4650" i="1"/>
  <c r="C4645" i="1"/>
  <c r="C4640" i="1"/>
  <c r="C4634" i="1"/>
  <c r="C4629" i="1"/>
  <c r="C4624" i="1"/>
  <c r="C4618" i="1"/>
  <c r="C4613" i="1"/>
  <c r="C4608" i="1"/>
  <c r="C4602" i="1"/>
  <c r="C4597" i="1"/>
  <c r="C4592" i="1"/>
  <c r="C4586" i="1"/>
  <c r="C4581" i="1"/>
  <c r="C4576" i="1"/>
  <c r="C4570" i="1"/>
  <c r="C4565" i="1"/>
  <c r="C4560" i="1"/>
  <c r="C4554" i="1"/>
  <c r="C4549" i="1"/>
  <c r="C4544" i="1"/>
  <c r="C4538" i="1"/>
  <c r="C4533" i="1"/>
  <c r="C4528" i="1"/>
  <c r="C4522" i="1"/>
  <c r="C4517" i="1"/>
  <c r="C4512" i="1"/>
  <c r="C4506" i="1"/>
  <c r="C4501" i="1"/>
  <c r="C4493" i="1"/>
  <c r="C4485" i="1"/>
  <c r="C4477" i="1"/>
  <c r="C4469" i="1"/>
  <c r="C4461" i="1"/>
  <c r="C4453" i="1"/>
  <c r="C4445" i="1"/>
  <c r="C4437" i="1"/>
  <c r="C4429" i="1"/>
  <c r="C4421" i="1"/>
  <c r="C4413" i="1"/>
  <c r="C4405" i="1"/>
  <c r="C4397" i="1"/>
  <c r="C4389" i="1"/>
  <c r="C4381" i="1"/>
  <c r="C4373" i="1"/>
  <c r="C4365" i="1"/>
  <c r="C4357" i="1"/>
  <c r="C4349" i="1"/>
  <c r="C4341" i="1"/>
  <c r="C4333" i="1"/>
  <c r="C4325" i="1"/>
  <c r="C4317" i="1"/>
  <c r="C4309" i="1"/>
  <c r="C4301" i="1"/>
  <c r="C4293" i="1"/>
  <c r="C4285" i="1"/>
  <c r="C4276" i="1"/>
  <c r="C4266" i="1"/>
  <c r="C4255" i="1"/>
  <c r="C4244" i="1"/>
  <c r="C4234" i="1"/>
  <c r="C4223" i="1"/>
  <c r="C4212" i="1"/>
  <c r="C4202" i="1"/>
  <c r="C4191" i="1"/>
  <c r="C4180" i="1"/>
  <c r="C4170" i="1"/>
  <c r="C4159" i="1"/>
  <c r="C4148" i="1"/>
  <c r="C4138" i="1"/>
  <c r="C4127" i="1"/>
  <c r="C4116" i="1"/>
  <c r="C4106" i="1"/>
  <c r="C4095" i="1"/>
  <c r="C4084" i="1"/>
  <c r="C4074" i="1"/>
  <c r="C4063" i="1"/>
  <c r="C4052" i="1"/>
  <c r="C4042" i="1"/>
  <c r="C4031" i="1"/>
  <c r="C4020" i="1"/>
  <c r="C4010" i="1"/>
  <c r="C3999" i="1"/>
  <c r="C3988" i="1"/>
  <c r="C3978" i="1"/>
  <c r="C3967" i="1"/>
  <c r="C3956" i="1"/>
  <c r="C3946" i="1"/>
  <c r="C3935" i="1"/>
  <c r="C3924" i="1"/>
  <c r="C3914" i="1"/>
  <c r="C3903" i="1"/>
  <c r="C3892" i="1"/>
  <c r="C3882" i="1"/>
  <c r="C3871" i="1"/>
  <c r="C3860" i="1"/>
  <c r="C3850" i="1"/>
  <c r="C3839" i="1"/>
  <c r="C3828" i="1"/>
  <c r="C3818" i="1"/>
  <c r="C3807" i="1"/>
  <c r="C3796" i="1"/>
  <c r="C3786" i="1"/>
  <c r="C3775" i="1"/>
  <c r="C3764" i="1"/>
  <c r="C3754" i="1"/>
  <c r="C3743" i="1"/>
  <c r="C3732" i="1"/>
  <c r="C3722" i="1"/>
  <c r="C3711" i="1"/>
  <c r="C3700" i="1"/>
  <c r="C3690" i="1"/>
  <c r="C3679" i="1"/>
  <c r="C3668" i="1"/>
  <c r="C3658" i="1"/>
  <c r="C3647" i="1"/>
  <c r="C3636" i="1"/>
  <c r="C3626" i="1"/>
  <c r="C3615" i="1"/>
  <c r="C3604" i="1"/>
  <c r="C3594" i="1"/>
  <c r="C3583" i="1"/>
  <c r="C3572" i="1"/>
  <c r="C3562" i="1"/>
  <c r="C3551" i="1"/>
  <c r="C3540" i="1"/>
  <c r="C3530" i="1"/>
  <c r="C3519" i="1"/>
  <c r="C3508" i="1"/>
  <c r="C3498" i="1"/>
  <c r="C3487" i="1"/>
  <c r="C3476" i="1"/>
  <c r="C3466" i="1"/>
  <c r="C3455" i="1"/>
  <c r="C3444" i="1"/>
  <c r="C3434" i="1"/>
  <c r="C3423" i="1"/>
  <c r="C3412" i="1"/>
  <c r="C3402" i="1"/>
  <c r="C3391" i="1"/>
  <c r="C3380" i="1"/>
  <c r="C3370" i="1"/>
  <c r="C3359" i="1"/>
  <c r="C3348" i="1"/>
  <c r="C3338" i="1"/>
  <c r="C3327" i="1"/>
  <c r="C3316" i="1"/>
  <c r="C3306" i="1"/>
  <c r="C3295" i="1"/>
  <c r="C3284" i="1"/>
  <c r="C3274" i="1"/>
  <c r="C3263" i="1"/>
  <c r="C3252" i="1"/>
  <c r="C3242" i="1"/>
  <c r="C3231" i="1"/>
  <c r="C3220" i="1"/>
  <c r="C3210" i="1"/>
  <c r="C3199" i="1"/>
  <c r="C3188" i="1"/>
  <c r="C3178" i="1"/>
  <c r="C3167" i="1"/>
  <c r="C3156" i="1"/>
  <c r="C3146" i="1"/>
  <c r="C3135" i="1"/>
  <c r="C3124" i="1"/>
  <c r="C3114" i="1"/>
  <c r="C3103" i="1"/>
  <c r="C3092" i="1"/>
  <c r="C3082" i="1"/>
  <c r="C3071" i="1"/>
  <c r="C3060" i="1"/>
  <c r="C3050" i="1"/>
  <c r="C3039" i="1"/>
  <c r="C3028" i="1"/>
  <c r="C3018" i="1"/>
  <c r="C3007" i="1"/>
  <c r="C2996" i="1"/>
  <c r="C2986" i="1"/>
  <c r="C2975" i="1"/>
  <c r="C2964" i="1"/>
  <c r="C2954" i="1"/>
  <c r="C2943" i="1"/>
  <c r="C2932" i="1"/>
  <c r="C2922" i="1"/>
  <c r="C2911" i="1"/>
  <c r="C2900" i="1"/>
  <c r="C2890" i="1"/>
  <c r="C2879" i="1"/>
  <c r="C2868" i="1"/>
  <c r="C2858" i="1"/>
  <c r="C2847" i="1"/>
  <c r="C2836" i="1"/>
  <c r="C2826" i="1"/>
  <c r="C2815" i="1"/>
  <c r="C2804" i="1"/>
  <c r="C2794" i="1"/>
  <c r="C2783" i="1"/>
  <c r="C2772" i="1"/>
  <c r="C2762" i="1"/>
  <c r="C2751" i="1"/>
  <c r="C2740" i="1"/>
  <c r="C2730" i="1"/>
  <c r="R18" i="10" l="1"/>
  <c r="B19" i="10"/>
  <c r="E3092" i="1"/>
  <c r="D3092" i="1"/>
  <c r="E3860" i="1"/>
  <c r="D3860" i="1"/>
  <c r="E4570" i="1"/>
  <c r="D4570" i="1"/>
  <c r="E3018" i="1"/>
  <c r="D3018" i="1"/>
  <c r="E3615" i="1"/>
  <c r="D3615" i="1"/>
  <c r="E4357" i="1"/>
  <c r="D4357" i="1"/>
  <c r="E4874" i="1"/>
  <c r="D4874" i="1"/>
  <c r="E2783" i="1"/>
  <c r="D2783" i="1"/>
  <c r="E3210" i="1"/>
  <c r="D3210" i="1"/>
  <c r="E3636" i="1"/>
  <c r="D3636" i="1"/>
  <c r="E3978" i="1"/>
  <c r="D3978" i="1"/>
  <c r="E4234" i="1"/>
  <c r="D4234" i="1"/>
  <c r="E4544" i="1"/>
  <c r="D4544" i="1"/>
  <c r="E4757" i="1"/>
  <c r="D4757" i="1"/>
  <c r="E4928" i="1"/>
  <c r="D4928" i="1"/>
  <c r="E5184" i="1"/>
  <c r="D5184" i="1"/>
  <c r="E5397" i="1"/>
  <c r="D5397" i="1"/>
  <c r="E3104" i="1"/>
  <c r="D3104" i="1"/>
  <c r="E3446" i="1"/>
  <c r="D3446" i="1"/>
  <c r="E3872" i="1"/>
  <c r="D3872" i="1"/>
  <c r="E4294" i="1"/>
  <c r="D4294" i="1"/>
  <c r="E4486" i="1"/>
  <c r="D4486" i="1"/>
  <c r="E4705" i="1"/>
  <c r="D4705" i="1"/>
  <c r="E5345" i="1"/>
  <c r="D5345" i="1"/>
  <c r="E2964" i="1"/>
  <c r="D2964" i="1"/>
  <c r="E3476" i="1"/>
  <c r="D3476" i="1"/>
  <c r="E3732" i="1"/>
  <c r="D3732" i="1"/>
  <c r="E4074" i="1"/>
  <c r="D4074" i="1"/>
  <c r="E4317" i="1"/>
  <c r="D4317" i="1"/>
  <c r="E4592" i="1"/>
  <c r="D4592" i="1"/>
  <c r="E4848" i="1"/>
  <c r="D4848" i="1"/>
  <c r="E3060" i="1"/>
  <c r="D3060" i="1"/>
  <c r="E3572" i="1"/>
  <c r="D3572" i="1"/>
  <c r="E3914" i="1"/>
  <c r="D3914" i="1"/>
  <c r="E4170" i="1"/>
  <c r="D4170" i="1"/>
  <c r="E4255" i="1"/>
  <c r="D4255" i="1"/>
  <c r="E4325" i="1"/>
  <c r="D4325" i="1"/>
  <c r="E4389" i="1"/>
  <c r="D4389" i="1"/>
  <c r="E4453" i="1"/>
  <c r="D4453" i="1"/>
  <c r="E4512" i="1"/>
  <c r="D4512" i="1"/>
  <c r="E4554" i="1"/>
  <c r="D4554" i="1"/>
  <c r="E4597" i="1"/>
  <c r="D4597" i="1"/>
  <c r="E4640" i="1"/>
  <c r="D4640" i="1"/>
  <c r="E4682" i="1"/>
  <c r="D4682" i="1"/>
  <c r="E4725" i="1"/>
  <c r="D4725" i="1"/>
  <c r="E4768" i="1"/>
  <c r="D4768" i="1"/>
  <c r="E4810" i="1"/>
  <c r="D4810" i="1"/>
  <c r="E4853" i="1"/>
  <c r="D4853" i="1"/>
  <c r="E4896" i="1"/>
  <c r="D4896" i="1"/>
  <c r="E4938" i="1"/>
  <c r="D4938" i="1"/>
  <c r="E4981" i="1"/>
  <c r="D4981" i="1"/>
  <c r="E5024" i="1"/>
  <c r="D5024" i="1"/>
  <c r="E5066" i="1"/>
  <c r="D5066" i="1"/>
  <c r="E5109" i="1"/>
  <c r="D5109" i="1"/>
  <c r="E5152" i="1"/>
  <c r="D5152" i="1"/>
  <c r="E5194" i="1"/>
  <c r="D5194" i="1"/>
  <c r="E5237" i="1"/>
  <c r="D5237" i="1"/>
  <c r="E5280" i="1"/>
  <c r="D5280" i="1"/>
  <c r="E5322" i="1"/>
  <c r="D5322" i="1"/>
  <c r="E5365" i="1"/>
  <c r="D5365" i="1"/>
  <c r="E5408" i="1"/>
  <c r="D5408" i="1"/>
  <c r="E2784" i="1"/>
  <c r="D2784" i="1"/>
  <c r="E2870" i="1"/>
  <c r="D2870" i="1"/>
  <c r="E2955" i="1"/>
  <c r="D2955" i="1"/>
  <c r="E3040" i="1"/>
  <c r="D3040" i="1"/>
  <c r="E3126" i="1"/>
  <c r="D3126" i="1"/>
  <c r="E3211" i="1"/>
  <c r="D3211" i="1"/>
  <c r="E3296" i="1"/>
  <c r="D3296" i="1"/>
  <c r="E3382" i="1"/>
  <c r="D3382" i="1"/>
  <c r="E3467" i="1"/>
  <c r="D3467" i="1"/>
  <c r="E3552" i="1"/>
  <c r="D3552" i="1"/>
  <c r="E3638" i="1"/>
  <c r="D3638" i="1"/>
  <c r="E3723" i="1"/>
  <c r="D3723" i="1"/>
  <c r="E3808" i="1"/>
  <c r="D3808" i="1"/>
  <c r="E3894" i="1"/>
  <c r="D3894" i="1"/>
  <c r="E3979" i="1"/>
  <c r="D3979" i="1"/>
  <c r="E4064" i="1"/>
  <c r="D4064" i="1"/>
  <c r="E4150" i="1"/>
  <c r="D4150" i="1"/>
  <c r="E4235" i="1"/>
  <c r="D4235" i="1"/>
  <c r="E4310" i="1"/>
  <c r="D4310" i="1"/>
  <c r="E4374" i="1"/>
  <c r="D4374" i="1"/>
  <c r="E4438" i="1"/>
  <c r="D4438" i="1"/>
  <c r="E4502" i="1"/>
  <c r="D4502" i="1"/>
  <c r="E4545" i="1"/>
  <c r="D4545" i="1"/>
  <c r="E4588" i="1"/>
  <c r="D4588" i="1"/>
  <c r="E4630" i="1"/>
  <c r="D4630" i="1"/>
  <c r="E4673" i="1"/>
  <c r="D4673" i="1"/>
  <c r="E4716" i="1"/>
  <c r="D4716" i="1"/>
  <c r="E4758" i="1"/>
  <c r="D4758" i="1"/>
  <c r="E4801" i="1"/>
  <c r="D4801" i="1"/>
  <c r="E4844" i="1"/>
  <c r="D4844" i="1"/>
  <c r="E4886" i="1"/>
  <c r="D4886" i="1"/>
  <c r="E4929" i="1"/>
  <c r="D4929" i="1"/>
  <c r="E4972" i="1"/>
  <c r="D4972" i="1"/>
  <c r="E5014" i="1"/>
  <c r="D5014" i="1"/>
  <c r="E5057" i="1"/>
  <c r="D5057" i="1"/>
  <c r="E5100" i="1"/>
  <c r="D5100" i="1"/>
  <c r="E5142" i="1"/>
  <c r="D5142" i="1"/>
  <c r="E5185" i="1"/>
  <c r="D5185" i="1"/>
  <c r="E5228" i="1"/>
  <c r="D5228" i="1"/>
  <c r="E5270" i="1"/>
  <c r="D5270" i="1"/>
  <c r="E5313" i="1"/>
  <c r="D5313" i="1"/>
  <c r="E5356" i="1"/>
  <c r="D5356" i="1"/>
  <c r="E5398" i="1"/>
  <c r="D5398" i="1"/>
  <c r="E2756" i="1"/>
  <c r="D2756" i="1"/>
  <c r="E2842" i="1"/>
  <c r="D2842" i="1"/>
  <c r="E2927" i="1"/>
  <c r="D2927" i="1"/>
  <c r="E3012" i="1"/>
  <c r="D3012" i="1"/>
  <c r="E3098" i="1"/>
  <c r="D3098" i="1"/>
  <c r="E3183" i="1"/>
  <c r="D3183" i="1"/>
  <c r="E3268" i="1"/>
  <c r="D3268" i="1"/>
  <c r="E3354" i="1"/>
  <c r="D3354" i="1"/>
  <c r="E3439" i="1"/>
  <c r="D3439" i="1"/>
  <c r="E3524" i="1"/>
  <c r="D3524" i="1"/>
  <c r="E3610" i="1"/>
  <c r="D3610" i="1"/>
  <c r="E3695" i="1"/>
  <c r="D3695" i="1"/>
  <c r="E3780" i="1"/>
  <c r="D3780" i="1"/>
  <c r="E3866" i="1"/>
  <c r="D3866" i="1"/>
  <c r="E3951" i="1"/>
  <c r="D3951" i="1"/>
  <c r="E4036" i="1"/>
  <c r="D4036" i="1"/>
  <c r="E4122" i="1"/>
  <c r="D4122" i="1"/>
  <c r="E4207" i="1"/>
  <c r="D4207" i="1"/>
  <c r="E4289" i="1"/>
  <c r="D4289" i="1"/>
  <c r="E4353" i="1"/>
  <c r="D4353" i="1"/>
  <c r="E4417" i="1"/>
  <c r="D4417" i="1"/>
  <c r="E4481" i="1"/>
  <c r="D4481" i="1"/>
  <c r="E4530" i="1"/>
  <c r="D4530" i="1"/>
  <c r="E4573" i="1"/>
  <c r="D4573" i="1"/>
  <c r="E4616" i="1"/>
  <c r="D4616" i="1"/>
  <c r="E4658" i="1"/>
  <c r="D4658" i="1"/>
  <c r="E4701" i="1"/>
  <c r="D4701" i="1"/>
  <c r="E4744" i="1"/>
  <c r="D4744" i="1"/>
  <c r="E4786" i="1"/>
  <c r="D4786" i="1"/>
  <c r="E4829" i="1"/>
  <c r="D4829" i="1"/>
  <c r="E4872" i="1"/>
  <c r="D4872" i="1"/>
  <c r="E4914" i="1"/>
  <c r="D4914" i="1"/>
  <c r="E4957" i="1"/>
  <c r="D4957" i="1"/>
  <c r="E5000" i="1"/>
  <c r="D5000" i="1"/>
  <c r="E5042" i="1"/>
  <c r="D5042" i="1"/>
  <c r="E5085" i="1"/>
  <c r="D5085" i="1"/>
  <c r="E5128" i="1"/>
  <c r="D5128" i="1"/>
  <c r="E5170" i="1"/>
  <c r="D5170" i="1"/>
  <c r="E5213" i="1"/>
  <c r="D5213" i="1"/>
  <c r="E5256" i="1"/>
  <c r="D5256" i="1"/>
  <c r="E5298" i="1"/>
  <c r="D5298" i="1"/>
  <c r="E5341" i="1"/>
  <c r="D5341" i="1"/>
  <c r="E5384" i="1"/>
  <c r="D5384" i="1"/>
  <c r="E4500" i="1"/>
  <c r="D4500" i="1"/>
  <c r="E4468" i="1"/>
  <c r="D4468" i="1"/>
  <c r="E4436" i="1"/>
  <c r="D4436" i="1"/>
  <c r="E4404" i="1"/>
  <c r="D4404" i="1"/>
  <c r="E4372" i="1"/>
  <c r="D4372" i="1"/>
  <c r="E4340" i="1"/>
  <c r="D4340" i="1"/>
  <c r="E4308" i="1"/>
  <c r="D4308" i="1"/>
  <c r="E4275" i="1"/>
  <c r="D4275" i="1"/>
  <c r="E4232" i="1"/>
  <c r="D4232" i="1"/>
  <c r="E4190" i="1"/>
  <c r="D4190" i="1"/>
  <c r="E4147" i="1"/>
  <c r="D4147" i="1"/>
  <c r="E4104" i="1"/>
  <c r="D4104" i="1"/>
  <c r="E4062" i="1"/>
  <c r="D4062" i="1"/>
  <c r="E4019" i="1"/>
  <c r="D4019" i="1"/>
  <c r="E3976" i="1"/>
  <c r="D3976" i="1"/>
  <c r="E3934" i="1"/>
  <c r="D3934" i="1"/>
  <c r="E3891" i="1"/>
  <c r="D3891" i="1"/>
  <c r="E3848" i="1"/>
  <c r="D3848" i="1"/>
  <c r="E3806" i="1"/>
  <c r="D3806" i="1"/>
  <c r="E3763" i="1"/>
  <c r="D3763" i="1"/>
  <c r="E3720" i="1"/>
  <c r="D3720" i="1"/>
  <c r="E3678" i="1"/>
  <c r="D3678" i="1"/>
  <c r="E3635" i="1"/>
  <c r="D3635" i="1"/>
  <c r="E3592" i="1"/>
  <c r="D3592" i="1"/>
  <c r="E3550" i="1"/>
  <c r="D3550" i="1"/>
  <c r="E3507" i="1"/>
  <c r="D3507" i="1"/>
  <c r="E3464" i="1"/>
  <c r="D3464" i="1"/>
  <c r="E3422" i="1"/>
  <c r="D3422" i="1"/>
  <c r="E3379" i="1"/>
  <c r="D3379" i="1"/>
  <c r="E3336" i="1"/>
  <c r="D3336" i="1"/>
  <c r="E3294" i="1"/>
  <c r="D3294" i="1"/>
  <c r="E3251" i="1"/>
  <c r="D3251" i="1"/>
  <c r="E3208" i="1"/>
  <c r="D3208" i="1"/>
  <c r="E3166" i="1"/>
  <c r="D3166" i="1"/>
  <c r="E3123" i="1"/>
  <c r="D3123" i="1"/>
  <c r="E3080" i="1"/>
  <c r="D3080" i="1"/>
  <c r="E3038" i="1"/>
  <c r="D3038" i="1"/>
  <c r="E2995" i="1"/>
  <c r="D2995" i="1"/>
  <c r="E2952" i="1"/>
  <c r="D2952" i="1"/>
  <c r="E2910" i="1"/>
  <c r="D2910" i="1"/>
  <c r="E2867" i="1"/>
  <c r="D2867" i="1"/>
  <c r="E2824" i="1"/>
  <c r="D2824" i="1"/>
  <c r="E2782" i="1"/>
  <c r="D2782" i="1"/>
  <c r="E2739" i="1"/>
  <c r="D2739" i="1"/>
  <c r="E5403" i="1"/>
  <c r="D5403" i="1"/>
  <c r="E5371" i="1"/>
  <c r="D5371" i="1"/>
  <c r="E5339" i="1"/>
  <c r="D5339" i="1"/>
  <c r="E5307" i="1"/>
  <c r="D5307" i="1"/>
  <c r="E5275" i="1"/>
  <c r="D5275" i="1"/>
  <c r="E5243" i="1"/>
  <c r="D5243" i="1"/>
  <c r="E5211" i="1"/>
  <c r="D5211" i="1"/>
  <c r="E5179" i="1"/>
  <c r="D5179" i="1"/>
  <c r="E5147" i="1"/>
  <c r="D5147" i="1"/>
  <c r="E5115" i="1"/>
  <c r="D5115" i="1"/>
  <c r="E5083" i="1"/>
  <c r="D5083" i="1"/>
  <c r="E5051" i="1"/>
  <c r="D5051" i="1"/>
  <c r="E5019" i="1"/>
  <c r="D5019" i="1"/>
  <c r="E4987" i="1"/>
  <c r="D4987" i="1"/>
  <c r="E4955" i="1"/>
  <c r="D4955" i="1"/>
  <c r="E4923" i="1"/>
  <c r="D4923" i="1"/>
  <c r="E4891" i="1"/>
  <c r="D4891" i="1"/>
  <c r="E4859" i="1"/>
  <c r="D4859" i="1"/>
  <c r="E4827" i="1"/>
  <c r="D4827" i="1"/>
  <c r="E4795" i="1"/>
  <c r="D4795" i="1"/>
  <c r="E4763" i="1"/>
  <c r="D4763" i="1"/>
  <c r="E4731" i="1"/>
  <c r="D4731" i="1"/>
  <c r="E4699" i="1"/>
  <c r="D4699" i="1"/>
  <c r="E4667" i="1"/>
  <c r="D4667" i="1"/>
  <c r="E4635" i="1"/>
  <c r="D4635" i="1"/>
  <c r="E4603" i="1"/>
  <c r="D4603" i="1"/>
  <c r="E4571" i="1"/>
  <c r="D4571" i="1"/>
  <c r="E4539" i="1"/>
  <c r="D4539" i="1"/>
  <c r="E4507" i="1"/>
  <c r="D4507" i="1"/>
  <c r="E4475" i="1"/>
  <c r="D4475" i="1"/>
  <c r="E4443" i="1"/>
  <c r="D4443" i="1"/>
  <c r="E4411" i="1"/>
  <c r="D4411" i="1"/>
  <c r="E4379" i="1"/>
  <c r="D4379" i="1"/>
  <c r="E4347" i="1"/>
  <c r="D4347" i="1"/>
  <c r="E4315" i="1"/>
  <c r="D4315" i="1"/>
  <c r="E4283" i="1"/>
  <c r="D4283" i="1"/>
  <c r="E4242" i="1"/>
  <c r="D4242" i="1"/>
  <c r="E4199" i="1"/>
  <c r="D4199" i="1"/>
  <c r="E4156" i="1"/>
  <c r="D4156" i="1"/>
  <c r="E4114" i="1"/>
  <c r="D4114" i="1"/>
  <c r="E4071" i="1"/>
  <c r="D4071" i="1"/>
  <c r="E4028" i="1"/>
  <c r="D4028" i="1"/>
  <c r="E3986" i="1"/>
  <c r="D3986" i="1"/>
  <c r="E3943" i="1"/>
  <c r="D3943" i="1"/>
  <c r="E3900" i="1"/>
  <c r="D3900" i="1"/>
  <c r="E3858" i="1"/>
  <c r="D3858" i="1"/>
  <c r="E3815" i="1"/>
  <c r="D3815" i="1"/>
  <c r="E3772" i="1"/>
  <c r="D3772" i="1"/>
  <c r="E3730" i="1"/>
  <c r="D3730" i="1"/>
  <c r="E3687" i="1"/>
  <c r="D3687" i="1"/>
  <c r="E3644" i="1"/>
  <c r="D3644" i="1"/>
  <c r="E3602" i="1"/>
  <c r="D3602" i="1"/>
  <c r="E3559" i="1"/>
  <c r="D3559" i="1"/>
  <c r="E3516" i="1"/>
  <c r="D3516" i="1"/>
  <c r="E3474" i="1"/>
  <c r="D3474" i="1"/>
  <c r="E3431" i="1"/>
  <c r="D3431" i="1"/>
  <c r="E3388" i="1"/>
  <c r="D3388" i="1"/>
  <c r="E3346" i="1"/>
  <c r="D3346" i="1"/>
  <c r="E3303" i="1"/>
  <c r="D3303" i="1"/>
  <c r="E3260" i="1"/>
  <c r="D3260" i="1"/>
  <c r="E3218" i="1"/>
  <c r="D3218" i="1"/>
  <c r="E3175" i="1"/>
  <c r="D3175" i="1"/>
  <c r="E3132" i="1"/>
  <c r="D3132" i="1"/>
  <c r="E3090" i="1"/>
  <c r="D3090" i="1"/>
  <c r="E3047" i="1"/>
  <c r="D3047" i="1"/>
  <c r="E3004" i="1"/>
  <c r="D3004" i="1"/>
  <c r="E2962" i="1"/>
  <c r="D2962" i="1"/>
  <c r="E2919" i="1"/>
  <c r="D2919" i="1"/>
  <c r="E2876" i="1"/>
  <c r="D2876" i="1"/>
  <c r="E2834" i="1"/>
  <c r="D2834" i="1"/>
  <c r="E2791" i="1"/>
  <c r="D2791" i="1"/>
  <c r="E2748" i="1"/>
  <c r="D2748" i="1"/>
  <c r="E4265" i="1"/>
  <c r="D4265" i="1"/>
  <c r="E4233" i="1"/>
  <c r="D4233" i="1"/>
  <c r="E4201" i="1"/>
  <c r="D4201" i="1"/>
  <c r="E4169" i="1"/>
  <c r="D4169" i="1"/>
  <c r="E4137" i="1"/>
  <c r="D4137" i="1"/>
  <c r="E4105" i="1"/>
  <c r="D4105" i="1"/>
  <c r="E4073" i="1"/>
  <c r="D4073" i="1"/>
  <c r="E4041" i="1"/>
  <c r="D4041" i="1"/>
  <c r="E4009" i="1"/>
  <c r="D4009" i="1"/>
  <c r="E3977" i="1"/>
  <c r="D3977" i="1"/>
  <c r="E3945" i="1"/>
  <c r="D3945" i="1"/>
  <c r="E3913" i="1"/>
  <c r="D3913" i="1"/>
  <c r="E3881" i="1"/>
  <c r="D3881" i="1"/>
  <c r="E3849" i="1"/>
  <c r="D3849" i="1"/>
  <c r="E3817" i="1"/>
  <c r="D3817" i="1"/>
  <c r="E3785" i="1"/>
  <c r="D3785" i="1"/>
  <c r="E3753" i="1"/>
  <c r="D3753" i="1"/>
  <c r="E3721" i="1"/>
  <c r="D3721" i="1"/>
  <c r="E3689" i="1"/>
  <c r="D3689" i="1"/>
  <c r="E3657" i="1"/>
  <c r="D3657" i="1"/>
  <c r="E3625" i="1"/>
  <c r="D3625" i="1"/>
  <c r="E3593" i="1"/>
  <c r="D3593" i="1"/>
  <c r="E3561" i="1"/>
  <c r="D3561" i="1"/>
  <c r="E3529" i="1"/>
  <c r="D3529" i="1"/>
  <c r="E3497" i="1"/>
  <c r="D3497" i="1"/>
  <c r="E3465" i="1"/>
  <c r="D3465" i="1"/>
  <c r="E3433" i="1"/>
  <c r="D3433" i="1"/>
  <c r="E3401" i="1"/>
  <c r="D3401" i="1"/>
  <c r="E3369" i="1"/>
  <c r="D3369" i="1"/>
  <c r="E3337" i="1"/>
  <c r="D3337" i="1"/>
  <c r="E3305" i="1"/>
  <c r="D3305" i="1"/>
  <c r="E3273" i="1"/>
  <c r="D3273" i="1"/>
  <c r="E3241" i="1"/>
  <c r="D3241" i="1"/>
  <c r="E3209" i="1"/>
  <c r="D3209" i="1"/>
  <c r="E3177" i="1"/>
  <c r="D3177" i="1"/>
  <c r="E3145" i="1"/>
  <c r="D3145" i="1"/>
  <c r="E3113" i="1"/>
  <c r="D3113" i="1"/>
  <c r="E3081" i="1"/>
  <c r="D3081" i="1"/>
  <c r="E3049" i="1"/>
  <c r="D3049" i="1"/>
  <c r="E3017" i="1"/>
  <c r="D3017" i="1"/>
  <c r="E2985" i="1"/>
  <c r="D2985" i="1"/>
  <c r="E2953" i="1"/>
  <c r="D2953" i="1"/>
  <c r="E2921" i="1"/>
  <c r="D2921" i="1"/>
  <c r="E2889" i="1"/>
  <c r="D2889" i="1"/>
  <c r="E2857" i="1"/>
  <c r="D2857" i="1"/>
  <c r="E2825" i="1"/>
  <c r="D2825" i="1"/>
  <c r="E2793" i="1"/>
  <c r="D2793" i="1"/>
  <c r="E2761" i="1"/>
  <c r="D2761" i="1"/>
  <c r="E2729" i="1"/>
  <c r="D2729" i="1"/>
  <c r="E4926" i="1"/>
  <c r="D4926" i="1"/>
  <c r="E3302" i="1"/>
  <c r="D3302" i="1"/>
  <c r="E5113" i="1"/>
  <c r="D5113" i="1"/>
  <c r="E4612" i="1"/>
  <c r="D4612" i="1"/>
  <c r="E5364" i="1"/>
  <c r="D5364" i="1"/>
  <c r="E5193" i="1"/>
  <c r="D5193" i="1"/>
  <c r="E5022" i="1"/>
  <c r="D5022" i="1"/>
  <c r="E4852" i="1"/>
  <c r="D4852" i="1"/>
  <c r="E4070" i="1"/>
  <c r="D4070" i="1"/>
  <c r="E4948" i="1"/>
  <c r="D4948" i="1"/>
  <c r="E3472" i="1"/>
  <c r="D3472" i="1"/>
  <c r="E5220" i="1"/>
  <c r="D5220" i="1"/>
  <c r="E4878" i="1"/>
  <c r="D4878" i="1"/>
  <c r="E3259" i="1"/>
  <c r="D3259" i="1"/>
  <c r="E5294" i="1"/>
  <c r="D5294" i="1"/>
  <c r="E5124" i="1"/>
  <c r="D5124" i="1"/>
  <c r="E4953" i="1"/>
  <c r="D4953" i="1"/>
  <c r="E4654" i="1"/>
  <c r="D4654" i="1"/>
  <c r="E3515" i="1"/>
  <c r="D3515" i="1"/>
  <c r="E4756" i="1"/>
  <c r="D4756" i="1"/>
  <c r="E4585" i="1"/>
  <c r="D4585" i="1"/>
  <c r="E4370" i="1"/>
  <c r="D4370" i="1"/>
  <c r="E4059" i="1"/>
  <c r="D4059" i="1"/>
  <c r="E3718" i="1"/>
  <c r="D3718" i="1"/>
  <c r="E3376" i="1"/>
  <c r="D3376" i="1"/>
  <c r="E3035" i="1"/>
  <c r="D3035" i="1"/>
  <c r="E4814" i="1"/>
  <c r="D4814" i="1"/>
  <c r="E4644" i="1"/>
  <c r="D4644" i="1"/>
  <c r="E4458" i="1"/>
  <c r="D4458" i="1"/>
  <c r="E4134" i="1"/>
  <c r="D4134" i="1"/>
  <c r="E2982" i="1"/>
  <c r="D2982" i="1"/>
  <c r="E3007" i="1"/>
  <c r="D3007" i="1"/>
  <c r="E3519" i="1"/>
  <c r="D3519" i="1"/>
  <c r="E4285" i="1"/>
  <c r="D4285" i="1"/>
  <c r="E4477" i="1"/>
  <c r="D4477" i="1"/>
  <c r="E2932" i="1"/>
  <c r="D2932" i="1"/>
  <c r="E3530" i="1"/>
  <c r="D3530" i="1"/>
  <c r="E4127" i="1"/>
  <c r="D4127" i="1"/>
  <c r="E4421" i="1"/>
  <c r="D4421" i="1"/>
  <c r="E4704" i="1"/>
  <c r="D4704" i="1"/>
  <c r="E5045" i="1"/>
  <c r="D5045" i="1"/>
  <c r="E2954" i="1"/>
  <c r="D2954" i="1"/>
  <c r="E3466" i="1"/>
  <c r="D3466" i="1"/>
  <c r="E3807" i="1"/>
  <c r="D3807" i="1"/>
  <c r="E4063" i="1"/>
  <c r="D4063" i="1"/>
  <c r="E4437" i="1"/>
  <c r="D4437" i="1"/>
  <c r="E4672" i="1"/>
  <c r="D4672" i="1"/>
  <c r="E4800" i="1"/>
  <c r="D4800" i="1"/>
  <c r="E4970" i="1"/>
  <c r="D4970" i="1"/>
  <c r="E5141" i="1"/>
  <c r="D5141" i="1"/>
  <c r="E5312" i="1"/>
  <c r="D5312" i="1"/>
  <c r="E2934" i="1"/>
  <c r="D2934" i="1"/>
  <c r="E3275" i="1"/>
  <c r="D3275" i="1"/>
  <c r="E3702" i="1"/>
  <c r="D3702" i="1"/>
  <c r="E4128" i="1"/>
  <c r="D4128" i="1"/>
  <c r="E4577" i="1"/>
  <c r="D4577" i="1"/>
  <c r="E5217" i="1"/>
  <c r="D5217" i="1"/>
  <c r="E2794" i="1"/>
  <c r="D2794" i="1"/>
  <c r="E3135" i="1"/>
  <c r="D3135" i="1"/>
  <c r="E3391" i="1"/>
  <c r="D3391" i="1"/>
  <c r="E3647" i="1"/>
  <c r="D3647" i="1"/>
  <c r="E3988" i="1"/>
  <c r="D3988" i="1"/>
  <c r="E4244" i="1"/>
  <c r="D4244" i="1"/>
  <c r="E4506" i="1"/>
  <c r="D4506" i="1"/>
  <c r="E4634" i="1"/>
  <c r="D4634" i="1"/>
  <c r="E5018" i="1"/>
  <c r="D5018" i="1"/>
  <c r="E2890" i="1"/>
  <c r="D2890" i="1"/>
  <c r="E3146" i="1"/>
  <c r="D3146" i="1"/>
  <c r="E3316" i="1"/>
  <c r="D3316" i="1"/>
  <c r="E3487" i="1"/>
  <c r="D3487" i="1"/>
  <c r="E3743" i="1"/>
  <c r="D3743" i="1"/>
  <c r="E3999" i="1"/>
  <c r="D3999" i="1"/>
  <c r="E2730" i="1"/>
  <c r="D2730" i="1"/>
  <c r="E2900" i="1"/>
  <c r="D2900" i="1"/>
  <c r="E3071" i="1"/>
  <c r="D3071" i="1"/>
  <c r="E3156" i="1"/>
  <c r="D3156" i="1"/>
  <c r="E3242" i="1"/>
  <c r="D3242" i="1"/>
  <c r="E3327" i="1"/>
  <c r="D3327" i="1"/>
  <c r="E3412" i="1"/>
  <c r="D3412" i="1"/>
  <c r="E3498" i="1"/>
  <c r="D3498" i="1"/>
  <c r="E3583" i="1"/>
  <c r="D3583" i="1"/>
  <c r="E3668" i="1"/>
  <c r="D3668" i="1"/>
  <c r="E3754" i="1"/>
  <c r="D3754" i="1"/>
  <c r="E3839" i="1"/>
  <c r="D3839" i="1"/>
  <c r="E3924" i="1"/>
  <c r="D3924" i="1"/>
  <c r="E4010" i="1"/>
  <c r="D4010" i="1"/>
  <c r="E4095" i="1"/>
  <c r="D4095" i="1"/>
  <c r="E4180" i="1"/>
  <c r="D4180" i="1"/>
  <c r="E4266" i="1"/>
  <c r="D4266" i="1"/>
  <c r="E4333" i="1"/>
  <c r="D4333" i="1"/>
  <c r="E4397" i="1"/>
  <c r="D4397" i="1"/>
  <c r="E4461" i="1"/>
  <c r="D4461" i="1"/>
  <c r="E4517" i="1"/>
  <c r="D4517" i="1"/>
  <c r="E4560" i="1"/>
  <c r="D4560" i="1"/>
  <c r="E4602" i="1"/>
  <c r="D4602" i="1"/>
  <c r="E4645" i="1"/>
  <c r="D4645" i="1"/>
  <c r="E4688" i="1"/>
  <c r="D4688" i="1"/>
  <c r="E4730" i="1"/>
  <c r="D4730" i="1"/>
  <c r="E4773" i="1"/>
  <c r="D4773" i="1"/>
  <c r="E4816" i="1"/>
  <c r="D4816" i="1"/>
  <c r="E4858" i="1"/>
  <c r="D4858" i="1"/>
  <c r="E4901" i="1"/>
  <c r="D4901" i="1"/>
  <c r="E4944" i="1"/>
  <c r="D4944" i="1"/>
  <c r="E4986" i="1"/>
  <c r="D4986" i="1"/>
  <c r="E5029" i="1"/>
  <c r="D5029" i="1"/>
  <c r="E5072" i="1"/>
  <c r="D5072" i="1"/>
  <c r="E5114" i="1"/>
  <c r="D5114" i="1"/>
  <c r="E5157" i="1"/>
  <c r="D5157" i="1"/>
  <c r="E5200" i="1"/>
  <c r="D5200" i="1"/>
  <c r="E5242" i="1"/>
  <c r="D5242" i="1"/>
  <c r="E5285" i="1"/>
  <c r="D5285" i="1"/>
  <c r="E5328" i="1"/>
  <c r="D5328" i="1"/>
  <c r="E5370" i="1"/>
  <c r="D5370" i="1"/>
  <c r="E5413" i="1"/>
  <c r="D5413" i="1"/>
  <c r="E2795" i="1"/>
  <c r="D2795" i="1"/>
  <c r="E2880" i="1"/>
  <c r="D2880" i="1"/>
  <c r="E2966" i="1"/>
  <c r="D2966" i="1"/>
  <c r="E3051" i="1"/>
  <c r="D3051" i="1"/>
  <c r="E3136" i="1"/>
  <c r="D3136" i="1"/>
  <c r="E3222" i="1"/>
  <c r="D3222" i="1"/>
  <c r="E3307" i="1"/>
  <c r="D3307" i="1"/>
  <c r="E3392" i="1"/>
  <c r="D3392" i="1"/>
  <c r="E3478" i="1"/>
  <c r="D3478" i="1"/>
  <c r="E3563" i="1"/>
  <c r="D3563" i="1"/>
  <c r="E3648" i="1"/>
  <c r="D3648" i="1"/>
  <c r="E3734" i="1"/>
  <c r="D3734" i="1"/>
  <c r="E3819" i="1"/>
  <c r="D3819" i="1"/>
  <c r="E3904" i="1"/>
  <c r="D3904" i="1"/>
  <c r="E3990" i="1"/>
  <c r="D3990" i="1"/>
  <c r="E4075" i="1"/>
  <c r="D4075" i="1"/>
  <c r="E4160" i="1"/>
  <c r="D4160" i="1"/>
  <c r="E4246" i="1"/>
  <c r="D4246" i="1"/>
  <c r="E4318" i="1"/>
  <c r="D4318" i="1"/>
  <c r="E4382" i="1"/>
  <c r="D4382" i="1"/>
  <c r="E4446" i="1"/>
  <c r="D4446" i="1"/>
  <c r="E4508" i="1"/>
  <c r="D4508" i="1"/>
  <c r="E4550" i="1"/>
  <c r="D4550" i="1"/>
  <c r="E4593" i="1"/>
  <c r="D4593" i="1"/>
  <c r="E4636" i="1"/>
  <c r="D4636" i="1"/>
  <c r="E4678" i="1"/>
  <c r="D4678" i="1"/>
  <c r="E4721" i="1"/>
  <c r="D4721" i="1"/>
  <c r="E4764" i="1"/>
  <c r="D4764" i="1"/>
  <c r="E4806" i="1"/>
  <c r="D4806" i="1"/>
  <c r="E4849" i="1"/>
  <c r="D4849" i="1"/>
  <c r="E4892" i="1"/>
  <c r="D4892" i="1"/>
  <c r="E4934" i="1"/>
  <c r="D4934" i="1"/>
  <c r="E4977" i="1"/>
  <c r="D4977" i="1"/>
  <c r="E5020" i="1"/>
  <c r="D5020" i="1"/>
  <c r="E5062" i="1"/>
  <c r="D5062" i="1"/>
  <c r="E5105" i="1"/>
  <c r="D5105" i="1"/>
  <c r="E5148" i="1"/>
  <c r="D5148" i="1"/>
  <c r="E5190" i="1"/>
  <c r="D5190" i="1"/>
  <c r="E5233" i="1"/>
  <c r="D5233" i="1"/>
  <c r="E5276" i="1"/>
  <c r="D5276" i="1"/>
  <c r="E5318" i="1"/>
  <c r="D5318" i="1"/>
  <c r="E5361" i="1"/>
  <c r="D5361" i="1"/>
  <c r="E5404" i="1"/>
  <c r="D5404" i="1"/>
  <c r="E2767" i="1"/>
  <c r="D2767" i="1"/>
  <c r="E2852" i="1"/>
  <c r="D2852" i="1"/>
  <c r="E2938" i="1"/>
  <c r="D2938" i="1"/>
  <c r="E3023" i="1"/>
  <c r="D3023" i="1"/>
  <c r="E3108" i="1"/>
  <c r="D3108" i="1"/>
  <c r="E3194" i="1"/>
  <c r="D3194" i="1"/>
  <c r="E3279" i="1"/>
  <c r="D3279" i="1"/>
  <c r="E3364" i="1"/>
  <c r="D3364" i="1"/>
  <c r="E3450" i="1"/>
  <c r="D3450" i="1"/>
  <c r="E3535" i="1"/>
  <c r="D3535" i="1"/>
  <c r="E3620" i="1"/>
  <c r="D3620" i="1"/>
  <c r="E3706" i="1"/>
  <c r="D3706" i="1"/>
  <c r="E3791" i="1"/>
  <c r="D3791" i="1"/>
  <c r="E3876" i="1"/>
  <c r="D3876" i="1"/>
  <c r="E3962" i="1"/>
  <c r="D3962" i="1"/>
  <c r="E4047" i="1"/>
  <c r="D4047" i="1"/>
  <c r="E4132" i="1"/>
  <c r="D4132" i="1"/>
  <c r="E4218" i="1"/>
  <c r="D4218" i="1"/>
  <c r="E4297" i="1"/>
  <c r="D4297" i="1"/>
  <c r="E4361" i="1"/>
  <c r="D4361" i="1"/>
  <c r="E4425" i="1"/>
  <c r="D4425" i="1"/>
  <c r="E4489" i="1"/>
  <c r="D4489" i="1"/>
  <c r="E4536" i="1"/>
  <c r="D4536" i="1"/>
  <c r="E4578" i="1"/>
  <c r="D4578" i="1"/>
  <c r="E4621" i="1"/>
  <c r="D4621" i="1"/>
  <c r="E4664" i="1"/>
  <c r="D4664" i="1"/>
  <c r="E4706" i="1"/>
  <c r="D4706" i="1"/>
  <c r="E4749" i="1"/>
  <c r="D4749" i="1"/>
  <c r="E4792" i="1"/>
  <c r="D4792" i="1"/>
  <c r="E4834" i="1"/>
  <c r="D4834" i="1"/>
  <c r="E4877" i="1"/>
  <c r="D4877" i="1"/>
  <c r="E4920" i="1"/>
  <c r="D4920" i="1"/>
  <c r="E4962" i="1"/>
  <c r="D4962" i="1"/>
  <c r="E5005" i="1"/>
  <c r="D5005" i="1"/>
  <c r="E5048" i="1"/>
  <c r="D5048" i="1"/>
  <c r="E5090" i="1"/>
  <c r="D5090" i="1"/>
  <c r="E5133" i="1"/>
  <c r="D5133" i="1"/>
  <c r="E5176" i="1"/>
  <c r="D5176" i="1"/>
  <c r="E5218" i="1"/>
  <c r="D5218" i="1"/>
  <c r="E5261" i="1"/>
  <c r="D5261" i="1"/>
  <c r="E5304" i="1"/>
  <c r="D5304" i="1"/>
  <c r="E5346" i="1"/>
  <c r="D5346" i="1"/>
  <c r="E5389" i="1"/>
  <c r="D5389" i="1"/>
  <c r="E4496" i="1"/>
  <c r="D4496" i="1"/>
  <c r="E4464" i="1"/>
  <c r="D4464" i="1"/>
  <c r="E4432" i="1"/>
  <c r="D4432" i="1"/>
  <c r="E4400" i="1"/>
  <c r="D4400" i="1"/>
  <c r="E4368" i="1"/>
  <c r="D4368" i="1"/>
  <c r="E4336" i="1"/>
  <c r="D4336" i="1"/>
  <c r="E4304" i="1"/>
  <c r="D4304" i="1"/>
  <c r="E4270" i="1"/>
  <c r="D4270" i="1"/>
  <c r="E4227" i="1"/>
  <c r="D4227" i="1"/>
  <c r="E4184" i="1"/>
  <c r="D4184" i="1"/>
  <c r="E4142" i="1"/>
  <c r="D4142" i="1"/>
  <c r="E4099" i="1"/>
  <c r="D4099" i="1"/>
  <c r="E4056" i="1"/>
  <c r="D4056" i="1"/>
  <c r="E4014" i="1"/>
  <c r="D4014" i="1"/>
  <c r="E3971" i="1"/>
  <c r="D3971" i="1"/>
  <c r="E3928" i="1"/>
  <c r="D3928" i="1"/>
  <c r="E3886" i="1"/>
  <c r="D3886" i="1"/>
  <c r="E3843" i="1"/>
  <c r="D3843" i="1"/>
  <c r="E3800" i="1"/>
  <c r="D3800" i="1"/>
  <c r="E3758" i="1"/>
  <c r="D3758" i="1"/>
  <c r="E3715" i="1"/>
  <c r="D3715" i="1"/>
  <c r="E3672" i="1"/>
  <c r="D3672" i="1"/>
  <c r="E3630" i="1"/>
  <c r="D3630" i="1"/>
  <c r="E3587" i="1"/>
  <c r="D3587" i="1"/>
  <c r="E3544" i="1"/>
  <c r="D3544" i="1"/>
  <c r="E3502" i="1"/>
  <c r="D3502" i="1"/>
  <c r="E3459" i="1"/>
  <c r="D3459" i="1"/>
  <c r="E3416" i="1"/>
  <c r="D3416" i="1"/>
  <c r="E3374" i="1"/>
  <c r="D3374" i="1"/>
  <c r="E3331" i="1"/>
  <c r="D3331" i="1"/>
  <c r="E3288" i="1"/>
  <c r="D3288" i="1"/>
  <c r="E3246" i="1"/>
  <c r="D3246" i="1"/>
  <c r="E3203" i="1"/>
  <c r="D3203" i="1"/>
  <c r="E3160" i="1"/>
  <c r="D3160" i="1"/>
  <c r="E3118" i="1"/>
  <c r="D3118" i="1"/>
  <c r="E3075" i="1"/>
  <c r="D3075" i="1"/>
  <c r="E3032" i="1"/>
  <c r="D3032" i="1"/>
  <c r="E2990" i="1"/>
  <c r="D2990" i="1"/>
  <c r="E2947" i="1"/>
  <c r="D2947" i="1"/>
  <c r="E2904" i="1"/>
  <c r="D2904" i="1"/>
  <c r="E2862" i="1"/>
  <c r="D2862" i="1"/>
  <c r="E2819" i="1"/>
  <c r="D2819" i="1"/>
  <c r="E2776" i="1"/>
  <c r="D2776" i="1"/>
  <c r="E2734" i="1"/>
  <c r="D2734" i="1"/>
  <c r="E5399" i="1"/>
  <c r="D5399" i="1"/>
  <c r="E5367" i="1"/>
  <c r="D5367" i="1"/>
  <c r="E5335" i="1"/>
  <c r="D5335" i="1"/>
  <c r="E5303" i="1"/>
  <c r="D5303" i="1"/>
  <c r="E5271" i="1"/>
  <c r="D5271" i="1"/>
  <c r="E5239" i="1"/>
  <c r="D5239" i="1"/>
  <c r="E5207" i="1"/>
  <c r="D5207" i="1"/>
  <c r="E5175" i="1"/>
  <c r="D5175" i="1"/>
  <c r="E5143" i="1"/>
  <c r="D5143" i="1"/>
  <c r="E5111" i="1"/>
  <c r="D5111" i="1"/>
  <c r="E5079" i="1"/>
  <c r="D5079" i="1"/>
  <c r="E5047" i="1"/>
  <c r="D5047" i="1"/>
  <c r="E5015" i="1"/>
  <c r="D5015" i="1"/>
  <c r="E4983" i="1"/>
  <c r="D4983" i="1"/>
  <c r="E4951" i="1"/>
  <c r="D4951" i="1"/>
  <c r="E4919" i="1"/>
  <c r="D4919" i="1"/>
  <c r="E4887" i="1"/>
  <c r="D4887" i="1"/>
  <c r="E4855" i="1"/>
  <c r="D4855" i="1"/>
  <c r="E4823" i="1"/>
  <c r="D4823" i="1"/>
  <c r="E4791" i="1"/>
  <c r="D4791" i="1"/>
  <c r="E4759" i="1"/>
  <c r="D4759" i="1"/>
  <c r="E4727" i="1"/>
  <c r="D4727" i="1"/>
  <c r="E4695" i="1"/>
  <c r="D4695" i="1"/>
  <c r="E4663" i="1"/>
  <c r="D4663" i="1"/>
  <c r="E4631" i="1"/>
  <c r="D4631" i="1"/>
  <c r="E4599" i="1"/>
  <c r="D4599" i="1"/>
  <c r="E4567" i="1"/>
  <c r="D4567" i="1"/>
  <c r="E4535" i="1"/>
  <c r="D4535" i="1"/>
  <c r="E4503" i="1"/>
  <c r="D4503" i="1"/>
  <c r="E4471" i="1"/>
  <c r="D4471" i="1"/>
  <c r="E4439" i="1"/>
  <c r="D4439" i="1"/>
  <c r="E4407" i="1"/>
  <c r="D4407" i="1"/>
  <c r="E4375" i="1"/>
  <c r="D4375" i="1"/>
  <c r="E4343" i="1"/>
  <c r="D4343" i="1"/>
  <c r="E4311" i="1"/>
  <c r="D4311" i="1"/>
  <c r="E4279" i="1"/>
  <c r="D4279" i="1"/>
  <c r="E4236" i="1"/>
  <c r="D4236" i="1"/>
  <c r="E4194" i="1"/>
  <c r="D4194" i="1"/>
  <c r="E4151" i="1"/>
  <c r="D4151" i="1"/>
  <c r="E4108" i="1"/>
  <c r="D4108" i="1"/>
  <c r="E4066" i="1"/>
  <c r="D4066" i="1"/>
  <c r="E4023" i="1"/>
  <c r="D4023" i="1"/>
  <c r="E3980" i="1"/>
  <c r="D3980" i="1"/>
  <c r="E3938" i="1"/>
  <c r="D3938" i="1"/>
  <c r="E3895" i="1"/>
  <c r="D3895" i="1"/>
  <c r="E3852" i="1"/>
  <c r="D3852" i="1"/>
  <c r="E3810" i="1"/>
  <c r="D3810" i="1"/>
  <c r="E3767" i="1"/>
  <c r="D3767" i="1"/>
  <c r="E3724" i="1"/>
  <c r="D3724" i="1"/>
  <c r="E3682" i="1"/>
  <c r="D3682" i="1"/>
  <c r="E3639" i="1"/>
  <c r="D3639" i="1"/>
  <c r="E3596" i="1"/>
  <c r="D3596" i="1"/>
  <c r="E3554" i="1"/>
  <c r="D3554" i="1"/>
  <c r="E3511" i="1"/>
  <c r="D3511" i="1"/>
  <c r="E3468" i="1"/>
  <c r="D3468" i="1"/>
  <c r="E3426" i="1"/>
  <c r="D3426" i="1"/>
  <c r="E3383" i="1"/>
  <c r="D3383" i="1"/>
  <c r="E3340" i="1"/>
  <c r="D3340" i="1"/>
  <c r="E3298" i="1"/>
  <c r="D3298" i="1"/>
  <c r="E3255" i="1"/>
  <c r="D3255" i="1"/>
  <c r="E3212" i="1"/>
  <c r="D3212" i="1"/>
  <c r="E3170" i="1"/>
  <c r="D3170" i="1"/>
  <c r="E3127" i="1"/>
  <c r="D3127" i="1"/>
  <c r="E3084" i="1"/>
  <c r="D3084" i="1"/>
  <c r="E3042" i="1"/>
  <c r="D3042" i="1"/>
  <c r="E2999" i="1"/>
  <c r="D2999" i="1"/>
  <c r="E2956" i="1"/>
  <c r="D2956" i="1"/>
  <c r="E2914" i="1"/>
  <c r="D2914" i="1"/>
  <c r="E2871" i="1"/>
  <c r="D2871" i="1"/>
  <c r="E2828" i="1"/>
  <c r="D2828" i="1"/>
  <c r="E2786" i="1"/>
  <c r="D2786" i="1"/>
  <c r="E2743" i="1"/>
  <c r="D2743" i="1"/>
  <c r="E4261" i="1"/>
  <c r="D4261" i="1"/>
  <c r="E4229" i="1"/>
  <c r="D4229" i="1"/>
  <c r="E4197" i="1"/>
  <c r="D4197" i="1"/>
  <c r="E4165" i="1"/>
  <c r="D4165" i="1"/>
  <c r="E4133" i="1"/>
  <c r="D4133" i="1"/>
  <c r="E4101" i="1"/>
  <c r="D4101" i="1"/>
  <c r="E4069" i="1"/>
  <c r="D4069" i="1"/>
  <c r="E4037" i="1"/>
  <c r="D4037" i="1"/>
  <c r="E4005" i="1"/>
  <c r="D4005" i="1"/>
  <c r="E3973" i="1"/>
  <c r="D3973" i="1"/>
  <c r="E3941" i="1"/>
  <c r="D3941" i="1"/>
  <c r="E3909" i="1"/>
  <c r="D3909" i="1"/>
  <c r="E3877" i="1"/>
  <c r="D3877" i="1"/>
  <c r="E3845" i="1"/>
  <c r="D3845" i="1"/>
  <c r="E3813" i="1"/>
  <c r="D3813" i="1"/>
  <c r="E3781" i="1"/>
  <c r="D3781" i="1"/>
  <c r="E3749" i="1"/>
  <c r="D3749" i="1"/>
  <c r="E3717" i="1"/>
  <c r="D3717" i="1"/>
  <c r="E3685" i="1"/>
  <c r="D3685" i="1"/>
  <c r="E3653" i="1"/>
  <c r="D3653" i="1"/>
  <c r="E3621" i="1"/>
  <c r="D3621" i="1"/>
  <c r="E3589" i="1"/>
  <c r="D3589" i="1"/>
  <c r="E3557" i="1"/>
  <c r="D3557" i="1"/>
  <c r="E3525" i="1"/>
  <c r="D3525" i="1"/>
  <c r="E3493" i="1"/>
  <c r="D3493" i="1"/>
  <c r="E3461" i="1"/>
  <c r="D3461" i="1"/>
  <c r="E3429" i="1"/>
  <c r="D3429" i="1"/>
  <c r="E3397" i="1"/>
  <c r="D3397" i="1"/>
  <c r="E3365" i="1"/>
  <c r="D3365" i="1"/>
  <c r="E3333" i="1"/>
  <c r="D3333" i="1"/>
  <c r="E3301" i="1"/>
  <c r="D3301" i="1"/>
  <c r="E3269" i="1"/>
  <c r="D3269" i="1"/>
  <c r="E3237" i="1"/>
  <c r="D3237" i="1"/>
  <c r="E3205" i="1"/>
  <c r="D3205" i="1"/>
  <c r="E3173" i="1"/>
  <c r="D3173" i="1"/>
  <c r="E3141" i="1"/>
  <c r="D3141" i="1"/>
  <c r="E3109" i="1"/>
  <c r="D3109" i="1"/>
  <c r="E3077" i="1"/>
  <c r="D3077" i="1"/>
  <c r="E3045" i="1"/>
  <c r="D3045" i="1"/>
  <c r="E3013" i="1"/>
  <c r="D3013" i="1"/>
  <c r="E2981" i="1"/>
  <c r="D2981" i="1"/>
  <c r="E2949" i="1"/>
  <c r="D2949" i="1"/>
  <c r="E2917" i="1"/>
  <c r="D2917" i="1"/>
  <c r="E2885" i="1"/>
  <c r="D2885" i="1"/>
  <c r="E2853" i="1"/>
  <c r="D2853" i="1"/>
  <c r="E2821" i="1"/>
  <c r="D2821" i="1"/>
  <c r="E2789" i="1"/>
  <c r="D2789" i="1"/>
  <c r="E2757" i="1"/>
  <c r="D2757" i="1"/>
  <c r="E2725" i="1"/>
  <c r="D2725" i="1"/>
  <c r="E4884" i="1"/>
  <c r="D4884" i="1"/>
  <c r="E2960" i="1"/>
  <c r="D2960" i="1"/>
  <c r="E5070" i="1"/>
  <c r="D5070" i="1"/>
  <c r="E4410" i="1"/>
  <c r="D4410" i="1"/>
  <c r="E5342" i="1"/>
  <c r="D5342" i="1"/>
  <c r="E5172" i="1"/>
  <c r="D5172" i="1"/>
  <c r="E5001" i="1"/>
  <c r="D5001" i="1"/>
  <c r="E4830" i="1"/>
  <c r="D4830" i="1"/>
  <c r="E3899" i="1"/>
  <c r="D3899" i="1"/>
  <c r="E4905" i="1"/>
  <c r="D4905" i="1"/>
  <c r="E3131" i="1"/>
  <c r="D3131" i="1"/>
  <c r="E5177" i="1"/>
  <c r="D5177" i="1"/>
  <c r="E4836" i="1"/>
  <c r="D4836" i="1"/>
  <c r="E2918" i="1"/>
  <c r="D2918" i="1"/>
  <c r="E5273" i="1"/>
  <c r="D5273" i="1"/>
  <c r="E5102" i="1"/>
  <c r="D5102" i="1"/>
  <c r="E4932" i="1"/>
  <c r="D4932" i="1"/>
  <c r="E4569" i="1"/>
  <c r="D4569" i="1"/>
  <c r="E3344" i="1"/>
  <c r="D3344" i="1"/>
  <c r="E4734" i="1"/>
  <c r="D4734" i="1"/>
  <c r="E4564" i="1"/>
  <c r="D4564" i="1"/>
  <c r="E4338" i="1"/>
  <c r="D4338" i="1"/>
  <c r="E4016" i="1"/>
  <c r="D4016" i="1"/>
  <c r="E3675" i="1"/>
  <c r="D3675" i="1"/>
  <c r="E3334" i="1"/>
  <c r="D3334" i="1"/>
  <c r="E2992" i="1"/>
  <c r="D2992" i="1"/>
  <c r="E4793" i="1"/>
  <c r="D4793" i="1"/>
  <c r="E4622" i="1"/>
  <c r="D4622" i="1"/>
  <c r="E4426" i="1"/>
  <c r="D4426" i="1"/>
  <c r="E4006" i="1"/>
  <c r="D4006" i="1"/>
  <c r="E2854" i="1"/>
  <c r="D2854" i="1"/>
  <c r="E2751" i="1"/>
  <c r="D2751" i="1"/>
  <c r="E3178" i="1"/>
  <c r="D3178" i="1"/>
  <c r="E3604" i="1"/>
  <c r="D3604" i="1"/>
  <c r="E4116" i="1"/>
  <c r="D4116" i="1"/>
  <c r="E4656" i="1"/>
  <c r="D4656" i="1"/>
  <c r="E2762" i="1"/>
  <c r="D2762" i="1"/>
  <c r="E3359" i="1"/>
  <c r="D3359" i="1"/>
  <c r="E3700" i="1"/>
  <c r="D3700" i="1"/>
  <c r="E4212" i="1"/>
  <c r="D4212" i="1"/>
  <c r="E4576" i="1"/>
  <c r="D4576" i="1"/>
  <c r="E4746" i="1"/>
  <c r="D4746" i="1"/>
  <c r="E5002" i="1"/>
  <c r="D5002" i="1"/>
  <c r="E3039" i="1"/>
  <c r="D3039" i="1"/>
  <c r="E3380" i="1"/>
  <c r="D3380" i="1"/>
  <c r="E3551" i="1"/>
  <c r="D3551" i="1"/>
  <c r="E3892" i="1"/>
  <c r="D3892" i="1"/>
  <c r="E4309" i="1"/>
  <c r="D4309" i="1"/>
  <c r="E4586" i="1"/>
  <c r="D4586" i="1"/>
  <c r="E4714" i="1"/>
  <c r="D4714" i="1"/>
  <c r="E4885" i="1"/>
  <c r="D4885" i="1"/>
  <c r="E5056" i="1"/>
  <c r="D5056" i="1"/>
  <c r="E5226" i="1"/>
  <c r="D5226" i="1"/>
  <c r="E5354" i="1"/>
  <c r="D5354" i="1"/>
  <c r="E3019" i="1"/>
  <c r="D3019" i="1"/>
  <c r="E3190" i="1"/>
  <c r="D3190" i="1"/>
  <c r="E3616" i="1"/>
  <c r="D3616" i="1"/>
  <c r="E4043" i="1"/>
  <c r="D4043" i="1"/>
  <c r="E4534" i="1"/>
  <c r="D4534" i="1"/>
  <c r="E5302" i="1"/>
  <c r="D5302" i="1"/>
  <c r="E2879" i="1"/>
  <c r="D2879" i="1"/>
  <c r="E3050" i="1"/>
  <c r="D3050" i="1"/>
  <c r="E3306" i="1"/>
  <c r="D3306" i="1"/>
  <c r="E3562" i="1"/>
  <c r="D3562" i="1"/>
  <c r="E3818" i="1"/>
  <c r="D3818" i="1"/>
  <c r="E4159" i="1"/>
  <c r="D4159" i="1"/>
  <c r="E4381" i="1"/>
  <c r="D4381" i="1"/>
  <c r="E4549" i="1"/>
  <c r="D4549" i="1"/>
  <c r="E4720" i="1"/>
  <c r="D4720" i="1"/>
  <c r="E4933" i="1"/>
  <c r="D4933" i="1"/>
  <c r="E2804" i="1"/>
  <c r="D2804" i="1"/>
  <c r="E2975" i="1"/>
  <c r="D2975" i="1"/>
  <c r="E3231" i="1"/>
  <c r="D3231" i="1"/>
  <c r="E3402" i="1"/>
  <c r="D3402" i="1"/>
  <c r="E3658" i="1"/>
  <c r="D3658" i="1"/>
  <c r="E3828" i="1"/>
  <c r="D3828" i="1"/>
  <c r="E4084" i="1"/>
  <c r="D4084" i="1"/>
  <c r="E2815" i="1"/>
  <c r="D2815" i="1"/>
  <c r="E2986" i="1"/>
  <c r="D2986" i="1"/>
  <c r="E2740" i="1"/>
  <c r="D2740" i="1"/>
  <c r="E2826" i="1"/>
  <c r="D2826" i="1"/>
  <c r="E2911" i="1"/>
  <c r="D2911" i="1"/>
  <c r="E2996" i="1"/>
  <c r="D2996" i="1"/>
  <c r="E3082" i="1"/>
  <c r="D3082" i="1"/>
  <c r="E3167" i="1"/>
  <c r="D3167" i="1"/>
  <c r="E3252" i="1"/>
  <c r="D3252" i="1"/>
  <c r="E3338" i="1"/>
  <c r="D3338" i="1"/>
  <c r="E3423" i="1"/>
  <c r="D3423" i="1"/>
  <c r="E3508" i="1"/>
  <c r="D3508" i="1"/>
  <c r="E3594" i="1"/>
  <c r="D3594" i="1"/>
  <c r="E3679" i="1"/>
  <c r="D3679" i="1"/>
  <c r="E3764" i="1"/>
  <c r="D3764" i="1"/>
  <c r="E3850" i="1"/>
  <c r="D3850" i="1"/>
  <c r="E3935" i="1"/>
  <c r="D3935" i="1"/>
  <c r="E4020" i="1"/>
  <c r="D4020" i="1"/>
  <c r="E4106" i="1"/>
  <c r="D4106" i="1"/>
  <c r="E4191" i="1"/>
  <c r="D4191" i="1"/>
  <c r="E4276" i="1"/>
  <c r="D4276" i="1"/>
  <c r="E4341" i="1"/>
  <c r="D4341" i="1"/>
  <c r="E4405" i="1"/>
  <c r="D4405" i="1"/>
  <c r="E4469" i="1"/>
  <c r="D4469" i="1"/>
  <c r="E4522" i="1"/>
  <c r="D4522" i="1"/>
  <c r="E4565" i="1"/>
  <c r="D4565" i="1"/>
  <c r="E4608" i="1"/>
  <c r="D4608" i="1"/>
  <c r="E4650" i="1"/>
  <c r="D4650" i="1"/>
  <c r="E4693" i="1"/>
  <c r="D4693" i="1"/>
  <c r="E4736" i="1"/>
  <c r="D4736" i="1"/>
  <c r="E4778" i="1"/>
  <c r="D4778" i="1"/>
  <c r="E4821" i="1"/>
  <c r="D4821" i="1"/>
  <c r="E4864" i="1"/>
  <c r="D4864" i="1"/>
  <c r="E4906" i="1"/>
  <c r="D4906" i="1"/>
  <c r="E4949" i="1"/>
  <c r="D4949" i="1"/>
  <c r="E4992" i="1"/>
  <c r="D4992" i="1"/>
  <c r="E5034" i="1"/>
  <c r="D5034" i="1"/>
  <c r="E5077" i="1"/>
  <c r="D5077" i="1"/>
  <c r="E5120" i="1"/>
  <c r="D5120" i="1"/>
  <c r="E5162" i="1"/>
  <c r="D5162" i="1"/>
  <c r="E5205" i="1"/>
  <c r="D5205" i="1"/>
  <c r="E5248" i="1"/>
  <c r="D5248" i="1"/>
  <c r="E5290" i="1"/>
  <c r="D5290" i="1"/>
  <c r="E5333" i="1"/>
  <c r="D5333" i="1"/>
  <c r="E5376" i="1"/>
  <c r="D5376" i="1"/>
  <c r="E5418" i="1"/>
  <c r="D5418" i="1"/>
  <c r="E2806" i="1"/>
  <c r="D2806" i="1"/>
  <c r="E2891" i="1"/>
  <c r="D2891" i="1"/>
  <c r="E2976" i="1"/>
  <c r="D2976" i="1"/>
  <c r="E3062" i="1"/>
  <c r="D3062" i="1"/>
  <c r="E3147" i="1"/>
  <c r="D3147" i="1"/>
  <c r="E3232" i="1"/>
  <c r="D3232" i="1"/>
  <c r="E3318" i="1"/>
  <c r="D3318" i="1"/>
  <c r="E3403" i="1"/>
  <c r="D3403" i="1"/>
  <c r="E3488" i="1"/>
  <c r="D3488" i="1"/>
  <c r="E3574" i="1"/>
  <c r="D3574" i="1"/>
  <c r="E3659" i="1"/>
  <c r="D3659" i="1"/>
  <c r="E3744" i="1"/>
  <c r="D3744" i="1"/>
  <c r="E3830" i="1"/>
  <c r="D3830" i="1"/>
  <c r="E3915" i="1"/>
  <c r="D3915" i="1"/>
  <c r="E4000" i="1"/>
  <c r="D4000" i="1"/>
  <c r="E4086" i="1"/>
  <c r="D4086" i="1"/>
  <c r="E4171" i="1"/>
  <c r="D4171" i="1"/>
  <c r="E4256" i="1"/>
  <c r="D4256" i="1"/>
  <c r="E4326" i="1"/>
  <c r="D4326" i="1"/>
  <c r="E4390" i="1"/>
  <c r="D4390" i="1"/>
  <c r="E4454" i="1"/>
  <c r="D4454" i="1"/>
  <c r="E4513" i="1"/>
  <c r="D4513" i="1"/>
  <c r="E4556" i="1"/>
  <c r="D4556" i="1"/>
  <c r="E4598" i="1"/>
  <c r="D4598" i="1"/>
  <c r="E4641" i="1"/>
  <c r="D4641" i="1"/>
  <c r="E4684" i="1"/>
  <c r="D4684" i="1"/>
  <c r="E4726" i="1"/>
  <c r="D4726" i="1"/>
  <c r="E4769" i="1"/>
  <c r="D4769" i="1"/>
  <c r="E4812" i="1"/>
  <c r="D4812" i="1"/>
  <c r="E4854" i="1"/>
  <c r="D4854" i="1"/>
  <c r="E4897" i="1"/>
  <c r="D4897" i="1"/>
  <c r="E4940" i="1"/>
  <c r="D4940" i="1"/>
  <c r="E4982" i="1"/>
  <c r="D4982" i="1"/>
  <c r="E5025" i="1"/>
  <c r="D5025" i="1"/>
  <c r="E5068" i="1"/>
  <c r="D5068" i="1"/>
  <c r="E5110" i="1"/>
  <c r="D5110" i="1"/>
  <c r="E5153" i="1"/>
  <c r="D5153" i="1"/>
  <c r="E5196" i="1"/>
  <c r="D5196" i="1"/>
  <c r="E5238" i="1"/>
  <c r="D5238" i="1"/>
  <c r="E5281" i="1"/>
  <c r="D5281" i="1"/>
  <c r="E5324" i="1"/>
  <c r="D5324" i="1"/>
  <c r="E5366" i="1"/>
  <c r="D5366" i="1"/>
  <c r="E5409" i="1"/>
  <c r="D5409" i="1"/>
  <c r="E2778" i="1"/>
  <c r="D2778" i="1"/>
  <c r="E2863" i="1"/>
  <c r="D2863" i="1"/>
  <c r="E2948" i="1"/>
  <c r="D2948" i="1"/>
  <c r="E3034" i="1"/>
  <c r="D3034" i="1"/>
  <c r="E3119" i="1"/>
  <c r="D3119" i="1"/>
  <c r="E3204" i="1"/>
  <c r="D3204" i="1"/>
  <c r="E3290" i="1"/>
  <c r="D3290" i="1"/>
  <c r="E3375" i="1"/>
  <c r="D3375" i="1"/>
  <c r="E3460" i="1"/>
  <c r="D3460" i="1"/>
  <c r="E3546" i="1"/>
  <c r="D3546" i="1"/>
  <c r="E3631" i="1"/>
  <c r="D3631" i="1"/>
  <c r="E3716" i="1"/>
  <c r="D3716" i="1"/>
  <c r="E3802" i="1"/>
  <c r="D3802" i="1"/>
  <c r="E3887" i="1"/>
  <c r="D3887" i="1"/>
  <c r="E3972" i="1"/>
  <c r="D3972" i="1"/>
  <c r="E4058" i="1"/>
  <c r="D4058" i="1"/>
  <c r="E4143" i="1"/>
  <c r="D4143" i="1"/>
  <c r="E4228" i="1"/>
  <c r="D4228" i="1"/>
  <c r="E4305" i="1"/>
  <c r="D4305" i="1"/>
  <c r="E4369" i="1"/>
  <c r="D4369" i="1"/>
  <c r="E4433" i="1"/>
  <c r="D4433" i="1"/>
  <c r="E4497" i="1"/>
  <c r="D4497" i="1"/>
  <c r="E4541" i="1"/>
  <c r="D4541" i="1"/>
  <c r="E4584" i="1"/>
  <c r="D4584" i="1"/>
  <c r="E4626" i="1"/>
  <c r="D4626" i="1"/>
  <c r="E4669" i="1"/>
  <c r="D4669" i="1"/>
  <c r="E4712" i="1"/>
  <c r="D4712" i="1"/>
  <c r="E4754" i="1"/>
  <c r="D4754" i="1"/>
  <c r="E4797" i="1"/>
  <c r="D4797" i="1"/>
  <c r="E4840" i="1"/>
  <c r="D4840" i="1"/>
  <c r="E4882" i="1"/>
  <c r="D4882" i="1"/>
  <c r="E4925" i="1"/>
  <c r="D4925" i="1"/>
  <c r="E4968" i="1"/>
  <c r="D4968" i="1"/>
  <c r="E5010" i="1"/>
  <c r="D5010" i="1"/>
  <c r="E5053" i="1"/>
  <c r="D5053" i="1"/>
  <c r="E5096" i="1"/>
  <c r="D5096" i="1"/>
  <c r="E5138" i="1"/>
  <c r="D5138" i="1"/>
  <c r="E5181" i="1"/>
  <c r="D5181" i="1"/>
  <c r="E5224" i="1"/>
  <c r="D5224" i="1"/>
  <c r="E5266" i="1"/>
  <c r="D5266" i="1"/>
  <c r="E5309" i="1"/>
  <c r="D5309" i="1"/>
  <c r="E5352" i="1"/>
  <c r="D5352" i="1"/>
  <c r="E5394" i="1"/>
  <c r="D5394" i="1"/>
  <c r="E4492" i="1"/>
  <c r="D4492" i="1"/>
  <c r="E4460" i="1"/>
  <c r="D4460" i="1"/>
  <c r="E4428" i="1"/>
  <c r="D4428" i="1"/>
  <c r="E4396" i="1"/>
  <c r="D4396" i="1"/>
  <c r="E4364" i="1"/>
  <c r="D4364" i="1"/>
  <c r="E4332" i="1"/>
  <c r="D4332" i="1"/>
  <c r="E4300" i="1"/>
  <c r="D4300" i="1"/>
  <c r="E4264" i="1"/>
  <c r="D4264" i="1"/>
  <c r="E4222" i="1"/>
  <c r="D4222" i="1"/>
  <c r="E4179" i="1"/>
  <c r="D4179" i="1"/>
  <c r="E4136" i="1"/>
  <c r="D4136" i="1"/>
  <c r="E4094" i="1"/>
  <c r="D4094" i="1"/>
  <c r="E4051" i="1"/>
  <c r="D4051" i="1"/>
  <c r="E4008" i="1"/>
  <c r="D4008" i="1"/>
  <c r="E3966" i="1"/>
  <c r="D3966" i="1"/>
  <c r="E3923" i="1"/>
  <c r="D3923" i="1"/>
  <c r="E3880" i="1"/>
  <c r="D3880" i="1"/>
  <c r="E3838" i="1"/>
  <c r="D3838" i="1"/>
  <c r="E3795" i="1"/>
  <c r="D3795" i="1"/>
  <c r="E3752" i="1"/>
  <c r="D3752" i="1"/>
  <c r="E3710" i="1"/>
  <c r="D3710" i="1"/>
  <c r="E3667" i="1"/>
  <c r="D3667" i="1"/>
  <c r="E3624" i="1"/>
  <c r="D3624" i="1"/>
  <c r="E3582" i="1"/>
  <c r="D3582" i="1"/>
  <c r="E3539" i="1"/>
  <c r="D3539" i="1"/>
  <c r="E3496" i="1"/>
  <c r="D3496" i="1"/>
  <c r="E3454" i="1"/>
  <c r="D3454" i="1"/>
  <c r="E3411" i="1"/>
  <c r="D3411" i="1"/>
  <c r="E3368" i="1"/>
  <c r="D3368" i="1"/>
  <c r="E3326" i="1"/>
  <c r="D3326" i="1"/>
  <c r="E3283" i="1"/>
  <c r="D3283" i="1"/>
  <c r="E3240" i="1"/>
  <c r="D3240" i="1"/>
  <c r="E3198" i="1"/>
  <c r="D3198" i="1"/>
  <c r="E3155" i="1"/>
  <c r="D3155" i="1"/>
  <c r="E3112" i="1"/>
  <c r="D3112" i="1"/>
  <c r="E3070" i="1"/>
  <c r="D3070" i="1"/>
  <c r="E3027" i="1"/>
  <c r="D3027" i="1"/>
  <c r="E2984" i="1"/>
  <c r="D2984" i="1"/>
  <c r="E2942" i="1"/>
  <c r="D2942" i="1"/>
  <c r="E2899" i="1"/>
  <c r="D2899" i="1"/>
  <c r="E2856" i="1"/>
  <c r="D2856" i="1"/>
  <c r="E2814" i="1"/>
  <c r="D2814" i="1"/>
  <c r="E2771" i="1"/>
  <c r="D2771" i="1"/>
  <c r="E2728" i="1"/>
  <c r="D2728" i="1"/>
  <c r="E5395" i="1"/>
  <c r="D5395" i="1"/>
  <c r="E5363" i="1"/>
  <c r="D5363" i="1"/>
  <c r="E5331" i="1"/>
  <c r="D5331" i="1"/>
  <c r="E5299" i="1"/>
  <c r="D5299" i="1"/>
  <c r="E5267" i="1"/>
  <c r="D5267" i="1"/>
  <c r="E5235" i="1"/>
  <c r="D5235" i="1"/>
  <c r="E5203" i="1"/>
  <c r="D5203" i="1"/>
  <c r="E5171" i="1"/>
  <c r="D5171" i="1"/>
  <c r="E5139" i="1"/>
  <c r="D5139" i="1"/>
  <c r="E5107" i="1"/>
  <c r="D5107" i="1"/>
  <c r="E5075" i="1"/>
  <c r="D5075" i="1"/>
  <c r="E5043" i="1"/>
  <c r="D5043" i="1"/>
  <c r="E5011" i="1"/>
  <c r="D5011" i="1"/>
  <c r="E4979" i="1"/>
  <c r="D4979" i="1"/>
  <c r="E4947" i="1"/>
  <c r="D4947" i="1"/>
  <c r="E4915" i="1"/>
  <c r="D4915" i="1"/>
  <c r="E4883" i="1"/>
  <c r="D4883" i="1"/>
  <c r="E4851" i="1"/>
  <c r="D4851" i="1"/>
  <c r="E4819" i="1"/>
  <c r="D4819" i="1"/>
  <c r="E4787" i="1"/>
  <c r="D4787" i="1"/>
  <c r="E4755" i="1"/>
  <c r="D4755" i="1"/>
  <c r="E4723" i="1"/>
  <c r="D4723" i="1"/>
  <c r="E4691" i="1"/>
  <c r="D4691" i="1"/>
  <c r="E4659" i="1"/>
  <c r="D4659" i="1"/>
  <c r="E4627" i="1"/>
  <c r="D4627" i="1"/>
  <c r="E4595" i="1"/>
  <c r="D4595" i="1"/>
  <c r="E4563" i="1"/>
  <c r="D4563" i="1"/>
  <c r="E4531" i="1"/>
  <c r="D4531" i="1"/>
  <c r="E4499" i="1"/>
  <c r="D4499" i="1"/>
  <c r="E4467" i="1"/>
  <c r="D4467" i="1"/>
  <c r="E4435" i="1"/>
  <c r="D4435" i="1"/>
  <c r="E4403" i="1"/>
  <c r="D4403" i="1"/>
  <c r="E4371" i="1"/>
  <c r="D4371" i="1"/>
  <c r="E4339" i="1"/>
  <c r="D4339" i="1"/>
  <c r="E4307" i="1"/>
  <c r="D4307" i="1"/>
  <c r="E4274" i="1"/>
  <c r="D4274" i="1"/>
  <c r="E4231" i="1"/>
  <c r="D4231" i="1"/>
  <c r="E4188" i="1"/>
  <c r="D4188" i="1"/>
  <c r="E4146" i="1"/>
  <c r="D4146" i="1"/>
  <c r="E4103" i="1"/>
  <c r="D4103" i="1"/>
  <c r="E4060" i="1"/>
  <c r="D4060" i="1"/>
  <c r="E4018" i="1"/>
  <c r="D4018" i="1"/>
  <c r="E3975" i="1"/>
  <c r="D3975" i="1"/>
  <c r="E3932" i="1"/>
  <c r="D3932" i="1"/>
  <c r="E3890" i="1"/>
  <c r="D3890" i="1"/>
  <c r="E3847" i="1"/>
  <c r="D3847" i="1"/>
  <c r="E3804" i="1"/>
  <c r="D3804" i="1"/>
  <c r="E3762" i="1"/>
  <c r="D3762" i="1"/>
  <c r="E3719" i="1"/>
  <c r="D3719" i="1"/>
  <c r="E3676" i="1"/>
  <c r="D3676" i="1"/>
  <c r="E3634" i="1"/>
  <c r="D3634" i="1"/>
  <c r="E3591" i="1"/>
  <c r="D3591" i="1"/>
  <c r="E3548" i="1"/>
  <c r="D3548" i="1"/>
  <c r="E3506" i="1"/>
  <c r="D3506" i="1"/>
  <c r="E3463" i="1"/>
  <c r="D3463" i="1"/>
  <c r="E3420" i="1"/>
  <c r="D3420" i="1"/>
  <c r="E3378" i="1"/>
  <c r="D3378" i="1"/>
  <c r="E3335" i="1"/>
  <c r="D3335" i="1"/>
  <c r="E3292" i="1"/>
  <c r="D3292" i="1"/>
  <c r="E3250" i="1"/>
  <c r="D3250" i="1"/>
  <c r="E3207" i="1"/>
  <c r="D3207" i="1"/>
  <c r="E3164" i="1"/>
  <c r="D3164" i="1"/>
  <c r="E3122" i="1"/>
  <c r="D3122" i="1"/>
  <c r="E3079" i="1"/>
  <c r="D3079" i="1"/>
  <c r="E3036" i="1"/>
  <c r="D3036" i="1"/>
  <c r="E2994" i="1"/>
  <c r="D2994" i="1"/>
  <c r="E2951" i="1"/>
  <c r="D2951" i="1"/>
  <c r="E2908" i="1"/>
  <c r="D2908" i="1"/>
  <c r="E2866" i="1"/>
  <c r="D2866" i="1"/>
  <c r="E2823" i="1"/>
  <c r="D2823" i="1"/>
  <c r="E2780" i="1"/>
  <c r="D2780" i="1"/>
  <c r="E2738" i="1"/>
  <c r="D2738" i="1"/>
  <c r="E4257" i="1"/>
  <c r="D4257" i="1"/>
  <c r="E4225" i="1"/>
  <c r="D4225" i="1"/>
  <c r="E4193" i="1"/>
  <c r="D4193" i="1"/>
  <c r="E4161" i="1"/>
  <c r="D4161" i="1"/>
  <c r="E4129" i="1"/>
  <c r="D4129" i="1"/>
  <c r="E4097" i="1"/>
  <c r="D4097" i="1"/>
  <c r="E4065" i="1"/>
  <c r="D4065" i="1"/>
  <c r="E4033" i="1"/>
  <c r="D4033" i="1"/>
  <c r="E4001" i="1"/>
  <c r="D4001" i="1"/>
  <c r="E3969" i="1"/>
  <c r="D3969" i="1"/>
  <c r="E3937" i="1"/>
  <c r="D3937" i="1"/>
  <c r="E3905" i="1"/>
  <c r="D3905" i="1"/>
  <c r="E3873" i="1"/>
  <c r="D3873" i="1"/>
  <c r="E3841" i="1"/>
  <c r="D3841" i="1"/>
  <c r="E3809" i="1"/>
  <c r="D3809" i="1"/>
  <c r="E3777" i="1"/>
  <c r="D3777" i="1"/>
  <c r="E3745" i="1"/>
  <c r="D3745" i="1"/>
  <c r="E3713" i="1"/>
  <c r="D3713" i="1"/>
  <c r="E3681" i="1"/>
  <c r="D3681" i="1"/>
  <c r="E3649" i="1"/>
  <c r="D3649" i="1"/>
  <c r="E3617" i="1"/>
  <c r="D3617" i="1"/>
  <c r="E3585" i="1"/>
  <c r="D3585" i="1"/>
  <c r="E3553" i="1"/>
  <c r="D3553" i="1"/>
  <c r="E3521" i="1"/>
  <c r="D3521" i="1"/>
  <c r="E3489" i="1"/>
  <c r="D3489" i="1"/>
  <c r="E3457" i="1"/>
  <c r="D3457" i="1"/>
  <c r="E3425" i="1"/>
  <c r="D3425" i="1"/>
  <c r="E3393" i="1"/>
  <c r="D3393" i="1"/>
  <c r="E3361" i="1"/>
  <c r="D3361" i="1"/>
  <c r="E3329" i="1"/>
  <c r="D3329" i="1"/>
  <c r="E3297" i="1"/>
  <c r="D3297" i="1"/>
  <c r="E3265" i="1"/>
  <c r="D3265" i="1"/>
  <c r="E3233" i="1"/>
  <c r="D3233" i="1"/>
  <c r="E3201" i="1"/>
  <c r="D3201" i="1"/>
  <c r="E3169" i="1"/>
  <c r="D3169" i="1"/>
  <c r="E3137" i="1"/>
  <c r="D3137" i="1"/>
  <c r="E3105" i="1"/>
  <c r="D3105" i="1"/>
  <c r="E3073" i="1"/>
  <c r="D3073" i="1"/>
  <c r="E3041" i="1"/>
  <c r="D3041" i="1"/>
  <c r="E3009" i="1"/>
  <c r="D3009" i="1"/>
  <c r="E2977" i="1"/>
  <c r="D2977" i="1"/>
  <c r="E2945" i="1"/>
  <c r="D2945" i="1"/>
  <c r="E2913" i="1"/>
  <c r="D2913" i="1"/>
  <c r="E2881" i="1"/>
  <c r="D2881" i="1"/>
  <c r="E2849" i="1"/>
  <c r="D2849" i="1"/>
  <c r="E2817" i="1"/>
  <c r="D2817" i="1"/>
  <c r="E2785" i="1"/>
  <c r="D2785" i="1"/>
  <c r="E2753" i="1"/>
  <c r="D2753" i="1"/>
  <c r="E4969" i="1"/>
  <c r="D4969" i="1"/>
  <c r="E4841" i="1"/>
  <c r="D4841" i="1"/>
  <c r="E5412" i="1"/>
  <c r="D5412" i="1"/>
  <c r="E5028" i="1"/>
  <c r="D5028" i="1"/>
  <c r="E4112" i="1"/>
  <c r="D4112" i="1"/>
  <c r="E5321" i="1"/>
  <c r="D5321" i="1"/>
  <c r="E5150" i="1"/>
  <c r="D5150" i="1"/>
  <c r="E4980" i="1"/>
  <c r="D4980" i="1"/>
  <c r="E4761" i="1"/>
  <c r="D4761" i="1"/>
  <c r="E3728" i="1"/>
  <c r="D3728" i="1"/>
  <c r="E4862" i="1"/>
  <c r="D4862" i="1"/>
  <c r="E2790" i="1"/>
  <c r="D2790" i="1"/>
  <c r="E5134" i="1"/>
  <c r="D5134" i="1"/>
  <c r="E4697" i="1"/>
  <c r="D4697" i="1"/>
  <c r="E5422" i="1"/>
  <c r="D5422" i="1"/>
  <c r="E5252" i="1"/>
  <c r="D5252" i="1"/>
  <c r="E5081" i="1"/>
  <c r="D5081" i="1"/>
  <c r="E4910" i="1"/>
  <c r="D4910" i="1"/>
  <c r="E4474" i="1"/>
  <c r="D4474" i="1"/>
  <c r="E3174" i="1"/>
  <c r="D3174" i="1"/>
  <c r="E4713" i="1"/>
  <c r="D4713" i="1"/>
  <c r="E4542" i="1"/>
  <c r="D4542" i="1"/>
  <c r="E4306" i="1"/>
  <c r="D4306" i="1"/>
  <c r="E3974" i="1"/>
  <c r="D3974" i="1"/>
  <c r="E3632" i="1"/>
  <c r="D3632" i="1"/>
  <c r="E3291" i="1"/>
  <c r="D3291" i="1"/>
  <c r="E2950" i="1"/>
  <c r="D2950" i="1"/>
  <c r="E4772" i="1"/>
  <c r="D4772" i="1"/>
  <c r="E4601" i="1"/>
  <c r="D4601" i="1"/>
  <c r="E4394" i="1"/>
  <c r="D4394" i="1"/>
  <c r="E3963" i="1"/>
  <c r="D3963" i="1"/>
  <c r="E3348" i="1"/>
  <c r="D3348" i="1"/>
  <c r="E3946" i="1"/>
  <c r="D3946" i="1"/>
  <c r="E4349" i="1"/>
  <c r="D4349" i="1"/>
  <c r="E4528" i="1"/>
  <c r="D4528" i="1"/>
  <c r="E4784" i="1"/>
  <c r="D4784" i="1"/>
  <c r="E4826" i="1"/>
  <c r="D4826" i="1"/>
  <c r="E4869" i="1"/>
  <c r="D4869" i="1"/>
  <c r="E4912" i="1"/>
  <c r="D4912" i="1"/>
  <c r="E4954" i="1"/>
  <c r="D4954" i="1"/>
  <c r="E4997" i="1"/>
  <c r="D4997" i="1"/>
  <c r="E5040" i="1"/>
  <c r="D5040" i="1"/>
  <c r="E5082" i="1"/>
  <c r="D5082" i="1"/>
  <c r="E5125" i="1"/>
  <c r="D5125" i="1"/>
  <c r="E5168" i="1"/>
  <c r="D5168" i="1"/>
  <c r="E5210" i="1"/>
  <c r="D5210" i="1"/>
  <c r="E5253" i="1"/>
  <c r="D5253" i="1"/>
  <c r="E5296" i="1"/>
  <c r="D5296" i="1"/>
  <c r="E5338" i="1"/>
  <c r="D5338" i="1"/>
  <c r="E5381" i="1"/>
  <c r="D5381" i="1"/>
  <c r="E2731" i="1"/>
  <c r="D2731" i="1"/>
  <c r="E2816" i="1"/>
  <c r="D2816" i="1"/>
  <c r="E2902" i="1"/>
  <c r="D2902" i="1"/>
  <c r="E2987" i="1"/>
  <c r="D2987" i="1"/>
  <c r="E3072" i="1"/>
  <c r="D3072" i="1"/>
  <c r="E3158" i="1"/>
  <c r="D3158" i="1"/>
  <c r="E3243" i="1"/>
  <c r="D3243" i="1"/>
  <c r="E3328" i="1"/>
  <c r="D3328" i="1"/>
  <c r="E3414" i="1"/>
  <c r="D3414" i="1"/>
  <c r="E3499" i="1"/>
  <c r="D3499" i="1"/>
  <c r="E3584" i="1"/>
  <c r="D3584" i="1"/>
  <c r="E3670" i="1"/>
  <c r="D3670" i="1"/>
  <c r="E3755" i="1"/>
  <c r="D3755" i="1"/>
  <c r="E3840" i="1"/>
  <c r="D3840" i="1"/>
  <c r="E3926" i="1"/>
  <c r="D3926" i="1"/>
  <c r="E4011" i="1"/>
  <c r="D4011" i="1"/>
  <c r="E4096" i="1"/>
  <c r="D4096" i="1"/>
  <c r="E4182" i="1"/>
  <c r="D4182" i="1"/>
  <c r="E4267" i="1"/>
  <c r="D4267" i="1"/>
  <c r="E4334" i="1"/>
  <c r="D4334" i="1"/>
  <c r="E4398" i="1"/>
  <c r="D4398" i="1"/>
  <c r="E4462" i="1"/>
  <c r="D4462" i="1"/>
  <c r="E4518" i="1"/>
  <c r="D4518" i="1"/>
  <c r="E4561" i="1"/>
  <c r="D4561" i="1"/>
  <c r="E4604" i="1"/>
  <c r="D4604" i="1"/>
  <c r="E4646" i="1"/>
  <c r="D4646" i="1"/>
  <c r="E4689" i="1"/>
  <c r="D4689" i="1"/>
  <c r="E4732" i="1"/>
  <c r="D4732" i="1"/>
  <c r="E4774" i="1"/>
  <c r="D4774" i="1"/>
  <c r="E4817" i="1"/>
  <c r="D4817" i="1"/>
  <c r="E4860" i="1"/>
  <c r="D4860" i="1"/>
  <c r="E4902" i="1"/>
  <c r="D4902" i="1"/>
  <c r="E4945" i="1"/>
  <c r="D4945" i="1"/>
  <c r="E4988" i="1"/>
  <c r="D4988" i="1"/>
  <c r="E5030" i="1"/>
  <c r="D5030" i="1"/>
  <c r="E5073" i="1"/>
  <c r="D5073" i="1"/>
  <c r="E5116" i="1"/>
  <c r="D5116" i="1"/>
  <c r="E5158" i="1"/>
  <c r="D5158" i="1"/>
  <c r="E5201" i="1"/>
  <c r="D5201" i="1"/>
  <c r="E5244" i="1"/>
  <c r="D5244" i="1"/>
  <c r="E5286" i="1"/>
  <c r="D5286" i="1"/>
  <c r="E5329" i="1"/>
  <c r="D5329" i="1"/>
  <c r="E5372" i="1"/>
  <c r="D5372" i="1"/>
  <c r="E5414" i="1"/>
  <c r="D5414" i="1"/>
  <c r="E2788" i="1"/>
  <c r="D2788" i="1"/>
  <c r="E2874" i="1"/>
  <c r="D2874" i="1"/>
  <c r="E2959" i="1"/>
  <c r="D2959" i="1"/>
  <c r="E3044" i="1"/>
  <c r="D3044" i="1"/>
  <c r="E3130" i="1"/>
  <c r="D3130" i="1"/>
  <c r="E3215" i="1"/>
  <c r="D3215" i="1"/>
  <c r="E3300" i="1"/>
  <c r="D3300" i="1"/>
  <c r="E3386" i="1"/>
  <c r="D3386" i="1"/>
  <c r="E3471" i="1"/>
  <c r="D3471" i="1"/>
  <c r="E3556" i="1"/>
  <c r="D3556" i="1"/>
  <c r="E3642" i="1"/>
  <c r="D3642" i="1"/>
  <c r="E3727" i="1"/>
  <c r="D3727" i="1"/>
  <c r="E3812" i="1"/>
  <c r="D3812" i="1"/>
  <c r="E3898" i="1"/>
  <c r="D3898" i="1"/>
  <c r="E3983" i="1"/>
  <c r="D3983" i="1"/>
  <c r="E4068" i="1"/>
  <c r="D4068" i="1"/>
  <c r="E4154" i="1"/>
  <c r="D4154" i="1"/>
  <c r="E4239" i="1"/>
  <c r="D4239" i="1"/>
  <c r="E4313" i="1"/>
  <c r="D4313" i="1"/>
  <c r="E4377" i="1"/>
  <c r="D4377" i="1"/>
  <c r="E4441" i="1"/>
  <c r="D4441" i="1"/>
  <c r="E4504" i="1"/>
  <c r="D4504" i="1"/>
  <c r="E4546" i="1"/>
  <c r="D4546" i="1"/>
  <c r="E4589" i="1"/>
  <c r="D4589" i="1"/>
  <c r="E4632" i="1"/>
  <c r="D4632" i="1"/>
  <c r="E4674" i="1"/>
  <c r="D4674" i="1"/>
  <c r="E4717" i="1"/>
  <c r="D4717" i="1"/>
  <c r="E4760" i="1"/>
  <c r="D4760" i="1"/>
  <c r="E4802" i="1"/>
  <c r="D4802" i="1"/>
  <c r="E4845" i="1"/>
  <c r="D4845" i="1"/>
  <c r="E4888" i="1"/>
  <c r="D4888" i="1"/>
  <c r="E4930" i="1"/>
  <c r="D4930" i="1"/>
  <c r="E4973" i="1"/>
  <c r="D4973" i="1"/>
  <c r="E5016" i="1"/>
  <c r="D5016" i="1"/>
  <c r="E5058" i="1"/>
  <c r="D5058" i="1"/>
  <c r="E5101" i="1"/>
  <c r="D5101" i="1"/>
  <c r="E5144" i="1"/>
  <c r="D5144" i="1"/>
  <c r="E5186" i="1"/>
  <c r="D5186" i="1"/>
  <c r="E5229" i="1"/>
  <c r="D5229" i="1"/>
  <c r="E5272" i="1"/>
  <c r="D5272" i="1"/>
  <c r="E5314" i="1"/>
  <c r="D5314" i="1"/>
  <c r="E5357" i="1"/>
  <c r="D5357" i="1"/>
  <c r="E5400" i="1"/>
  <c r="D5400" i="1"/>
  <c r="E4488" i="1"/>
  <c r="D4488" i="1"/>
  <c r="E4456" i="1"/>
  <c r="D4456" i="1"/>
  <c r="E4424" i="1"/>
  <c r="D4424" i="1"/>
  <c r="E4392" i="1"/>
  <c r="D4392" i="1"/>
  <c r="E4360" i="1"/>
  <c r="D4360" i="1"/>
  <c r="E4328" i="1"/>
  <c r="D4328" i="1"/>
  <c r="E4296" i="1"/>
  <c r="D4296" i="1"/>
  <c r="E4259" i="1"/>
  <c r="D4259" i="1"/>
  <c r="E4216" i="1"/>
  <c r="D4216" i="1"/>
  <c r="E4174" i="1"/>
  <c r="D4174" i="1"/>
  <c r="E4131" i="1"/>
  <c r="D4131" i="1"/>
  <c r="E4088" i="1"/>
  <c r="D4088" i="1"/>
  <c r="E4046" i="1"/>
  <c r="D4046" i="1"/>
  <c r="E4003" i="1"/>
  <c r="D4003" i="1"/>
  <c r="E3960" i="1"/>
  <c r="D3960" i="1"/>
  <c r="E3918" i="1"/>
  <c r="D3918" i="1"/>
  <c r="E3875" i="1"/>
  <c r="D3875" i="1"/>
  <c r="E3832" i="1"/>
  <c r="D3832" i="1"/>
  <c r="E3790" i="1"/>
  <c r="D3790" i="1"/>
  <c r="E3747" i="1"/>
  <c r="D3747" i="1"/>
  <c r="E3704" i="1"/>
  <c r="D3704" i="1"/>
  <c r="E3662" i="1"/>
  <c r="D3662" i="1"/>
  <c r="E3619" i="1"/>
  <c r="D3619" i="1"/>
  <c r="E3576" i="1"/>
  <c r="D3576" i="1"/>
  <c r="E3534" i="1"/>
  <c r="D3534" i="1"/>
  <c r="E3491" i="1"/>
  <c r="D3491" i="1"/>
  <c r="E3448" i="1"/>
  <c r="D3448" i="1"/>
  <c r="E3406" i="1"/>
  <c r="D3406" i="1"/>
  <c r="E3363" i="1"/>
  <c r="D3363" i="1"/>
  <c r="E3320" i="1"/>
  <c r="D3320" i="1"/>
  <c r="E3278" i="1"/>
  <c r="D3278" i="1"/>
  <c r="E3235" i="1"/>
  <c r="D3235" i="1"/>
  <c r="E3192" i="1"/>
  <c r="D3192" i="1"/>
  <c r="E3150" i="1"/>
  <c r="D3150" i="1"/>
  <c r="E3107" i="1"/>
  <c r="D3107" i="1"/>
  <c r="E3064" i="1"/>
  <c r="D3064" i="1"/>
  <c r="E3022" i="1"/>
  <c r="D3022" i="1"/>
  <c r="E2979" i="1"/>
  <c r="D2979" i="1"/>
  <c r="E2936" i="1"/>
  <c r="D2936" i="1"/>
  <c r="E2894" i="1"/>
  <c r="D2894" i="1"/>
  <c r="E2851" i="1"/>
  <c r="D2851" i="1"/>
  <c r="E2808" i="1"/>
  <c r="D2808" i="1"/>
  <c r="E2766" i="1"/>
  <c r="D2766" i="1"/>
  <c r="E5423" i="1"/>
  <c r="D5423" i="1"/>
  <c r="E5391" i="1"/>
  <c r="D5391" i="1"/>
  <c r="E5359" i="1"/>
  <c r="D5359" i="1"/>
  <c r="E5327" i="1"/>
  <c r="D5327" i="1"/>
  <c r="E5295" i="1"/>
  <c r="D5295" i="1"/>
  <c r="E5263" i="1"/>
  <c r="D5263" i="1"/>
  <c r="E5231" i="1"/>
  <c r="D5231" i="1"/>
  <c r="E5199" i="1"/>
  <c r="D5199" i="1"/>
  <c r="E5167" i="1"/>
  <c r="D5167" i="1"/>
  <c r="E5135" i="1"/>
  <c r="D5135" i="1"/>
  <c r="E5103" i="1"/>
  <c r="D5103" i="1"/>
  <c r="E5071" i="1"/>
  <c r="D5071" i="1"/>
  <c r="E5039" i="1"/>
  <c r="D5039" i="1"/>
  <c r="E5007" i="1"/>
  <c r="D5007" i="1"/>
  <c r="E4975" i="1"/>
  <c r="D4975" i="1"/>
  <c r="E4943" i="1"/>
  <c r="D4943" i="1"/>
  <c r="E4911" i="1"/>
  <c r="D4911" i="1"/>
  <c r="E4879" i="1"/>
  <c r="D4879" i="1"/>
  <c r="E4847" i="1"/>
  <c r="D4847" i="1"/>
  <c r="E4815" i="1"/>
  <c r="D4815" i="1"/>
  <c r="E4783" i="1"/>
  <c r="D4783" i="1"/>
  <c r="E4751" i="1"/>
  <c r="D4751" i="1"/>
  <c r="E4719" i="1"/>
  <c r="D4719" i="1"/>
  <c r="E4687" i="1"/>
  <c r="D4687" i="1"/>
  <c r="E4655" i="1"/>
  <c r="D4655" i="1"/>
  <c r="E4623" i="1"/>
  <c r="D4623" i="1"/>
  <c r="E4591" i="1"/>
  <c r="D4591" i="1"/>
  <c r="E4559" i="1"/>
  <c r="D4559" i="1"/>
  <c r="E4527" i="1"/>
  <c r="D4527" i="1"/>
  <c r="E4495" i="1"/>
  <c r="D4495" i="1"/>
  <c r="E4463" i="1"/>
  <c r="D4463" i="1"/>
  <c r="E4431" i="1"/>
  <c r="D4431" i="1"/>
  <c r="E4399" i="1"/>
  <c r="D4399" i="1"/>
  <c r="E4367" i="1"/>
  <c r="D4367" i="1"/>
  <c r="E4335" i="1"/>
  <c r="D4335" i="1"/>
  <c r="E4303" i="1"/>
  <c r="D4303" i="1"/>
  <c r="E4268" i="1"/>
  <c r="D4268" i="1"/>
  <c r="E4226" i="1"/>
  <c r="D4226" i="1"/>
  <c r="E4183" i="1"/>
  <c r="D4183" i="1"/>
  <c r="E4140" i="1"/>
  <c r="D4140" i="1"/>
  <c r="E4098" i="1"/>
  <c r="D4098" i="1"/>
  <c r="E4055" i="1"/>
  <c r="D4055" i="1"/>
  <c r="E4012" i="1"/>
  <c r="D4012" i="1"/>
  <c r="E3970" i="1"/>
  <c r="D3970" i="1"/>
  <c r="E3927" i="1"/>
  <c r="D3927" i="1"/>
  <c r="E3884" i="1"/>
  <c r="D3884" i="1"/>
  <c r="E3842" i="1"/>
  <c r="D3842" i="1"/>
  <c r="E3799" i="1"/>
  <c r="D3799" i="1"/>
  <c r="E3756" i="1"/>
  <c r="D3756" i="1"/>
  <c r="E3714" i="1"/>
  <c r="D3714" i="1"/>
  <c r="E3671" i="1"/>
  <c r="D3671" i="1"/>
  <c r="E3628" i="1"/>
  <c r="D3628" i="1"/>
  <c r="E3586" i="1"/>
  <c r="D3586" i="1"/>
  <c r="E3543" i="1"/>
  <c r="D3543" i="1"/>
  <c r="E3500" i="1"/>
  <c r="D3500" i="1"/>
  <c r="E3458" i="1"/>
  <c r="D3458" i="1"/>
  <c r="E3415" i="1"/>
  <c r="D3415" i="1"/>
  <c r="E3372" i="1"/>
  <c r="D3372" i="1"/>
  <c r="E3330" i="1"/>
  <c r="D3330" i="1"/>
  <c r="E3287" i="1"/>
  <c r="D3287" i="1"/>
  <c r="E3244" i="1"/>
  <c r="D3244" i="1"/>
  <c r="E3202" i="1"/>
  <c r="D3202" i="1"/>
  <c r="E3159" i="1"/>
  <c r="D3159" i="1"/>
  <c r="E3116" i="1"/>
  <c r="D3116" i="1"/>
  <c r="E3074" i="1"/>
  <c r="D3074" i="1"/>
  <c r="E3031" i="1"/>
  <c r="D3031" i="1"/>
  <c r="E2988" i="1"/>
  <c r="D2988" i="1"/>
  <c r="E2946" i="1"/>
  <c r="D2946" i="1"/>
  <c r="E2903" i="1"/>
  <c r="D2903" i="1"/>
  <c r="E2860" i="1"/>
  <c r="D2860" i="1"/>
  <c r="E2818" i="1"/>
  <c r="D2818" i="1"/>
  <c r="E2775" i="1"/>
  <c r="D2775" i="1"/>
  <c r="E2732" i="1"/>
  <c r="D2732" i="1"/>
  <c r="E4253" i="1"/>
  <c r="D4253" i="1"/>
  <c r="E4221" i="1"/>
  <c r="D4221" i="1"/>
  <c r="E4189" i="1"/>
  <c r="D4189" i="1"/>
  <c r="E4157" i="1"/>
  <c r="D4157" i="1"/>
  <c r="E4125" i="1"/>
  <c r="D4125" i="1"/>
  <c r="E4093" i="1"/>
  <c r="D4093" i="1"/>
  <c r="E4061" i="1"/>
  <c r="D4061" i="1"/>
  <c r="E4029" i="1"/>
  <c r="D4029" i="1"/>
  <c r="E3997" i="1"/>
  <c r="D3997" i="1"/>
  <c r="E3965" i="1"/>
  <c r="D3965" i="1"/>
  <c r="E3933" i="1"/>
  <c r="D3933" i="1"/>
  <c r="E3901" i="1"/>
  <c r="D3901" i="1"/>
  <c r="E3869" i="1"/>
  <c r="D3869" i="1"/>
  <c r="E3837" i="1"/>
  <c r="D3837" i="1"/>
  <c r="E3805" i="1"/>
  <c r="D3805" i="1"/>
  <c r="E3773" i="1"/>
  <c r="D3773" i="1"/>
  <c r="E3741" i="1"/>
  <c r="D3741" i="1"/>
  <c r="E3709" i="1"/>
  <c r="D3709" i="1"/>
  <c r="E3677" i="1"/>
  <c r="D3677" i="1"/>
  <c r="E3645" i="1"/>
  <c r="D3645" i="1"/>
  <c r="E3613" i="1"/>
  <c r="D3613" i="1"/>
  <c r="E3581" i="1"/>
  <c r="D3581" i="1"/>
  <c r="E3549" i="1"/>
  <c r="D3549" i="1"/>
  <c r="E3517" i="1"/>
  <c r="D3517" i="1"/>
  <c r="E3485" i="1"/>
  <c r="D3485" i="1"/>
  <c r="E3453" i="1"/>
  <c r="D3453" i="1"/>
  <c r="E3421" i="1"/>
  <c r="D3421" i="1"/>
  <c r="E3389" i="1"/>
  <c r="D3389" i="1"/>
  <c r="E3357" i="1"/>
  <c r="D3357" i="1"/>
  <c r="E3325" i="1"/>
  <c r="D3325" i="1"/>
  <c r="E3293" i="1"/>
  <c r="D3293" i="1"/>
  <c r="E3261" i="1"/>
  <c r="D3261" i="1"/>
  <c r="E3229" i="1"/>
  <c r="D3229" i="1"/>
  <c r="E3197" i="1"/>
  <c r="D3197" i="1"/>
  <c r="E3165" i="1"/>
  <c r="D3165" i="1"/>
  <c r="E3133" i="1"/>
  <c r="D3133" i="1"/>
  <c r="E3101" i="1"/>
  <c r="D3101" i="1"/>
  <c r="E3069" i="1"/>
  <c r="D3069" i="1"/>
  <c r="E3037" i="1"/>
  <c r="D3037" i="1"/>
  <c r="E3005" i="1"/>
  <c r="D3005" i="1"/>
  <c r="E2973" i="1"/>
  <c r="D2973" i="1"/>
  <c r="E2941" i="1"/>
  <c r="D2941" i="1"/>
  <c r="E2909" i="1"/>
  <c r="D2909" i="1"/>
  <c r="E2877" i="1"/>
  <c r="D2877" i="1"/>
  <c r="E2845" i="1"/>
  <c r="D2845" i="1"/>
  <c r="E2813" i="1"/>
  <c r="D2813" i="1"/>
  <c r="E2781" i="1"/>
  <c r="D2781" i="1"/>
  <c r="E2749" i="1"/>
  <c r="D2749" i="1"/>
  <c r="E5054" i="1"/>
  <c r="D5054" i="1"/>
  <c r="E4718" i="1"/>
  <c r="D4718" i="1"/>
  <c r="E5348" i="1"/>
  <c r="D5348" i="1"/>
  <c r="E4985" i="1"/>
  <c r="D4985" i="1"/>
  <c r="E3771" i="1"/>
  <c r="D3771" i="1"/>
  <c r="E5300" i="1"/>
  <c r="D5300" i="1"/>
  <c r="E5129" i="1"/>
  <c r="D5129" i="1"/>
  <c r="E4958" i="1"/>
  <c r="D4958" i="1"/>
  <c r="E4676" i="1"/>
  <c r="D4676" i="1"/>
  <c r="E3558" i="1"/>
  <c r="D3558" i="1"/>
  <c r="E4804" i="1"/>
  <c r="D4804" i="1"/>
  <c r="E5390" i="1"/>
  <c r="D5390" i="1"/>
  <c r="E5092" i="1"/>
  <c r="D5092" i="1"/>
  <c r="E4526" i="1"/>
  <c r="D4526" i="1"/>
  <c r="E5401" i="1"/>
  <c r="D5401" i="1"/>
  <c r="E5230" i="1"/>
  <c r="D5230" i="1"/>
  <c r="E5060" i="1"/>
  <c r="D5060" i="1"/>
  <c r="E4889" i="1"/>
  <c r="D4889" i="1"/>
  <c r="E4346" i="1"/>
  <c r="D4346" i="1"/>
  <c r="E3003" i="1"/>
  <c r="D3003" i="1"/>
  <c r="E4692" i="1"/>
  <c r="D4692" i="1"/>
  <c r="E4521" i="1"/>
  <c r="D4521" i="1"/>
  <c r="E4272" i="1"/>
  <c r="D4272" i="1"/>
  <c r="E3931" i="1"/>
  <c r="D3931" i="1"/>
  <c r="E3590" i="1"/>
  <c r="D3590" i="1"/>
  <c r="E3248" i="1"/>
  <c r="D3248" i="1"/>
  <c r="E2907" i="1"/>
  <c r="D2907" i="1"/>
  <c r="E4750" i="1"/>
  <c r="D4750" i="1"/>
  <c r="E4580" i="1"/>
  <c r="D4580" i="1"/>
  <c r="E4362" i="1"/>
  <c r="D4362" i="1"/>
  <c r="E3878" i="1"/>
  <c r="D3878" i="1"/>
  <c r="E2836" i="1"/>
  <c r="D2836" i="1"/>
  <c r="E3690" i="1"/>
  <c r="D3690" i="1"/>
  <c r="E4613" i="1"/>
  <c r="D4613" i="1"/>
  <c r="E3188" i="1"/>
  <c r="D3188" i="1"/>
  <c r="E3786" i="1"/>
  <c r="D3786" i="1"/>
  <c r="E4485" i="1"/>
  <c r="D4485" i="1"/>
  <c r="E4832" i="1"/>
  <c r="D4832" i="1"/>
  <c r="E5173" i="1"/>
  <c r="D5173" i="1"/>
  <c r="E5344" i="1"/>
  <c r="D5344" i="1"/>
  <c r="E2912" i="1"/>
  <c r="D2912" i="1"/>
  <c r="E3083" i="1"/>
  <c r="D3083" i="1"/>
  <c r="E3339" i="1"/>
  <c r="D3339" i="1"/>
  <c r="E3595" i="1"/>
  <c r="D3595" i="1"/>
  <c r="E3766" i="1"/>
  <c r="D3766" i="1"/>
  <c r="E3936" i="1"/>
  <c r="D3936" i="1"/>
  <c r="E4192" i="1"/>
  <c r="D4192" i="1"/>
  <c r="E4342" i="1"/>
  <c r="D4342" i="1"/>
  <c r="E4470" i="1"/>
  <c r="D4470" i="1"/>
  <c r="E4524" i="1"/>
  <c r="D4524" i="1"/>
  <c r="E4566" i="1"/>
  <c r="D4566" i="1"/>
  <c r="E4609" i="1"/>
  <c r="D4609" i="1"/>
  <c r="E4652" i="1"/>
  <c r="D4652" i="1"/>
  <c r="E4694" i="1"/>
  <c r="D4694" i="1"/>
  <c r="E4780" i="1"/>
  <c r="D4780" i="1"/>
  <c r="E4822" i="1"/>
  <c r="D4822" i="1"/>
  <c r="E4865" i="1"/>
  <c r="D4865" i="1"/>
  <c r="E4908" i="1"/>
  <c r="D4908" i="1"/>
  <c r="E4950" i="1"/>
  <c r="D4950" i="1"/>
  <c r="E4993" i="1"/>
  <c r="D4993" i="1"/>
  <c r="E5036" i="1"/>
  <c r="D5036" i="1"/>
  <c r="E5078" i="1"/>
  <c r="D5078" i="1"/>
  <c r="E5121" i="1"/>
  <c r="D5121" i="1"/>
  <c r="E5164" i="1"/>
  <c r="D5164" i="1"/>
  <c r="E5206" i="1"/>
  <c r="D5206" i="1"/>
  <c r="E5249" i="1"/>
  <c r="D5249" i="1"/>
  <c r="E5292" i="1"/>
  <c r="D5292" i="1"/>
  <c r="E5334" i="1"/>
  <c r="D5334" i="1"/>
  <c r="E5377" i="1"/>
  <c r="D5377" i="1"/>
  <c r="E5420" i="1"/>
  <c r="D5420" i="1"/>
  <c r="E2799" i="1"/>
  <c r="D2799" i="1"/>
  <c r="E2884" i="1"/>
  <c r="D2884" i="1"/>
  <c r="E2970" i="1"/>
  <c r="D2970" i="1"/>
  <c r="E3055" i="1"/>
  <c r="D3055" i="1"/>
  <c r="E3140" i="1"/>
  <c r="D3140" i="1"/>
  <c r="E3226" i="1"/>
  <c r="D3226" i="1"/>
  <c r="E3311" i="1"/>
  <c r="D3311" i="1"/>
  <c r="E3396" i="1"/>
  <c r="D3396" i="1"/>
  <c r="E3482" i="1"/>
  <c r="D3482" i="1"/>
  <c r="E3567" i="1"/>
  <c r="D3567" i="1"/>
  <c r="E3652" i="1"/>
  <c r="D3652" i="1"/>
  <c r="E3738" i="1"/>
  <c r="D3738" i="1"/>
  <c r="E3823" i="1"/>
  <c r="D3823" i="1"/>
  <c r="E3908" i="1"/>
  <c r="D3908" i="1"/>
  <c r="E3994" i="1"/>
  <c r="D3994" i="1"/>
  <c r="E4079" i="1"/>
  <c r="D4079" i="1"/>
  <c r="E4164" i="1"/>
  <c r="D4164" i="1"/>
  <c r="E4250" i="1"/>
  <c r="D4250" i="1"/>
  <c r="E4321" i="1"/>
  <c r="D4321" i="1"/>
  <c r="E4385" i="1"/>
  <c r="D4385" i="1"/>
  <c r="E4449" i="1"/>
  <c r="D4449" i="1"/>
  <c r="E4509" i="1"/>
  <c r="D4509" i="1"/>
  <c r="E4552" i="1"/>
  <c r="D4552" i="1"/>
  <c r="E4594" i="1"/>
  <c r="D4594" i="1"/>
  <c r="E4637" i="1"/>
  <c r="D4637" i="1"/>
  <c r="E4680" i="1"/>
  <c r="D4680" i="1"/>
  <c r="E4722" i="1"/>
  <c r="D4722" i="1"/>
  <c r="E4765" i="1"/>
  <c r="D4765" i="1"/>
  <c r="E4808" i="1"/>
  <c r="D4808" i="1"/>
  <c r="E4850" i="1"/>
  <c r="D4850" i="1"/>
  <c r="E4893" i="1"/>
  <c r="D4893" i="1"/>
  <c r="E4936" i="1"/>
  <c r="D4936" i="1"/>
  <c r="E4978" i="1"/>
  <c r="D4978" i="1"/>
  <c r="E5021" i="1"/>
  <c r="D5021" i="1"/>
  <c r="E5064" i="1"/>
  <c r="D5064" i="1"/>
  <c r="E5106" i="1"/>
  <c r="D5106" i="1"/>
  <c r="E5149" i="1"/>
  <c r="D5149" i="1"/>
  <c r="E5192" i="1"/>
  <c r="D5192" i="1"/>
  <c r="E5234" i="1"/>
  <c r="D5234" i="1"/>
  <c r="E5277" i="1"/>
  <c r="D5277" i="1"/>
  <c r="E5320" i="1"/>
  <c r="D5320" i="1"/>
  <c r="E5362" i="1"/>
  <c r="D5362" i="1"/>
  <c r="E5405" i="1"/>
  <c r="D5405" i="1"/>
  <c r="E4484" i="1"/>
  <c r="D4484" i="1"/>
  <c r="E4452" i="1"/>
  <c r="D4452" i="1"/>
  <c r="E4420" i="1"/>
  <c r="D4420" i="1"/>
  <c r="E4388" i="1"/>
  <c r="D4388" i="1"/>
  <c r="E4356" i="1"/>
  <c r="D4356" i="1"/>
  <c r="E4324" i="1"/>
  <c r="D4324" i="1"/>
  <c r="E4292" i="1"/>
  <c r="D4292" i="1"/>
  <c r="E4254" i="1"/>
  <c r="D4254" i="1"/>
  <c r="E4211" i="1"/>
  <c r="D4211" i="1"/>
  <c r="E4168" i="1"/>
  <c r="D4168" i="1"/>
  <c r="E4126" i="1"/>
  <c r="D4126" i="1"/>
  <c r="E4083" i="1"/>
  <c r="D4083" i="1"/>
  <c r="E4040" i="1"/>
  <c r="D4040" i="1"/>
  <c r="E3998" i="1"/>
  <c r="D3998" i="1"/>
  <c r="E3955" i="1"/>
  <c r="D3955" i="1"/>
  <c r="E3912" i="1"/>
  <c r="D3912" i="1"/>
  <c r="E3870" i="1"/>
  <c r="D3870" i="1"/>
  <c r="E3827" i="1"/>
  <c r="D3827" i="1"/>
  <c r="E3784" i="1"/>
  <c r="D3784" i="1"/>
  <c r="E3742" i="1"/>
  <c r="D3742" i="1"/>
  <c r="E3699" i="1"/>
  <c r="D3699" i="1"/>
  <c r="E3656" i="1"/>
  <c r="D3656" i="1"/>
  <c r="E3614" i="1"/>
  <c r="D3614" i="1"/>
  <c r="E3571" i="1"/>
  <c r="D3571" i="1"/>
  <c r="E3528" i="1"/>
  <c r="D3528" i="1"/>
  <c r="E3486" i="1"/>
  <c r="D3486" i="1"/>
  <c r="E3443" i="1"/>
  <c r="D3443" i="1"/>
  <c r="E3400" i="1"/>
  <c r="D3400" i="1"/>
  <c r="E3358" i="1"/>
  <c r="D3358" i="1"/>
  <c r="E3315" i="1"/>
  <c r="D3315" i="1"/>
  <c r="E3272" i="1"/>
  <c r="D3272" i="1"/>
  <c r="E3230" i="1"/>
  <c r="D3230" i="1"/>
  <c r="E3187" i="1"/>
  <c r="D3187" i="1"/>
  <c r="E3144" i="1"/>
  <c r="D3144" i="1"/>
  <c r="E3102" i="1"/>
  <c r="D3102" i="1"/>
  <c r="E3059" i="1"/>
  <c r="D3059" i="1"/>
  <c r="E3016" i="1"/>
  <c r="D3016" i="1"/>
  <c r="E2974" i="1"/>
  <c r="D2974" i="1"/>
  <c r="E2931" i="1"/>
  <c r="D2931" i="1"/>
  <c r="E2888" i="1"/>
  <c r="D2888" i="1"/>
  <c r="E2846" i="1"/>
  <c r="D2846" i="1"/>
  <c r="E2803" i="1"/>
  <c r="D2803" i="1"/>
  <c r="E2760" i="1"/>
  <c r="D2760" i="1"/>
  <c r="E5419" i="1"/>
  <c r="D5419" i="1"/>
  <c r="E5387" i="1"/>
  <c r="D5387" i="1"/>
  <c r="E5355" i="1"/>
  <c r="D5355" i="1"/>
  <c r="E5323" i="1"/>
  <c r="D5323" i="1"/>
  <c r="E5291" i="1"/>
  <c r="D5291" i="1"/>
  <c r="E5259" i="1"/>
  <c r="D5259" i="1"/>
  <c r="E5227" i="1"/>
  <c r="D5227" i="1"/>
  <c r="E5195" i="1"/>
  <c r="D5195" i="1"/>
  <c r="E5163" i="1"/>
  <c r="D5163" i="1"/>
  <c r="E5131" i="1"/>
  <c r="D5131" i="1"/>
  <c r="E5099" i="1"/>
  <c r="D5099" i="1"/>
  <c r="E5067" i="1"/>
  <c r="D5067" i="1"/>
  <c r="E5035" i="1"/>
  <c r="D5035" i="1"/>
  <c r="E5003" i="1"/>
  <c r="D5003" i="1"/>
  <c r="E4971" i="1"/>
  <c r="D4971" i="1"/>
  <c r="E4939" i="1"/>
  <c r="D4939" i="1"/>
  <c r="E4907" i="1"/>
  <c r="D4907" i="1"/>
  <c r="E4875" i="1"/>
  <c r="D4875" i="1"/>
  <c r="E4843" i="1"/>
  <c r="D4843" i="1"/>
  <c r="E4811" i="1"/>
  <c r="D4811" i="1"/>
  <c r="E4779" i="1"/>
  <c r="D4779" i="1"/>
  <c r="E4747" i="1"/>
  <c r="D4747" i="1"/>
  <c r="E4715" i="1"/>
  <c r="D4715" i="1"/>
  <c r="E4683" i="1"/>
  <c r="D4683" i="1"/>
  <c r="E4651" i="1"/>
  <c r="D4651" i="1"/>
  <c r="E4619" i="1"/>
  <c r="D4619" i="1"/>
  <c r="E4587" i="1"/>
  <c r="D4587" i="1"/>
  <c r="E4555" i="1"/>
  <c r="D4555" i="1"/>
  <c r="E4523" i="1"/>
  <c r="D4523" i="1"/>
  <c r="E4491" i="1"/>
  <c r="D4491" i="1"/>
  <c r="E4459" i="1"/>
  <c r="D4459" i="1"/>
  <c r="E4427" i="1"/>
  <c r="D4427" i="1"/>
  <c r="E4395" i="1"/>
  <c r="D4395" i="1"/>
  <c r="E4363" i="1"/>
  <c r="D4363" i="1"/>
  <c r="E4331" i="1"/>
  <c r="D4331" i="1"/>
  <c r="E4299" i="1"/>
  <c r="D4299" i="1"/>
  <c r="E4263" i="1"/>
  <c r="D4263" i="1"/>
  <c r="E4220" i="1"/>
  <c r="D4220" i="1"/>
  <c r="E4178" i="1"/>
  <c r="D4178" i="1"/>
  <c r="E4135" i="1"/>
  <c r="D4135" i="1"/>
  <c r="E4092" i="1"/>
  <c r="D4092" i="1"/>
  <c r="E4050" i="1"/>
  <c r="D4050" i="1"/>
  <c r="E4007" i="1"/>
  <c r="D4007" i="1"/>
  <c r="E3964" i="1"/>
  <c r="D3964" i="1"/>
  <c r="E3922" i="1"/>
  <c r="D3922" i="1"/>
  <c r="E3879" i="1"/>
  <c r="D3879" i="1"/>
  <c r="E3836" i="1"/>
  <c r="D3836" i="1"/>
  <c r="E3794" i="1"/>
  <c r="D3794" i="1"/>
  <c r="E3751" i="1"/>
  <c r="D3751" i="1"/>
  <c r="E3708" i="1"/>
  <c r="D3708" i="1"/>
  <c r="E3666" i="1"/>
  <c r="D3666" i="1"/>
  <c r="E3623" i="1"/>
  <c r="D3623" i="1"/>
  <c r="E3580" i="1"/>
  <c r="D3580" i="1"/>
  <c r="E3538" i="1"/>
  <c r="D3538" i="1"/>
  <c r="E3495" i="1"/>
  <c r="D3495" i="1"/>
  <c r="E3452" i="1"/>
  <c r="D3452" i="1"/>
  <c r="E3410" i="1"/>
  <c r="D3410" i="1"/>
  <c r="E3367" i="1"/>
  <c r="D3367" i="1"/>
  <c r="E3324" i="1"/>
  <c r="D3324" i="1"/>
  <c r="E3282" i="1"/>
  <c r="D3282" i="1"/>
  <c r="E3239" i="1"/>
  <c r="D3239" i="1"/>
  <c r="E3196" i="1"/>
  <c r="D3196" i="1"/>
  <c r="E3154" i="1"/>
  <c r="D3154" i="1"/>
  <c r="E3111" i="1"/>
  <c r="D3111" i="1"/>
  <c r="E3068" i="1"/>
  <c r="D3068" i="1"/>
  <c r="E3026" i="1"/>
  <c r="D3026" i="1"/>
  <c r="E2983" i="1"/>
  <c r="D2983" i="1"/>
  <c r="E2940" i="1"/>
  <c r="D2940" i="1"/>
  <c r="E2898" i="1"/>
  <c r="D2898" i="1"/>
  <c r="E2855" i="1"/>
  <c r="D2855" i="1"/>
  <c r="E2812" i="1"/>
  <c r="D2812" i="1"/>
  <c r="E2770" i="1"/>
  <c r="D2770" i="1"/>
  <c r="E2727" i="1"/>
  <c r="D2727" i="1"/>
  <c r="E4249" i="1"/>
  <c r="D4249" i="1"/>
  <c r="E4217" i="1"/>
  <c r="D4217" i="1"/>
  <c r="E4185" i="1"/>
  <c r="D4185" i="1"/>
  <c r="E4153" i="1"/>
  <c r="D4153" i="1"/>
  <c r="E4121" i="1"/>
  <c r="D4121" i="1"/>
  <c r="E4089" i="1"/>
  <c r="D4089" i="1"/>
  <c r="E4057" i="1"/>
  <c r="D4057" i="1"/>
  <c r="E4025" i="1"/>
  <c r="D4025" i="1"/>
  <c r="E3993" i="1"/>
  <c r="D3993" i="1"/>
  <c r="E3961" i="1"/>
  <c r="D3961" i="1"/>
  <c r="E3929" i="1"/>
  <c r="D3929" i="1"/>
  <c r="E3897" i="1"/>
  <c r="D3897" i="1"/>
  <c r="E3865" i="1"/>
  <c r="D3865" i="1"/>
  <c r="E3833" i="1"/>
  <c r="D3833" i="1"/>
  <c r="E3801" i="1"/>
  <c r="D3801" i="1"/>
  <c r="E3769" i="1"/>
  <c r="D3769" i="1"/>
  <c r="E3737" i="1"/>
  <c r="D3737" i="1"/>
  <c r="E3705" i="1"/>
  <c r="D3705" i="1"/>
  <c r="E3673" i="1"/>
  <c r="D3673" i="1"/>
  <c r="E3641" i="1"/>
  <c r="D3641" i="1"/>
  <c r="E3609" i="1"/>
  <c r="D3609" i="1"/>
  <c r="E3577" i="1"/>
  <c r="D3577" i="1"/>
  <c r="E3545" i="1"/>
  <c r="D3545" i="1"/>
  <c r="E3513" i="1"/>
  <c r="D3513" i="1"/>
  <c r="E3481" i="1"/>
  <c r="D3481" i="1"/>
  <c r="E3449" i="1"/>
  <c r="D3449" i="1"/>
  <c r="E3417" i="1"/>
  <c r="D3417" i="1"/>
  <c r="E3385" i="1"/>
  <c r="D3385" i="1"/>
  <c r="E3353" i="1"/>
  <c r="D3353" i="1"/>
  <c r="E3321" i="1"/>
  <c r="D3321" i="1"/>
  <c r="E3289" i="1"/>
  <c r="D3289" i="1"/>
  <c r="E3257" i="1"/>
  <c r="D3257" i="1"/>
  <c r="E3225" i="1"/>
  <c r="D3225" i="1"/>
  <c r="E3193" i="1"/>
  <c r="D3193" i="1"/>
  <c r="E3161" i="1"/>
  <c r="D3161" i="1"/>
  <c r="E3129" i="1"/>
  <c r="D3129" i="1"/>
  <c r="E3097" i="1"/>
  <c r="D3097" i="1"/>
  <c r="E3065" i="1"/>
  <c r="D3065" i="1"/>
  <c r="E3033" i="1"/>
  <c r="D3033" i="1"/>
  <c r="E3001" i="1"/>
  <c r="D3001" i="1"/>
  <c r="E2969" i="1"/>
  <c r="D2969" i="1"/>
  <c r="E2937" i="1"/>
  <c r="D2937" i="1"/>
  <c r="E2905" i="1"/>
  <c r="D2905" i="1"/>
  <c r="E2873" i="1"/>
  <c r="D2873" i="1"/>
  <c r="E2841" i="1"/>
  <c r="D2841" i="1"/>
  <c r="E2809" i="1"/>
  <c r="D2809" i="1"/>
  <c r="E2777" i="1"/>
  <c r="D2777" i="1"/>
  <c r="E2745" i="1"/>
  <c r="D2745" i="1"/>
  <c r="E5140" i="1"/>
  <c r="D5140" i="1"/>
  <c r="E4548" i="1"/>
  <c r="D4548" i="1"/>
  <c r="E5305" i="1"/>
  <c r="D5305" i="1"/>
  <c r="E4942" i="1"/>
  <c r="D4942" i="1"/>
  <c r="E3088" i="1"/>
  <c r="D3088" i="1"/>
  <c r="E5278" i="1"/>
  <c r="D5278" i="1"/>
  <c r="E5108" i="1"/>
  <c r="D5108" i="1"/>
  <c r="E4937" i="1"/>
  <c r="D4937" i="1"/>
  <c r="E4590" i="1"/>
  <c r="D4590" i="1"/>
  <c r="E3387" i="1"/>
  <c r="D3387" i="1"/>
  <c r="E4633" i="1"/>
  <c r="D4633" i="1"/>
  <c r="E5369" i="1"/>
  <c r="D5369" i="1"/>
  <c r="E5049" i="1"/>
  <c r="D5049" i="1"/>
  <c r="E4282" i="1"/>
  <c r="D4282" i="1"/>
  <c r="E5380" i="1"/>
  <c r="D5380" i="1"/>
  <c r="E5209" i="1"/>
  <c r="D5209" i="1"/>
  <c r="E5038" i="1"/>
  <c r="D5038" i="1"/>
  <c r="E4868" i="1"/>
  <c r="D4868" i="1"/>
  <c r="E4198" i="1"/>
  <c r="D4198" i="1"/>
  <c r="E2832" i="1"/>
  <c r="D2832" i="1"/>
  <c r="E4670" i="1"/>
  <c r="D4670" i="1"/>
  <c r="E4498" i="1"/>
  <c r="D4498" i="1"/>
  <c r="E4230" i="1"/>
  <c r="D4230" i="1"/>
  <c r="E3888" i="1"/>
  <c r="D3888" i="1"/>
  <c r="E3547" i="1"/>
  <c r="D3547" i="1"/>
  <c r="E3206" i="1"/>
  <c r="D3206" i="1"/>
  <c r="E2864" i="1"/>
  <c r="D2864" i="1"/>
  <c r="E4729" i="1"/>
  <c r="D4729" i="1"/>
  <c r="E4558" i="1"/>
  <c r="D4558" i="1"/>
  <c r="E4330" i="1"/>
  <c r="D4330" i="1"/>
  <c r="E3835" i="1"/>
  <c r="D3835" i="1"/>
  <c r="E2922" i="1"/>
  <c r="D2922" i="1"/>
  <c r="E3775" i="1"/>
  <c r="D3775" i="1"/>
  <c r="E4698" i="1"/>
  <c r="D4698" i="1"/>
  <c r="E3274" i="1"/>
  <c r="D3274" i="1"/>
  <c r="E3871" i="1"/>
  <c r="D3871" i="1"/>
  <c r="E4293" i="1"/>
  <c r="D4293" i="1"/>
  <c r="E4661" i="1"/>
  <c r="D4661" i="1"/>
  <c r="E4789" i="1"/>
  <c r="D4789" i="1"/>
  <c r="E4917" i="1"/>
  <c r="D4917" i="1"/>
  <c r="E5088" i="1"/>
  <c r="D5088" i="1"/>
  <c r="E5130" i="1"/>
  <c r="D5130" i="1"/>
  <c r="E5216" i="1"/>
  <c r="D5216" i="1"/>
  <c r="E5258" i="1"/>
  <c r="D5258" i="1"/>
  <c r="E5301" i="1"/>
  <c r="D5301" i="1"/>
  <c r="E5386" i="1"/>
  <c r="D5386" i="1"/>
  <c r="E2742" i="1"/>
  <c r="D2742" i="1"/>
  <c r="E2827" i="1"/>
  <c r="D2827" i="1"/>
  <c r="E2998" i="1"/>
  <c r="D2998" i="1"/>
  <c r="E3168" i="1"/>
  <c r="D3168" i="1"/>
  <c r="E3254" i="1"/>
  <c r="D3254" i="1"/>
  <c r="E3424" i="1"/>
  <c r="D3424" i="1"/>
  <c r="E3510" i="1"/>
  <c r="D3510" i="1"/>
  <c r="E3680" i="1"/>
  <c r="D3680" i="1"/>
  <c r="E3851" i="1"/>
  <c r="D3851" i="1"/>
  <c r="E4022" i="1"/>
  <c r="D4022" i="1"/>
  <c r="E4107" i="1"/>
  <c r="D4107" i="1"/>
  <c r="E4278" i="1"/>
  <c r="D4278" i="1"/>
  <c r="E4406" i="1"/>
  <c r="D4406" i="1"/>
  <c r="E4737" i="1"/>
  <c r="D4737" i="1"/>
  <c r="E2772" i="1"/>
  <c r="D2772" i="1"/>
  <c r="E2858" i="1"/>
  <c r="D2858" i="1"/>
  <c r="E2943" i="1"/>
  <c r="D2943" i="1"/>
  <c r="E3028" i="1"/>
  <c r="D3028" i="1"/>
  <c r="E3114" i="1"/>
  <c r="D3114" i="1"/>
  <c r="E3199" i="1"/>
  <c r="D3199" i="1"/>
  <c r="E3284" i="1"/>
  <c r="D3284" i="1"/>
  <c r="E3370" i="1"/>
  <c r="D3370" i="1"/>
  <c r="E3455" i="1"/>
  <c r="D3455" i="1"/>
  <c r="E3540" i="1"/>
  <c r="D3540" i="1"/>
  <c r="E3626" i="1"/>
  <c r="D3626" i="1"/>
  <c r="E3711" i="1"/>
  <c r="D3711" i="1"/>
  <c r="E3796" i="1"/>
  <c r="D3796" i="1"/>
  <c r="E3882" i="1"/>
  <c r="D3882" i="1"/>
  <c r="E3967" i="1"/>
  <c r="D3967" i="1"/>
  <c r="E4052" i="1"/>
  <c r="D4052" i="1"/>
  <c r="E4138" i="1"/>
  <c r="D4138" i="1"/>
  <c r="E4223" i="1"/>
  <c r="D4223" i="1"/>
  <c r="E4301" i="1"/>
  <c r="D4301" i="1"/>
  <c r="E4365" i="1"/>
  <c r="D4365" i="1"/>
  <c r="E4429" i="1"/>
  <c r="D4429" i="1"/>
  <c r="E4493" i="1"/>
  <c r="D4493" i="1"/>
  <c r="E4538" i="1"/>
  <c r="D4538" i="1"/>
  <c r="E4581" i="1"/>
  <c r="D4581" i="1"/>
  <c r="E4624" i="1"/>
  <c r="D4624" i="1"/>
  <c r="E4666" i="1"/>
  <c r="D4666" i="1"/>
  <c r="E4709" i="1"/>
  <c r="D4709" i="1"/>
  <c r="E4752" i="1"/>
  <c r="D4752" i="1"/>
  <c r="E4794" i="1"/>
  <c r="D4794" i="1"/>
  <c r="E4837" i="1"/>
  <c r="D4837" i="1"/>
  <c r="E4880" i="1"/>
  <c r="D4880" i="1"/>
  <c r="E4922" i="1"/>
  <c r="D4922" i="1"/>
  <c r="E4965" i="1"/>
  <c r="D4965" i="1"/>
  <c r="E5008" i="1"/>
  <c r="D5008" i="1"/>
  <c r="E5050" i="1"/>
  <c r="D5050" i="1"/>
  <c r="E5093" i="1"/>
  <c r="D5093" i="1"/>
  <c r="E5136" i="1"/>
  <c r="D5136" i="1"/>
  <c r="E5178" i="1"/>
  <c r="D5178" i="1"/>
  <c r="E5221" i="1"/>
  <c r="D5221" i="1"/>
  <c r="E5264" i="1"/>
  <c r="D5264" i="1"/>
  <c r="E5306" i="1"/>
  <c r="D5306" i="1"/>
  <c r="E5349" i="1"/>
  <c r="D5349" i="1"/>
  <c r="E5392" i="1"/>
  <c r="D5392" i="1"/>
  <c r="E2752" i="1"/>
  <c r="D2752" i="1"/>
  <c r="E2838" i="1"/>
  <c r="D2838" i="1"/>
  <c r="E2923" i="1"/>
  <c r="D2923" i="1"/>
  <c r="E3008" i="1"/>
  <c r="D3008" i="1"/>
  <c r="E3094" i="1"/>
  <c r="D3094" i="1"/>
  <c r="E3179" i="1"/>
  <c r="D3179" i="1"/>
  <c r="E3264" i="1"/>
  <c r="D3264" i="1"/>
  <c r="E3350" i="1"/>
  <c r="D3350" i="1"/>
  <c r="E3435" i="1"/>
  <c r="D3435" i="1"/>
  <c r="E3520" i="1"/>
  <c r="D3520" i="1"/>
  <c r="E3606" i="1"/>
  <c r="D3606" i="1"/>
  <c r="E3691" i="1"/>
  <c r="D3691" i="1"/>
  <c r="E3776" i="1"/>
  <c r="D3776" i="1"/>
  <c r="E3862" i="1"/>
  <c r="D3862" i="1"/>
  <c r="E3947" i="1"/>
  <c r="D3947" i="1"/>
  <c r="E4032" i="1"/>
  <c r="D4032" i="1"/>
  <c r="E4118" i="1"/>
  <c r="D4118" i="1"/>
  <c r="E4203" i="1"/>
  <c r="D4203" i="1"/>
  <c r="E4286" i="1"/>
  <c r="D4286" i="1"/>
  <c r="E4350" i="1"/>
  <c r="D4350" i="1"/>
  <c r="E4414" i="1"/>
  <c r="D4414" i="1"/>
  <c r="E4478" i="1"/>
  <c r="D4478" i="1"/>
  <c r="E4529" i="1"/>
  <c r="D4529" i="1"/>
  <c r="E4572" i="1"/>
  <c r="D4572" i="1"/>
  <c r="E4614" i="1"/>
  <c r="D4614" i="1"/>
  <c r="E4657" i="1"/>
  <c r="D4657" i="1"/>
  <c r="E4700" i="1"/>
  <c r="D4700" i="1"/>
  <c r="E4742" i="1"/>
  <c r="D4742" i="1"/>
  <c r="E4785" i="1"/>
  <c r="D4785" i="1"/>
  <c r="E4828" i="1"/>
  <c r="D4828" i="1"/>
  <c r="E4870" i="1"/>
  <c r="D4870" i="1"/>
  <c r="E4913" i="1"/>
  <c r="D4913" i="1"/>
  <c r="E4956" i="1"/>
  <c r="D4956" i="1"/>
  <c r="E4998" i="1"/>
  <c r="D4998" i="1"/>
  <c r="E5041" i="1"/>
  <c r="D5041" i="1"/>
  <c r="E5084" i="1"/>
  <c r="D5084" i="1"/>
  <c r="E5126" i="1"/>
  <c r="D5126" i="1"/>
  <c r="E5169" i="1"/>
  <c r="D5169" i="1"/>
  <c r="E5212" i="1"/>
  <c r="D5212" i="1"/>
  <c r="E5254" i="1"/>
  <c r="D5254" i="1"/>
  <c r="E5297" i="1"/>
  <c r="D5297" i="1"/>
  <c r="E5340" i="1"/>
  <c r="D5340" i="1"/>
  <c r="E5382" i="1"/>
  <c r="D5382" i="1"/>
  <c r="E2724" i="1"/>
  <c r="D2724" i="1"/>
  <c r="E2810" i="1"/>
  <c r="D2810" i="1"/>
  <c r="E2895" i="1"/>
  <c r="D2895" i="1"/>
  <c r="E2980" i="1"/>
  <c r="D2980" i="1"/>
  <c r="E3066" i="1"/>
  <c r="D3066" i="1"/>
  <c r="E3151" i="1"/>
  <c r="D3151" i="1"/>
  <c r="E3236" i="1"/>
  <c r="D3236" i="1"/>
  <c r="E3322" i="1"/>
  <c r="D3322" i="1"/>
  <c r="E3407" i="1"/>
  <c r="D3407" i="1"/>
  <c r="E3492" i="1"/>
  <c r="D3492" i="1"/>
  <c r="E3578" i="1"/>
  <c r="D3578" i="1"/>
  <c r="E3663" i="1"/>
  <c r="D3663" i="1"/>
  <c r="E3748" i="1"/>
  <c r="D3748" i="1"/>
  <c r="E3834" i="1"/>
  <c r="D3834" i="1"/>
  <c r="E3919" i="1"/>
  <c r="D3919" i="1"/>
  <c r="E4004" i="1"/>
  <c r="D4004" i="1"/>
  <c r="E4090" i="1"/>
  <c r="D4090" i="1"/>
  <c r="E4175" i="1"/>
  <c r="D4175" i="1"/>
  <c r="E4260" i="1"/>
  <c r="D4260" i="1"/>
  <c r="E4329" i="1"/>
  <c r="D4329" i="1"/>
  <c r="E4393" i="1"/>
  <c r="D4393" i="1"/>
  <c r="E4457" i="1"/>
  <c r="D4457" i="1"/>
  <c r="E4514" i="1"/>
  <c r="D4514" i="1"/>
  <c r="E4557" i="1"/>
  <c r="D4557" i="1"/>
  <c r="E4600" i="1"/>
  <c r="D4600" i="1"/>
  <c r="E4642" i="1"/>
  <c r="D4642" i="1"/>
  <c r="E4685" i="1"/>
  <c r="D4685" i="1"/>
  <c r="E4728" i="1"/>
  <c r="D4728" i="1"/>
  <c r="E4770" i="1"/>
  <c r="D4770" i="1"/>
  <c r="E4813" i="1"/>
  <c r="D4813" i="1"/>
  <c r="E4856" i="1"/>
  <c r="D4856" i="1"/>
  <c r="E4898" i="1"/>
  <c r="D4898" i="1"/>
  <c r="E4941" i="1"/>
  <c r="D4941" i="1"/>
  <c r="E4984" i="1"/>
  <c r="D4984" i="1"/>
  <c r="E5026" i="1"/>
  <c r="D5026" i="1"/>
  <c r="E5069" i="1"/>
  <c r="D5069" i="1"/>
  <c r="E5112" i="1"/>
  <c r="D5112" i="1"/>
  <c r="E5154" i="1"/>
  <c r="D5154" i="1"/>
  <c r="E5197" i="1"/>
  <c r="D5197" i="1"/>
  <c r="E5240" i="1"/>
  <c r="D5240" i="1"/>
  <c r="E5282" i="1"/>
  <c r="D5282" i="1"/>
  <c r="E5325" i="1"/>
  <c r="D5325" i="1"/>
  <c r="E5368" i="1"/>
  <c r="D5368" i="1"/>
  <c r="E5410" i="1"/>
  <c r="D5410" i="1"/>
  <c r="E4480" i="1"/>
  <c r="D4480" i="1"/>
  <c r="E4448" i="1"/>
  <c r="D4448" i="1"/>
  <c r="E4416" i="1"/>
  <c r="D4416" i="1"/>
  <c r="E4384" i="1"/>
  <c r="D4384" i="1"/>
  <c r="E4352" i="1"/>
  <c r="D4352" i="1"/>
  <c r="E4320" i="1"/>
  <c r="D4320" i="1"/>
  <c r="E4288" i="1"/>
  <c r="D4288" i="1"/>
  <c r="E4248" i="1"/>
  <c r="D4248" i="1"/>
  <c r="E4206" i="1"/>
  <c r="D4206" i="1"/>
  <c r="E4163" i="1"/>
  <c r="D4163" i="1"/>
  <c r="E4120" i="1"/>
  <c r="D4120" i="1"/>
  <c r="E4078" i="1"/>
  <c r="D4078" i="1"/>
  <c r="E4035" i="1"/>
  <c r="D4035" i="1"/>
  <c r="E3992" i="1"/>
  <c r="D3992" i="1"/>
  <c r="E3950" i="1"/>
  <c r="D3950" i="1"/>
  <c r="E3907" i="1"/>
  <c r="D3907" i="1"/>
  <c r="E3864" i="1"/>
  <c r="D3864" i="1"/>
  <c r="E3822" i="1"/>
  <c r="D3822" i="1"/>
  <c r="E3779" i="1"/>
  <c r="D3779" i="1"/>
  <c r="E3736" i="1"/>
  <c r="D3736" i="1"/>
  <c r="E3694" i="1"/>
  <c r="D3694" i="1"/>
  <c r="E3651" i="1"/>
  <c r="D3651" i="1"/>
  <c r="E3608" i="1"/>
  <c r="D3608" i="1"/>
  <c r="E3566" i="1"/>
  <c r="D3566" i="1"/>
  <c r="E3523" i="1"/>
  <c r="D3523" i="1"/>
  <c r="E3480" i="1"/>
  <c r="D3480" i="1"/>
  <c r="E3438" i="1"/>
  <c r="D3438" i="1"/>
  <c r="E3395" i="1"/>
  <c r="D3395" i="1"/>
  <c r="E3352" i="1"/>
  <c r="D3352" i="1"/>
  <c r="E3310" i="1"/>
  <c r="D3310" i="1"/>
  <c r="E3267" i="1"/>
  <c r="D3267" i="1"/>
  <c r="E3224" i="1"/>
  <c r="D3224" i="1"/>
  <c r="E3182" i="1"/>
  <c r="D3182" i="1"/>
  <c r="E3139" i="1"/>
  <c r="D3139" i="1"/>
  <c r="E3096" i="1"/>
  <c r="D3096" i="1"/>
  <c r="E3054" i="1"/>
  <c r="D3054" i="1"/>
  <c r="E3011" i="1"/>
  <c r="D3011" i="1"/>
  <c r="E2968" i="1"/>
  <c r="D2968" i="1"/>
  <c r="E2926" i="1"/>
  <c r="D2926" i="1"/>
  <c r="E2883" i="1"/>
  <c r="D2883" i="1"/>
  <c r="E2840" i="1"/>
  <c r="D2840" i="1"/>
  <c r="E2798" i="1"/>
  <c r="D2798" i="1"/>
  <c r="E2755" i="1"/>
  <c r="D2755" i="1"/>
  <c r="E5415" i="1"/>
  <c r="D5415" i="1"/>
  <c r="E5383" i="1"/>
  <c r="D5383" i="1"/>
  <c r="E5351" i="1"/>
  <c r="D5351" i="1"/>
  <c r="E5319" i="1"/>
  <c r="D5319" i="1"/>
  <c r="E5287" i="1"/>
  <c r="D5287" i="1"/>
  <c r="E5255" i="1"/>
  <c r="D5255" i="1"/>
  <c r="E5223" i="1"/>
  <c r="D5223" i="1"/>
  <c r="E5191" i="1"/>
  <c r="D5191" i="1"/>
  <c r="E5159" i="1"/>
  <c r="D5159" i="1"/>
  <c r="E5127" i="1"/>
  <c r="D5127" i="1"/>
  <c r="E5095" i="1"/>
  <c r="D5095" i="1"/>
  <c r="E5063" i="1"/>
  <c r="D5063" i="1"/>
  <c r="E5031" i="1"/>
  <c r="D5031" i="1"/>
  <c r="E4999" i="1"/>
  <c r="D4999" i="1"/>
  <c r="E4967" i="1"/>
  <c r="D4967" i="1"/>
  <c r="E4935" i="1"/>
  <c r="D4935" i="1"/>
  <c r="E4903" i="1"/>
  <c r="D4903" i="1"/>
  <c r="E4871" i="1"/>
  <c r="D4871" i="1"/>
  <c r="E4839" i="1"/>
  <c r="D4839" i="1"/>
  <c r="E4807" i="1"/>
  <c r="D4807" i="1"/>
  <c r="E4775" i="1"/>
  <c r="D4775" i="1"/>
  <c r="E4743" i="1"/>
  <c r="D4743" i="1"/>
  <c r="E4711" i="1"/>
  <c r="D4711" i="1"/>
  <c r="E4679" i="1"/>
  <c r="D4679" i="1"/>
  <c r="E4647" i="1"/>
  <c r="D4647" i="1"/>
  <c r="E4615" i="1"/>
  <c r="D4615" i="1"/>
  <c r="E4583" i="1"/>
  <c r="D4583" i="1"/>
  <c r="E4551" i="1"/>
  <c r="D4551" i="1"/>
  <c r="E4519" i="1"/>
  <c r="D4519" i="1"/>
  <c r="E4487" i="1"/>
  <c r="D4487" i="1"/>
  <c r="E4455" i="1"/>
  <c r="D4455" i="1"/>
  <c r="E4423" i="1"/>
  <c r="D4423" i="1"/>
  <c r="E4391" i="1"/>
  <c r="D4391" i="1"/>
  <c r="E4359" i="1"/>
  <c r="D4359" i="1"/>
  <c r="E4327" i="1"/>
  <c r="D4327" i="1"/>
  <c r="E4295" i="1"/>
  <c r="D4295" i="1"/>
  <c r="E4258" i="1"/>
  <c r="D4258" i="1"/>
  <c r="E4215" i="1"/>
  <c r="D4215" i="1"/>
  <c r="E4172" i="1"/>
  <c r="D4172" i="1"/>
  <c r="E4130" i="1"/>
  <c r="D4130" i="1"/>
  <c r="E4087" i="1"/>
  <c r="D4087" i="1"/>
  <c r="E4044" i="1"/>
  <c r="D4044" i="1"/>
  <c r="E4002" i="1"/>
  <c r="D4002" i="1"/>
  <c r="E3959" i="1"/>
  <c r="D3959" i="1"/>
  <c r="E3916" i="1"/>
  <c r="D3916" i="1"/>
  <c r="E3874" i="1"/>
  <c r="D3874" i="1"/>
  <c r="E3831" i="1"/>
  <c r="D3831" i="1"/>
  <c r="E3788" i="1"/>
  <c r="D3788" i="1"/>
  <c r="E3746" i="1"/>
  <c r="D3746" i="1"/>
  <c r="E3703" i="1"/>
  <c r="D3703" i="1"/>
  <c r="E3660" i="1"/>
  <c r="D3660" i="1"/>
  <c r="E3618" i="1"/>
  <c r="D3618" i="1"/>
  <c r="E3575" i="1"/>
  <c r="D3575" i="1"/>
  <c r="E3532" i="1"/>
  <c r="D3532" i="1"/>
  <c r="E3490" i="1"/>
  <c r="D3490" i="1"/>
  <c r="E3447" i="1"/>
  <c r="D3447" i="1"/>
  <c r="E3404" i="1"/>
  <c r="D3404" i="1"/>
  <c r="E3362" i="1"/>
  <c r="D3362" i="1"/>
  <c r="E3319" i="1"/>
  <c r="D3319" i="1"/>
  <c r="E3276" i="1"/>
  <c r="D3276" i="1"/>
  <c r="E3234" i="1"/>
  <c r="D3234" i="1"/>
  <c r="E3191" i="1"/>
  <c r="D3191" i="1"/>
  <c r="E3148" i="1"/>
  <c r="D3148" i="1"/>
  <c r="E3106" i="1"/>
  <c r="D3106" i="1"/>
  <c r="E3063" i="1"/>
  <c r="D3063" i="1"/>
  <c r="E3020" i="1"/>
  <c r="D3020" i="1"/>
  <c r="E2978" i="1"/>
  <c r="D2978" i="1"/>
  <c r="E2935" i="1"/>
  <c r="D2935" i="1"/>
  <c r="E2892" i="1"/>
  <c r="D2892" i="1"/>
  <c r="E2850" i="1"/>
  <c r="D2850" i="1"/>
  <c r="E2807" i="1"/>
  <c r="D2807" i="1"/>
  <c r="E2764" i="1"/>
  <c r="D2764" i="1"/>
  <c r="E4277" i="1"/>
  <c r="D4277" i="1"/>
  <c r="E4245" i="1"/>
  <c r="D4245" i="1"/>
  <c r="E4213" i="1"/>
  <c r="D4213" i="1"/>
  <c r="E4181" i="1"/>
  <c r="D4181" i="1"/>
  <c r="E4149" i="1"/>
  <c r="D4149" i="1"/>
  <c r="E4117" i="1"/>
  <c r="D4117" i="1"/>
  <c r="E4085" i="1"/>
  <c r="D4085" i="1"/>
  <c r="E4053" i="1"/>
  <c r="D4053" i="1"/>
  <c r="E4021" i="1"/>
  <c r="D4021" i="1"/>
  <c r="E3989" i="1"/>
  <c r="D3989" i="1"/>
  <c r="E3957" i="1"/>
  <c r="D3957" i="1"/>
  <c r="E3925" i="1"/>
  <c r="D3925" i="1"/>
  <c r="E3893" i="1"/>
  <c r="D3893" i="1"/>
  <c r="E3861" i="1"/>
  <c r="D3861" i="1"/>
  <c r="E3829" i="1"/>
  <c r="D3829" i="1"/>
  <c r="E3797" i="1"/>
  <c r="D3797" i="1"/>
  <c r="E3765" i="1"/>
  <c r="D3765" i="1"/>
  <c r="E3733" i="1"/>
  <c r="D3733" i="1"/>
  <c r="E3701" i="1"/>
  <c r="D3701" i="1"/>
  <c r="E3669" i="1"/>
  <c r="D3669" i="1"/>
  <c r="E3637" i="1"/>
  <c r="D3637" i="1"/>
  <c r="E3605" i="1"/>
  <c r="D3605" i="1"/>
  <c r="E3573" i="1"/>
  <c r="D3573" i="1"/>
  <c r="E3541" i="1"/>
  <c r="D3541" i="1"/>
  <c r="E3509" i="1"/>
  <c r="D3509" i="1"/>
  <c r="E3477" i="1"/>
  <c r="D3477" i="1"/>
  <c r="E3445" i="1"/>
  <c r="D3445" i="1"/>
  <c r="E3413" i="1"/>
  <c r="D3413" i="1"/>
  <c r="E3381" i="1"/>
  <c r="D3381" i="1"/>
  <c r="E3349" i="1"/>
  <c r="D3349" i="1"/>
  <c r="E3317" i="1"/>
  <c r="D3317" i="1"/>
  <c r="E3285" i="1"/>
  <c r="D3285" i="1"/>
  <c r="E3253" i="1"/>
  <c r="D3253" i="1"/>
  <c r="E3221" i="1"/>
  <c r="D3221" i="1"/>
  <c r="E3189" i="1"/>
  <c r="D3189" i="1"/>
  <c r="E3157" i="1"/>
  <c r="D3157" i="1"/>
  <c r="E3125" i="1"/>
  <c r="D3125" i="1"/>
  <c r="E3093" i="1"/>
  <c r="D3093" i="1"/>
  <c r="E3061" i="1"/>
  <c r="D3061" i="1"/>
  <c r="E3029" i="1"/>
  <c r="D3029" i="1"/>
  <c r="E2997" i="1"/>
  <c r="D2997" i="1"/>
  <c r="E2965" i="1"/>
  <c r="D2965" i="1"/>
  <c r="E2933" i="1"/>
  <c r="D2933" i="1"/>
  <c r="E2901" i="1"/>
  <c r="D2901" i="1"/>
  <c r="E2869" i="1"/>
  <c r="D2869" i="1"/>
  <c r="E2837" i="1"/>
  <c r="D2837" i="1"/>
  <c r="E2805" i="1"/>
  <c r="D2805" i="1"/>
  <c r="E2773" i="1"/>
  <c r="D2773" i="1"/>
  <c r="E2741" i="1"/>
  <c r="D2741" i="1"/>
  <c r="E5225" i="1"/>
  <c r="D5225" i="1"/>
  <c r="E4314" i="1"/>
  <c r="D4314" i="1"/>
  <c r="E5262" i="1"/>
  <c r="D5262" i="1"/>
  <c r="E4900" i="1"/>
  <c r="D4900" i="1"/>
  <c r="E2747" i="1"/>
  <c r="D2747" i="1"/>
  <c r="E5257" i="1"/>
  <c r="D5257" i="1"/>
  <c r="E5086" i="1"/>
  <c r="D5086" i="1"/>
  <c r="E4916" i="1"/>
  <c r="D4916" i="1"/>
  <c r="E4505" i="1"/>
  <c r="D4505" i="1"/>
  <c r="E3216" i="1"/>
  <c r="D3216" i="1"/>
  <c r="E4442" i="1"/>
  <c r="D4442" i="1"/>
  <c r="E5326" i="1"/>
  <c r="D5326" i="1"/>
  <c r="E5006" i="1"/>
  <c r="D5006" i="1"/>
  <c r="E3942" i="1"/>
  <c r="D3942" i="1"/>
  <c r="E5358" i="1"/>
  <c r="D5358" i="1"/>
  <c r="E5188" i="1"/>
  <c r="D5188" i="1"/>
  <c r="E5017" i="1"/>
  <c r="D5017" i="1"/>
  <c r="E4846" i="1"/>
  <c r="D4846" i="1"/>
  <c r="E4027" i="1"/>
  <c r="D4027" i="1"/>
  <c r="E4820" i="1"/>
  <c r="D4820" i="1"/>
  <c r="E4649" i="1"/>
  <c r="D4649" i="1"/>
  <c r="E4466" i="1"/>
  <c r="D4466" i="1"/>
  <c r="E4187" i="1"/>
  <c r="D4187" i="1"/>
  <c r="E3846" i="1"/>
  <c r="D3846" i="1"/>
  <c r="E3504" i="1"/>
  <c r="D3504" i="1"/>
  <c r="E3163" i="1"/>
  <c r="D3163" i="1"/>
  <c r="E2822" i="1"/>
  <c r="D2822" i="1"/>
  <c r="E4708" i="1"/>
  <c r="D4708" i="1"/>
  <c r="E4537" i="1"/>
  <c r="D4537" i="1"/>
  <c r="E4298" i="1"/>
  <c r="D4298" i="1"/>
  <c r="E3792" i="1"/>
  <c r="D3792" i="1"/>
  <c r="D9" i="1"/>
  <c r="E3263" i="1"/>
  <c r="D3263" i="1"/>
  <c r="E4031" i="1"/>
  <c r="D4031" i="1"/>
  <c r="E4413" i="1"/>
  <c r="D4413" i="1"/>
  <c r="E2847" i="1"/>
  <c r="D2847" i="1"/>
  <c r="E3956" i="1"/>
  <c r="D3956" i="1"/>
  <c r="E4618" i="1"/>
  <c r="D4618" i="1"/>
  <c r="E3124" i="1"/>
  <c r="D3124" i="1"/>
  <c r="E4373" i="1"/>
  <c r="D4373" i="1"/>
  <c r="E5013" i="1"/>
  <c r="D5013" i="1"/>
  <c r="E2763" i="1"/>
  <c r="D2763" i="1"/>
  <c r="E3531" i="1"/>
  <c r="D3531" i="1"/>
  <c r="E3958" i="1"/>
  <c r="D3958" i="1"/>
  <c r="E4358" i="1"/>
  <c r="D4358" i="1"/>
  <c r="E4620" i="1"/>
  <c r="D4620" i="1"/>
  <c r="E4748" i="1"/>
  <c r="D4748" i="1"/>
  <c r="E4833" i="1"/>
  <c r="D4833" i="1"/>
  <c r="E4876" i="1"/>
  <c r="D4876" i="1"/>
  <c r="E4918" i="1"/>
  <c r="D4918" i="1"/>
  <c r="E4961" i="1"/>
  <c r="D4961" i="1"/>
  <c r="E5004" i="1"/>
  <c r="D5004" i="1"/>
  <c r="E5046" i="1"/>
  <c r="D5046" i="1"/>
  <c r="E5089" i="1"/>
  <c r="D5089" i="1"/>
  <c r="E5174" i="1"/>
  <c r="D5174" i="1"/>
  <c r="E5260" i="1"/>
  <c r="D5260" i="1"/>
  <c r="E5388" i="1"/>
  <c r="D5388" i="1"/>
  <c r="E2735" i="1"/>
  <c r="D2735" i="1"/>
  <c r="E2820" i="1"/>
  <c r="D2820" i="1"/>
  <c r="E2906" i="1"/>
  <c r="D2906" i="1"/>
  <c r="E2991" i="1"/>
  <c r="D2991" i="1"/>
  <c r="E3076" i="1"/>
  <c r="D3076" i="1"/>
  <c r="E3162" i="1"/>
  <c r="D3162" i="1"/>
  <c r="E3247" i="1"/>
  <c r="D3247" i="1"/>
  <c r="E3332" i="1"/>
  <c r="D3332" i="1"/>
  <c r="E3418" i="1"/>
  <c r="D3418" i="1"/>
  <c r="E3503" i="1"/>
  <c r="D3503" i="1"/>
  <c r="E3588" i="1"/>
  <c r="D3588" i="1"/>
  <c r="E3674" i="1"/>
  <c r="D3674" i="1"/>
  <c r="E3759" i="1"/>
  <c r="D3759" i="1"/>
  <c r="E3844" i="1"/>
  <c r="D3844" i="1"/>
  <c r="E3930" i="1"/>
  <c r="D3930" i="1"/>
  <c r="E4015" i="1"/>
  <c r="D4015" i="1"/>
  <c r="E4100" i="1"/>
  <c r="D4100" i="1"/>
  <c r="E4186" i="1"/>
  <c r="D4186" i="1"/>
  <c r="E4271" i="1"/>
  <c r="D4271" i="1"/>
  <c r="E4337" i="1"/>
  <c r="D4337" i="1"/>
  <c r="E4401" i="1"/>
  <c r="D4401" i="1"/>
  <c r="E4465" i="1"/>
  <c r="D4465" i="1"/>
  <c r="E4520" i="1"/>
  <c r="D4520" i="1"/>
  <c r="E4562" i="1"/>
  <c r="D4562" i="1"/>
  <c r="E4605" i="1"/>
  <c r="D4605" i="1"/>
  <c r="E4648" i="1"/>
  <c r="D4648" i="1"/>
  <c r="E4690" i="1"/>
  <c r="D4690" i="1"/>
  <c r="E4733" i="1"/>
  <c r="D4733" i="1"/>
  <c r="E4776" i="1"/>
  <c r="D4776" i="1"/>
  <c r="E4818" i="1"/>
  <c r="D4818" i="1"/>
  <c r="E4861" i="1"/>
  <c r="D4861" i="1"/>
  <c r="E4904" i="1"/>
  <c r="D4904" i="1"/>
  <c r="E4946" i="1"/>
  <c r="D4946" i="1"/>
  <c r="E4989" i="1"/>
  <c r="D4989" i="1"/>
  <c r="E5032" i="1"/>
  <c r="D5032" i="1"/>
  <c r="E5074" i="1"/>
  <c r="D5074" i="1"/>
  <c r="E5117" i="1"/>
  <c r="D5117" i="1"/>
  <c r="E5160" i="1"/>
  <c r="D5160" i="1"/>
  <c r="E5202" i="1"/>
  <c r="D5202" i="1"/>
  <c r="E5245" i="1"/>
  <c r="D5245" i="1"/>
  <c r="E5288" i="1"/>
  <c r="D5288" i="1"/>
  <c r="E5330" i="1"/>
  <c r="D5330" i="1"/>
  <c r="E5373" i="1"/>
  <c r="D5373" i="1"/>
  <c r="E5416" i="1"/>
  <c r="D5416" i="1"/>
  <c r="E4476" i="1"/>
  <c r="D4476" i="1"/>
  <c r="E4444" i="1"/>
  <c r="D4444" i="1"/>
  <c r="E4412" i="1"/>
  <c r="D4412" i="1"/>
  <c r="E4380" i="1"/>
  <c r="D4380" i="1"/>
  <c r="E4348" i="1"/>
  <c r="D4348" i="1"/>
  <c r="E4316" i="1"/>
  <c r="D4316" i="1"/>
  <c r="E4284" i="1"/>
  <c r="D4284" i="1"/>
  <c r="E4243" i="1"/>
  <c r="D4243" i="1"/>
  <c r="E4200" i="1"/>
  <c r="D4200" i="1"/>
  <c r="E4158" i="1"/>
  <c r="D4158" i="1"/>
  <c r="E4115" i="1"/>
  <c r="D4115" i="1"/>
  <c r="E4072" i="1"/>
  <c r="D4072" i="1"/>
  <c r="E4030" i="1"/>
  <c r="D4030" i="1"/>
  <c r="E3987" i="1"/>
  <c r="D3987" i="1"/>
  <c r="E3944" i="1"/>
  <c r="D3944" i="1"/>
  <c r="E3902" i="1"/>
  <c r="D3902" i="1"/>
  <c r="E3859" i="1"/>
  <c r="D3859" i="1"/>
  <c r="E3816" i="1"/>
  <c r="D3816" i="1"/>
  <c r="E3774" i="1"/>
  <c r="D3774" i="1"/>
  <c r="E3731" i="1"/>
  <c r="D3731" i="1"/>
  <c r="E3688" i="1"/>
  <c r="D3688" i="1"/>
  <c r="E3646" i="1"/>
  <c r="D3646" i="1"/>
  <c r="E3603" i="1"/>
  <c r="D3603" i="1"/>
  <c r="E3560" i="1"/>
  <c r="D3560" i="1"/>
  <c r="E3518" i="1"/>
  <c r="D3518" i="1"/>
  <c r="E3475" i="1"/>
  <c r="D3475" i="1"/>
  <c r="E3432" i="1"/>
  <c r="D3432" i="1"/>
  <c r="E3390" i="1"/>
  <c r="D3390" i="1"/>
  <c r="E3347" i="1"/>
  <c r="D3347" i="1"/>
  <c r="E3304" i="1"/>
  <c r="D3304" i="1"/>
  <c r="E3262" i="1"/>
  <c r="D3262" i="1"/>
  <c r="E3219" i="1"/>
  <c r="D3219" i="1"/>
  <c r="E3176" i="1"/>
  <c r="D3176" i="1"/>
  <c r="E3134" i="1"/>
  <c r="D3134" i="1"/>
  <c r="E3091" i="1"/>
  <c r="D3091" i="1"/>
  <c r="E3048" i="1"/>
  <c r="D3048" i="1"/>
  <c r="E3006" i="1"/>
  <c r="D3006" i="1"/>
  <c r="E2963" i="1"/>
  <c r="D2963" i="1"/>
  <c r="E2920" i="1"/>
  <c r="D2920" i="1"/>
  <c r="E2878" i="1"/>
  <c r="D2878" i="1"/>
  <c r="E2835" i="1"/>
  <c r="D2835" i="1"/>
  <c r="E2792" i="1"/>
  <c r="D2792" i="1"/>
  <c r="E2750" i="1"/>
  <c r="D2750" i="1"/>
  <c r="E5411" i="1"/>
  <c r="D5411" i="1"/>
  <c r="E5379" i="1"/>
  <c r="D5379" i="1"/>
  <c r="E5347" i="1"/>
  <c r="D5347" i="1"/>
  <c r="E5315" i="1"/>
  <c r="D5315" i="1"/>
  <c r="E5283" i="1"/>
  <c r="D5283" i="1"/>
  <c r="E5251" i="1"/>
  <c r="D5251" i="1"/>
  <c r="E5219" i="1"/>
  <c r="D5219" i="1"/>
  <c r="E5187" i="1"/>
  <c r="D5187" i="1"/>
  <c r="E5155" i="1"/>
  <c r="D5155" i="1"/>
  <c r="E5123" i="1"/>
  <c r="D5123" i="1"/>
  <c r="E5091" i="1"/>
  <c r="D5091" i="1"/>
  <c r="E5059" i="1"/>
  <c r="D5059" i="1"/>
  <c r="E5027" i="1"/>
  <c r="D5027" i="1"/>
  <c r="E4995" i="1"/>
  <c r="D4995" i="1"/>
  <c r="E4963" i="1"/>
  <c r="D4963" i="1"/>
  <c r="E4931" i="1"/>
  <c r="D4931" i="1"/>
  <c r="E4899" i="1"/>
  <c r="D4899" i="1"/>
  <c r="E4867" i="1"/>
  <c r="D4867" i="1"/>
  <c r="E4835" i="1"/>
  <c r="D4835" i="1"/>
  <c r="E4803" i="1"/>
  <c r="D4803" i="1"/>
  <c r="E4771" i="1"/>
  <c r="D4771" i="1"/>
  <c r="E4739" i="1"/>
  <c r="D4739" i="1"/>
  <c r="E4707" i="1"/>
  <c r="D4707" i="1"/>
  <c r="E4675" i="1"/>
  <c r="D4675" i="1"/>
  <c r="E4643" i="1"/>
  <c r="D4643" i="1"/>
  <c r="E4611" i="1"/>
  <c r="D4611" i="1"/>
  <c r="E4579" i="1"/>
  <c r="D4579" i="1"/>
  <c r="E4547" i="1"/>
  <c r="D4547" i="1"/>
  <c r="E4515" i="1"/>
  <c r="D4515" i="1"/>
  <c r="E4483" i="1"/>
  <c r="D4483" i="1"/>
  <c r="E4451" i="1"/>
  <c r="D4451" i="1"/>
  <c r="E4419" i="1"/>
  <c r="D4419" i="1"/>
  <c r="E4387" i="1"/>
  <c r="D4387" i="1"/>
  <c r="E4355" i="1"/>
  <c r="D4355" i="1"/>
  <c r="E4323" i="1"/>
  <c r="D4323" i="1"/>
  <c r="E4291" i="1"/>
  <c r="D4291" i="1"/>
  <c r="E4252" i="1"/>
  <c r="D4252" i="1"/>
  <c r="E4210" i="1"/>
  <c r="D4210" i="1"/>
  <c r="E4167" i="1"/>
  <c r="D4167" i="1"/>
  <c r="E4124" i="1"/>
  <c r="D4124" i="1"/>
  <c r="E4082" i="1"/>
  <c r="D4082" i="1"/>
  <c r="E4039" i="1"/>
  <c r="D4039" i="1"/>
  <c r="E3996" i="1"/>
  <c r="D3996" i="1"/>
  <c r="E3954" i="1"/>
  <c r="D3954" i="1"/>
  <c r="E3911" i="1"/>
  <c r="D3911" i="1"/>
  <c r="E3868" i="1"/>
  <c r="D3868" i="1"/>
  <c r="E3826" i="1"/>
  <c r="D3826" i="1"/>
  <c r="E3783" i="1"/>
  <c r="D3783" i="1"/>
  <c r="E3740" i="1"/>
  <c r="D3740" i="1"/>
  <c r="E3698" i="1"/>
  <c r="D3698" i="1"/>
  <c r="E3655" i="1"/>
  <c r="D3655" i="1"/>
  <c r="E3612" i="1"/>
  <c r="D3612" i="1"/>
  <c r="E3570" i="1"/>
  <c r="D3570" i="1"/>
  <c r="E3527" i="1"/>
  <c r="D3527" i="1"/>
  <c r="E3484" i="1"/>
  <c r="D3484" i="1"/>
  <c r="E3442" i="1"/>
  <c r="D3442" i="1"/>
  <c r="E3399" i="1"/>
  <c r="D3399" i="1"/>
  <c r="E3356" i="1"/>
  <c r="D3356" i="1"/>
  <c r="E3314" i="1"/>
  <c r="D3314" i="1"/>
  <c r="E3271" i="1"/>
  <c r="D3271" i="1"/>
  <c r="E3228" i="1"/>
  <c r="D3228" i="1"/>
  <c r="E3186" i="1"/>
  <c r="D3186" i="1"/>
  <c r="E3143" i="1"/>
  <c r="D3143" i="1"/>
  <c r="E3100" i="1"/>
  <c r="D3100" i="1"/>
  <c r="E3058" i="1"/>
  <c r="D3058" i="1"/>
  <c r="E3015" i="1"/>
  <c r="D3015" i="1"/>
  <c r="E2972" i="1"/>
  <c r="D2972" i="1"/>
  <c r="E2930" i="1"/>
  <c r="D2930" i="1"/>
  <c r="E2887" i="1"/>
  <c r="D2887" i="1"/>
  <c r="E2844" i="1"/>
  <c r="D2844" i="1"/>
  <c r="E2802" i="1"/>
  <c r="D2802" i="1"/>
  <c r="E2759" i="1"/>
  <c r="D2759" i="1"/>
  <c r="E4273" i="1"/>
  <c r="D4273" i="1"/>
  <c r="E4241" i="1"/>
  <c r="D4241" i="1"/>
  <c r="E4209" i="1"/>
  <c r="D4209" i="1"/>
  <c r="E4177" i="1"/>
  <c r="D4177" i="1"/>
  <c r="E4145" i="1"/>
  <c r="D4145" i="1"/>
  <c r="E4113" i="1"/>
  <c r="D4113" i="1"/>
  <c r="E4081" i="1"/>
  <c r="D4081" i="1"/>
  <c r="E4049" i="1"/>
  <c r="D4049" i="1"/>
  <c r="E4017" i="1"/>
  <c r="D4017" i="1"/>
  <c r="E3985" i="1"/>
  <c r="D3985" i="1"/>
  <c r="E3953" i="1"/>
  <c r="D3953" i="1"/>
  <c r="E3921" i="1"/>
  <c r="D3921" i="1"/>
  <c r="E3889" i="1"/>
  <c r="D3889" i="1"/>
  <c r="E3857" i="1"/>
  <c r="D3857" i="1"/>
  <c r="E3825" i="1"/>
  <c r="D3825" i="1"/>
  <c r="E3793" i="1"/>
  <c r="D3793" i="1"/>
  <c r="E3761" i="1"/>
  <c r="D3761" i="1"/>
  <c r="E3729" i="1"/>
  <c r="D3729" i="1"/>
  <c r="E3697" i="1"/>
  <c r="D3697" i="1"/>
  <c r="E3665" i="1"/>
  <c r="D3665" i="1"/>
  <c r="E3633" i="1"/>
  <c r="D3633" i="1"/>
  <c r="E3601" i="1"/>
  <c r="D3601" i="1"/>
  <c r="E3569" i="1"/>
  <c r="D3569" i="1"/>
  <c r="E3537" i="1"/>
  <c r="D3537" i="1"/>
  <c r="E3505" i="1"/>
  <c r="D3505" i="1"/>
  <c r="E3473" i="1"/>
  <c r="D3473" i="1"/>
  <c r="E3441" i="1"/>
  <c r="D3441" i="1"/>
  <c r="E3409" i="1"/>
  <c r="D3409" i="1"/>
  <c r="E3377" i="1"/>
  <c r="D3377" i="1"/>
  <c r="E3345" i="1"/>
  <c r="D3345" i="1"/>
  <c r="E3313" i="1"/>
  <c r="D3313" i="1"/>
  <c r="E3281" i="1"/>
  <c r="D3281" i="1"/>
  <c r="E3249" i="1"/>
  <c r="D3249" i="1"/>
  <c r="E3217" i="1"/>
  <c r="D3217" i="1"/>
  <c r="E3185" i="1"/>
  <c r="D3185" i="1"/>
  <c r="E3153" i="1"/>
  <c r="D3153" i="1"/>
  <c r="E3121" i="1"/>
  <c r="D3121" i="1"/>
  <c r="E3089" i="1"/>
  <c r="D3089" i="1"/>
  <c r="E3057" i="1"/>
  <c r="D3057" i="1"/>
  <c r="E3025" i="1"/>
  <c r="D3025" i="1"/>
  <c r="E2993" i="1"/>
  <c r="D2993" i="1"/>
  <c r="E2961" i="1"/>
  <c r="D2961" i="1"/>
  <c r="E2929" i="1"/>
  <c r="D2929" i="1"/>
  <c r="E2897" i="1"/>
  <c r="D2897" i="1"/>
  <c r="E2865" i="1"/>
  <c r="D2865" i="1"/>
  <c r="E2833" i="1"/>
  <c r="D2833" i="1"/>
  <c r="E2801" i="1"/>
  <c r="D2801" i="1"/>
  <c r="E2769" i="1"/>
  <c r="D2769" i="1"/>
  <c r="E2737" i="1"/>
  <c r="D2737" i="1"/>
  <c r="E5310" i="1"/>
  <c r="D5310" i="1"/>
  <c r="E3984" i="1"/>
  <c r="D3984" i="1"/>
  <c r="E5198" i="1"/>
  <c r="D5198" i="1"/>
  <c r="E4857" i="1"/>
  <c r="D4857" i="1"/>
  <c r="E5406" i="1"/>
  <c r="D5406" i="1"/>
  <c r="E5236" i="1"/>
  <c r="D5236" i="1"/>
  <c r="E5065" i="1"/>
  <c r="D5065" i="1"/>
  <c r="E4894" i="1"/>
  <c r="D4894" i="1"/>
  <c r="E4378" i="1"/>
  <c r="D4378" i="1"/>
  <c r="E3046" i="1"/>
  <c r="D3046" i="1"/>
  <c r="E4155" i="1"/>
  <c r="D4155" i="1"/>
  <c r="E5284" i="1"/>
  <c r="D5284" i="1"/>
  <c r="E4964" i="1"/>
  <c r="D4964" i="1"/>
  <c r="E3600" i="1"/>
  <c r="D3600" i="1"/>
  <c r="E5337" i="1"/>
  <c r="D5337" i="1"/>
  <c r="E5166" i="1"/>
  <c r="D5166" i="1"/>
  <c r="E4996" i="1"/>
  <c r="D4996" i="1"/>
  <c r="E4825" i="1"/>
  <c r="D4825" i="1"/>
  <c r="E3856" i="1"/>
  <c r="D3856" i="1"/>
  <c r="E4798" i="1"/>
  <c r="D4798" i="1"/>
  <c r="E4628" i="1"/>
  <c r="D4628" i="1"/>
  <c r="E4434" i="1"/>
  <c r="D4434" i="1"/>
  <c r="E4144" i="1"/>
  <c r="D4144" i="1"/>
  <c r="E3803" i="1"/>
  <c r="D3803" i="1"/>
  <c r="E3462" i="1"/>
  <c r="D3462" i="1"/>
  <c r="E3120" i="1"/>
  <c r="D3120" i="1"/>
  <c r="E2779" i="1"/>
  <c r="D2779" i="1"/>
  <c r="E4686" i="1"/>
  <c r="D4686" i="1"/>
  <c r="E4516" i="1"/>
  <c r="D4516" i="1"/>
  <c r="E4262" i="1"/>
  <c r="D4262" i="1"/>
  <c r="E3536" i="1"/>
  <c r="D3536" i="1"/>
  <c r="E3434" i="1"/>
  <c r="D3434" i="1"/>
  <c r="E4202" i="1"/>
  <c r="D4202" i="1"/>
  <c r="E4741" i="1"/>
  <c r="D4741" i="1"/>
  <c r="E3103" i="1"/>
  <c r="D3103" i="1"/>
  <c r="E3444" i="1"/>
  <c r="D3444" i="1"/>
  <c r="E4042" i="1"/>
  <c r="D4042" i="1"/>
  <c r="E4533" i="1"/>
  <c r="D4533" i="1"/>
  <c r="E4960" i="1"/>
  <c r="D4960" i="1"/>
  <c r="E2868" i="1"/>
  <c r="D2868" i="1"/>
  <c r="E3295" i="1"/>
  <c r="D3295" i="1"/>
  <c r="E3722" i="1"/>
  <c r="D3722" i="1"/>
  <c r="E4148" i="1"/>
  <c r="D4148" i="1"/>
  <c r="E4501" i="1"/>
  <c r="D4501" i="1"/>
  <c r="E4629" i="1"/>
  <c r="D4629" i="1"/>
  <c r="E4842" i="1"/>
  <c r="D4842" i="1"/>
  <c r="E5098" i="1"/>
  <c r="D5098" i="1"/>
  <c r="E5269" i="1"/>
  <c r="D5269" i="1"/>
  <c r="E2848" i="1"/>
  <c r="D2848" i="1"/>
  <c r="E3360" i="1"/>
  <c r="D3360" i="1"/>
  <c r="E3787" i="1"/>
  <c r="D3787" i="1"/>
  <c r="E4214" i="1"/>
  <c r="D4214" i="1"/>
  <c r="E4422" i="1"/>
  <c r="D4422" i="1"/>
  <c r="E4662" i="1"/>
  <c r="D4662" i="1"/>
  <c r="E4790" i="1"/>
  <c r="D4790" i="1"/>
  <c r="E5132" i="1"/>
  <c r="D5132" i="1"/>
  <c r="E3220" i="1"/>
  <c r="D3220" i="1"/>
  <c r="E3903" i="1"/>
  <c r="D3903" i="1"/>
  <c r="E4445" i="1"/>
  <c r="D4445" i="1"/>
  <c r="E4677" i="1"/>
  <c r="D4677" i="1"/>
  <c r="E4762" i="1"/>
  <c r="D4762" i="1"/>
  <c r="E4805" i="1"/>
  <c r="D4805" i="1"/>
  <c r="E4890" i="1"/>
  <c r="D4890" i="1"/>
  <c r="E4976" i="1"/>
  <c r="D4976" i="1"/>
  <c r="E5061" i="1"/>
  <c r="D5061" i="1"/>
  <c r="E5104" i="1"/>
  <c r="D5104" i="1"/>
  <c r="E5146" i="1"/>
  <c r="D5146" i="1"/>
  <c r="E5189" i="1"/>
  <c r="D5189" i="1"/>
  <c r="E5232" i="1"/>
  <c r="D5232" i="1"/>
  <c r="E5274" i="1"/>
  <c r="D5274" i="1"/>
  <c r="E5317" i="1"/>
  <c r="D5317" i="1"/>
  <c r="E5360" i="1"/>
  <c r="D5360" i="1"/>
  <c r="E5402" i="1"/>
  <c r="D5402" i="1"/>
  <c r="E2774" i="1"/>
  <c r="D2774" i="1"/>
  <c r="E2859" i="1"/>
  <c r="D2859" i="1"/>
  <c r="E2944" i="1"/>
  <c r="D2944" i="1"/>
  <c r="E3030" i="1"/>
  <c r="D3030" i="1"/>
  <c r="E3115" i="1"/>
  <c r="D3115" i="1"/>
  <c r="E3200" i="1"/>
  <c r="D3200" i="1"/>
  <c r="E3286" i="1"/>
  <c r="D3286" i="1"/>
  <c r="E3371" i="1"/>
  <c r="D3371" i="1"/>
  <c r="E3456" i="1"/>
  <c r="D3456" i="1"/>
  <c r="E3542" i="1"/>
  <c r="D3542" i="1"/>
  <c r="E3627" i="1"/>
  <c r="D3627" i="1"/>
  <c r="E3712" i="1"/>
  <c r="D3712" i="1"/>
  <c r="E3798" i="1"/>
  <c r="D3798" i="1"/>
  <c r="E3883" i="1"/>
  <c r="D3883" i="1"/>
  <c r="E3968" i="1"/>
  <c r="D3968" i="1"/>
  <c r="E4054" i="1"/>
  <c r="D4054" i="1"/>
  <c r="E4139" i="1"/>
  <c r="D4139" i="1"/>
  <c r="E4224" i="1"/>
  <c r="D4224" i="1"/>
  <c r="E4302" i="1"/>
  <c r="D4302" i="1"/>
  <c r="E4366" i="1"/>
  <c r="D4366" i="1"/>
  <c r="E4430" i="1"/>
  <c r="D4430" i="1"/>
  <c r="E4494" i="1"/>
  <c r="D4494" i="1"/>
  <c r="E4540" i="1"/>
  <c r="D4540" i="1"/>
  <c r="E4582" i="1"/>
  <c r="D4582" i="1"/>
  <c r="E4625" i="1"/>
  <c r="D4625" i="1"/>
  <c r="E4668" i="1"/>
  <c r="D4668" i="1"/>
  <c r="E4710" i="1"/>
  <c r="D4710" i="1"/>
  <c r="E4753" i="1"/>
  <c r="D4753" i="1"/>
  <c r="E4796" i="1"/>
  <c r="D4796" i="1"/>
  <c r="E4838" i="1"/>
  <c r="D4838" i="1"/>
  <c r="E4881" i="1"/>
  <c r="D4881" i="1"/>
  <c r="E4924" i="1"/>
  <c r="D4924" i="1"/>
  <c r="E4966" i="1"/>
  <c r="D4966" i="1"/>
  <c r="E5009" i="1"/>
  <c r="D5009" i="1"/>
  <c r="E5052" i="1"/>
  <c r="D5052" i="1"/>
  <c r="E5094" i="1"/>
  <c r="D5094" i="1"/>
  <c r="E5137" i="1"/>
  <c r="D5137" i="1"/>
  <c r="E5180" i="1"/>
  <c r="D5180" i="1"/>
  <c r="E5222" i="1"/>
  <c r="D5222" i="1"/>
  <c r="E5265" i="1"/>
  <c r="D5265" i="1"/>
  <c r="E5308" i="1"/>
  <c r="D5308" i="1"/>
  <c r="E5350" i="1"/>
  <c r="D5350" i="1"/>
  <c r="E5393" i="1"/>
  <c r="D5393" i="1"/>
  <c r="E2746" i="1"/>
  <c r="D2746" i="1"/>
  <c r="E2831" i="1"/>
  <c r="D2831" i="1"/>
  <c r="E2916" i="1"/>
  <c r="D2916" i="1"/>
  <c r="E3002" i="1"/>
  <c r="D3002" i="1"/>
  <c r="E3087" i="1"/>
  <c r="D3087" i="1"/>
  <c r="E3172" i="1"/>
  <c r="D3172" i="1"/>
  <c r="E3258" i="1"/>
  <c r="D3258" i="1"/>
  <c r="E3343" i="1"/>
  <c r="D3343" i="1"/>
  <c r="E3428" i="1"/>
  <c r="D3428" i="1"/>
  <c r="E3514" i="1"/>
  <c r="D3514" i="1"/>
  <c r="E3599" i="1"/>
  <c r="D3599" i="1"/>
  <c r="E3684" i="1"/>
  <c r="D3684" i="1"/>
  <c r="E3770" i="1"/>
  <c r="D3770" i="1"/>
  <c r="E3855" i="1"/>
  <c r="D3855" i="1"/>
  <c r="E3940" i="1"/>
  <c r="D3940" i="1"/>
  <c r="E4026" i="1"/>
  <c r="D4026" i="1"/>
  <c r="E4111" i="1"/>
  <c r="D4111" i="1"/>
  <c r="E4196" i="1"/>
  <c r="D4196" i="1"/>
  <c r="E4281" i="1"/>
  <c r="D4281" i="1"/>
  <c r="E4345" i="1"/>
  <c r="D4345" i="1"/>
  <c r="E4409" i="1"/>
  <c r="D4409" i="1"/>
  <c r="E4473" i="1"/>
  <c r="D4473" i="1"/>
  <c r="E4525" i="1"/>
  <c r="D4525" i="1"/>
  <c r="E4568" i="1"/>
  <c r="D4568" i="1"/>
  <c r="E4610" i="1"/>
  <c r="D4610" i="1"/>
  <c r="E4653" i="1"/>
  <c r="D4653" i="1"/>
  <c r="E4696" i="1"/>
  <c r="D4696" i="1"/>
  <c r="E4738" i="1"/>
  <c r="D4738" i="1"/>
  <c r="E4781" i="1"/>
  <c r="D4781" i="1"/>
  <c r="E4824" i="1"/>
  <c r="D4824" i="1"/>
  <c r="E4866" i="1"/>
  <c r="D4866" i="1"/>
  <c r="E4909" i="1"/>
  <c r="D4909" i="1"/>
  <c r="E4952" i="1"/>
  <c r="D4952" i="1"/>
  <c r="E4994" i="1"/>
  <c r="D4994" i="1"/>
  <c r="E5037" i="1"/>
  <c r="D5037" i="1"/>
  <c r="E5080" i="1"/>
  <c r="D5080" i="1"/>
  <c r="E5122" i="1"/>
  <c r="D5122" i="1"/>
  <c r="E5165" i="1"/>
  <c r="D5165" i="1"/>
  <c r="E5208" i="1"/>
  <c r="D5208" i="1"/>
  <c r="E5250" i="1"/>
  <c r="D5250" i="1"/>
  <c r="E5293" i="1"/>
  <c r="D5293" i="1"/>
  <c r="E5336" i="1"/>
  <c r="D5336" i="1"/>
  <c r="E5378" i="1"/>
  <c r="D5378" i="1"/>
  <c r="E5421" i="1"/>
  <c r="D5421" i="1"/>
  <c r="E4472" i="1"/>
  <c r="D4472" i="1"/>
  <c r="E4440" i="1"/>
  <c r="D4440" i="1"/>
  <c r="E4408" i="1"/>
  <c r="D4408" i="1"/>
  <c r="E4376" i="1"/>
  <c r="D4376" i="1"/>
  <c r="E4344" i="1"/>
  <c r="D4344" i="1"/>
  <c r="E4312" i="1"/>
  <c r="D4312" i="1"/>
  <c r="E4280" i="1"/>
  <c r="D4280" i="1"/>
  <c r="E4238" i="1"/>
  <c r="D4238" i="1"/>
  <c r="E4195" i="1"/>
  <c r="D4195" i="1"/>
  <c r="E4152" i="1"/>
  <c r="D4152" i="1"/>
  <c r="E4110" i="1"/>
  <c r="D4110" i="1"/>
  <c r="E4067" i="1"/>
  <c r="D4067" i="1"/>
  <c r="E4024" i="1"/>
  <c r="D4024" i="1"/>
  <c r="E3982" i="1"/>
  <c r="D3982" i="1"/>
  <c r="E3939" i="1"/>
  <c r="D3939" i="1"/>
  <c r="E3896" i="1"/>
  <c r="D3896" i="1"/>
  <c r="E3854" i="1"/>
  <c r="D3854" i="1"/>
  <c r="E3811" i="1"/>
  <c r="D3811" i="1"/>
  <c r="E3768" i="1"/>
  <c r="D3768" i="1"/>
  <c r="E3726" i="1"/>
  <c r="D3726" i="1"/>
  <c r="E3683" i="1"/>
  <c r="D3683" i="1"/>
  <c r="E3640" i="1"/>
  <c r="D3640" i="1"/>
  <c r="E3598" i="1"/>
  <c r="D3598" i="1"/>
  <c r="E3555" i="1"/>
  <c r="D3555" i="1"/>
  <c r="E3512" i="1"/>
  <c r="D3512" i="1"/>
  <c r="E3470" i="1"/>
  <c r="D3470" i="1"/>
  <c r="E3427" i="1"/>
  <c r="D3427" i="1"/>
  <c r="E3384" i="1"/>
  <c r="D3384" i="1"/>
  <c r="E3342" i="1"/>
  <c r="D3342" i="1"/>
  <c r="E3299" i="1"/>
  <c r="D3299" i="1"/>
  <c r="E3256" i="1"/>
  <c r="D3256" i="1"/>
  <c r="E3214" i="1"/>
  <c r="D3214" i="1"/>
  <c r="E3171" i="1"/>
  <c r="D3171" i="1"/>
  <c r="E3128" i="1"/>
  <c r="D3128" i="1"/>
  <c r="E3086" i="1"/>
  <c r="D3086" i="1"/>
  <c r="E3043" i="1"/>
  <c r="D3043" i="1"/>
  <c r="E3000" i="1"/>
  <c r="D3000" i="1"/>
  <c r="E2958" i="1"/>
  <c r="D2958" i="1"/>
  <c r="E2915" i="1"/>
  <c r="D2915" i="1"/>
  <c r="E2872" i="1"/>
  <c r="D2872" i="1"/>
  <c r="E2830" i="1"/>
  <c r="D2830" i="1"/>
  <c r="E2787" i="1"/>
  <c r="D2787" i="1"/>
  <c r="E2744" i="1"/>
  <c r="D2744" i="1"/>
  <c r="E5407" i="1"/>
  <c r="D5407" i="1"/>
  <c r="E5375" i="1"/>
  <c r="D5375" i="1"/>
  <c r="E5343" i="1"/>
  <c r="D5343" i="1"/>
  <c r="E5311" i="1"/>
  <c r="D5311" i="1"/>
  <c r="E5279" i="1"/>
  <c r="D5279" i="1"/>
  <c r="E5247" i="1"/>
  <c r="D5247" i="1"/>
  <c r="E5215" i="1"/>
  <c r="D5215" i="1"/>
  <c r="E5183" i="1"/>
  <c r="D5183" i="1"/>
  <c r="E5151" i="1"/>
  <c r="D5151" i="1"/>
  <c r="E5119" i="1"/>
  <c r="D5119" i="1"/>
  <c r="E5087" i="1"/>
  <c r="D5087" i="1"/>
  <c r="E5055" i="1"/>
  <c r="D5055" i="1"/>
  <c r="E5023" i="1"/>
  <c r="D5023" i="1"/>
  <c r="E4991" i="1"/>
  <c r="D4991" i="1"/>
  <c r="E4959" i="1"/>
  <c r="D4959" i="1"/>
  <c r="E4927" i="1"/>
  <c r="D4927" i="1"/>
  <c r="E4895" i="1"/>
  <c r="D4895" i="1"/>
  <c r="E4863" i="1"/>
  <c r="D4863" i="1"/>
  <c r="E4831" i="1"/>
  <c r="D4831" i="1"/>
  <c r="E4799" i="1"/>
  <c r="D4799" i="1"/>
  <c r="E4767" i="1"/>
  <c r="D4767" i="1"/>
  <c r="E4735" i="1"/>
  <c r="D4735" i="1"/>
  <c r="E4703" i="1"/>
  <c r="D4703" i="1"/>
  <c r="E4671" i="1"/>
  <c r="D4671" i="1"/>
  <c r="E4639" i="1"/>
  <c r="D4639" i="1"/>
  <c r="E4607" i="1"/>
  <c r="D4607" i="1"/>
  <c r="E4575" i="1"/>
  <c r="D4575" i="1"/>
  <c r="E4543" i="1"/>
  <c r="D4543" i="1"/>
  <c r="E4511" i="1"/>
  <c r="D4511" i="1"/>
  <c r="E4479" i="1"/>
  <c r="D4479" i="1"/>
  <c r="E4447" i="1"/>
  <c r="D4447" i="1"/>
  <c r="E4415" i="1"/>
  <c r="D4415" i="1"/>
  <c r="E4383" i="1"/>
  <c r="D4383" i="1"/>
  <c r="E4351" i="1"/>
  <c r="D4351" i="1"/>
  <c r="E4319" i="1"/>
  <c r="D4319" i="1"/>
  <c r="E4287" i="1"/>
  <c r="D4287" i="1"/>
  <c r="E4247" i="1"/>
  <c r="D4247" i="1"/>
  <c r="E4204" i="1"/>
  <c r="D4204" i="1"/>
  <c r="E4162" i="1"/>
  <c r="D4162" i="1"/>
  <c r="E4119" i="1"/>
  <c r="D4119" i="1"/>
  <c r="E4076" i="1"/>
  <c r="D4076" i="1"/>
  <c r="E4034" i="1"/>
  <c r="D4034" i="1"/>
  <c r="E3991" i="1"/>
  <c r="D3991" i="1"/>
  <c r="E3948" i="1"/>
  <c r="D3948" i="1"/>
  <c r="E3906" i="1"/>
  <c r="D3906" i="1"/>
  <c r="E3863" i="1"/>
  <c r="D3863" i="1"/>
  <c r="E3820" i="1"/>
  <c r="D3820" i="1"/>
  <c r="E3778" i="1"/>
  <c r="D3778" i="1"/>
  <c r="E3735" i="1"/>
  <c r="D3735" i="1"/>
  <c r="E3692" i="1"/>
  <c r="D3692" i="1"/>
  <c r="E3650" i="1"/>
  <c r="D3650" i="1"/>
  <c r="E3607" i="1"/>
  <c r="D3607" i="1"/>
  <c r="E3564" i="1"/>
  <c r="D3564" i="1"/>
  <c r="E3522" i="1"/>
  <c r="D3522" i="1"/>
  <c r="E3479" i="1"/>
  <c r="D3479" i="1"/>
  <c r="E3436" i="1"/>
  <c r="D3436" i="1"/>
  <c r="E3394" i="1"/>
  <c r="D3394" i="1"/>
  <c r="E3351" i="1"/>
  <c r="D3351" i="1"/>
  <c r="E3308" i="1"/>
  <c r="D3308" i="1"/>
  <c r="E3266" i="1"/>
  <c r="D3266" i="1"/>
  <c r="E3223" i="1"/>
  <c r="D3223" i="1"/>
  <c r="E3180" i="1"/>
  <c r="D3180" i="1"/>
  <c r="E3138" i="1"/>
  <c r="D3138" i="1"/>
  <c r="E3095" i="1"/>
  <c r="D3095" i="1"/>
  <c r="E3052" i="1"/>
  <c r="D3052" i="1"/>
  <c r="E3010" i="1"/>
  <c r="D3010" i="1"/>
  <c r="E2967" i="1"/>
  <c r="D2967" i="1"/>
  <c r="E2924" i="1"/>
  <c r="D2924" i="1"/>
  <c r="E2882" i="1"/>
  <c r="D2882" i="1"/>
  <c r="E2839" i="1"/>
  <c r="D2839" i="1"/>
  <c r="E2796" i="1"/>
  <c r="D2796" i="1"/>
  <c r="E2754" i="1"/>
  <c r="D2754" i="1"/>
  <c r="E4269" i="1"/>
  <c r="D4269" i="1"/>
  <c r="E4237" i="1"/>
  <c r="D4237" i="1"/>
  <c r="E4205" i="1"/>
  <c r="D4205" i="1"/>
  <c r="E4173" i="1"/>
  <c r="D4173" i="1"/>
  <c r="E4141" i="1"/>
  <c r="D4141" i="1"/>
  <c r="E4109" i="1"/>
  <c r="D4109" i="1"/>
  <c r="E4077" i="1"/>
  <c r="D4077" i="1"/>
  <c r="E4045" i="1"/>
  <c r="D4045" i="1"/>
  <c r="E4013" i="1"/>
  <c r="D4013" i="1"/>
  <c r="E3981" i="1"/>
  <c r="D3981" i="1"/>
  <c r="E3949" i="1"/>
  <c r="D3949" i="1"/>
  <c r="E3917" i="1"/>
  <c r="D3917" i="1"/>
  <c r="E3885" i="1"/>
  <c r="D3885" i="1"/>
  <c r="E3853" i="1"/>
  <c r="D3853" i="1"/>
  <c r="E3821" i="1"/>
  <c r="D3821" i="1"/>
  <c r="E3789" i="1"/>
  <c r="D3789" i="1"/>
  <c r="E3757" i="1"/>
  <c r="D3757" i="1"/>
  <c r="E3725" i="1"/>
  <c r="D3725" i="1"/>
  <c r="E3693" i="1"/>
  <c r="D3693" i="1"/>
  <c r="E3661" i="1"/>
  <c r="D3661" i="1"/>
  <c r="E3629" i="1"/>
  <c r="D3629" i="1"/>
  <c r="E3597" i="1"/>
  <c r="D3597" i="1"/>
  <c r="E3565" i="1"/>
  <c r="D3565" i="1"/>
  <c r="E3533" i="1"/>
  <c r="D3533" i="1"/>
  <c r="E3501" i="1"/>
  <c r="D3501" i="1"/>
  <c r="E3469" i="1"/>
  <c r="D3469" i="1"/>
  <c r="E3437" i="1"/>
  <c r="D3437" i="1"/>
  <c r="E3405" i="1"/>
  <c r="D3405" i="1"/>
  <c r="E3373" i="1"/>
  <c r="D3373" i="1"/>
  <c r="E3341" i="1"/>
  <c r="D3341" i="1"/>
  <c r="E3309" i="1"/>
  <c r="D3309" i="1"/>
  <c r="E3277" i="1"/>
  <c r="D3277" i="1"/>
  <c r="E3245" i="1"/>
  <c r="D3245" i="1"/>
  <c r="E3213" i="1"/>
  <c r="D3213" i="1"/>
  <c r="E3181" i="1"/>
  <c r="D3181" i="1"/>
  <c r="E3149" i="1"/>
  <c r="D3149" i="1"/>
  <c r="E3117" i="1"/>
  <c r="D3117" i="1"/>
  <c r="E3085" i="1"/>
  <c r="D3085" i="1"/>
  <c r="E3053" i="1"/>
  <c r="D3053" i="1"/>
  <c r="E3021" i="1"/>
  <c r="D3021" i="1"/>
  <c r="E2989" i="1"/>
  <c r="D2989" i="1"/>
  <c r="E2957" i="1"/>
  <c r="D2957" i="1"/>
  <c r="E2925" i="1"/>
  <c r="D2925" i="1"/>
  <c r="E2893" i="1"/>
  <c r="D2893" i="1"/>
  <c r="E2861" i="1"/>
  <c r="D2861" i="1"/>
  <c r="E2829" i="1"/>
  <c r="D2829" i="1"/>
  <c r="E2797" i="1"/>
  <c r="D2797" i="1"/>
  <c r="E2765" i="1"/>
  <c r="D2765" i="1"/>
  <c r="E2733" i="1"/>
  <c r="D2733" i="1"/>
  <c r="E5396" i="1"/>
  <c r="D5396" i="1"/>
  <c r="E3643" i="1"/>
  <c r="D3643" i="1"/>
  <c r="E5156" i="1"/>
  <c r="D5156" i="1"/>
  <c r="E4782" i="1"/>
  <c r="D4782" i="1"/>
  <c r="E5385" i="1"/>
  <c r="D5385" i="1"/>
  <c r="E5214" i="1"/>
  <c r="D5214" i="1"/>
  <c r="E5044" i="1"/>
  <c r="D5044" i="1"/>
  <c r="E4873" i="1"/>
  <c r="D4873" i="1"/>
  <c r="E4240" i="1"/>
  <c r="D4240" i="1"/>
  <c r="E2875" i="1"/>
  <c r="D2875" i="1"/>
  <c r="E3814" i="1"/>
  <c r="D3814" i="1"/>
  <c r="E5241" i="1"/>
  <c r="D5241" i="1"/>
  <c r="E4921" i="1"/>
  <c r="D4921" i="1"/>
  <c r="E3430" i="1"/>
  <c r="D3430" i="1"/>
  <c r="E5316" i="1"/>
  <c r="D5316" i="1"/>
  <c r="E5145" i="1"/>
  <c r="D5145" i="1"/>
  <c r="E4974" i="1"/>
  <c r="D4974" i="1"/>
  <c r="E4740" i="1"/>
  <c r="D4740" i="1"/>
  <c r="E3686" i="1"/>
  <c r="D3686" i="1"/>
  <c r="E4777" i="1"/>
  <c r="D4777" i="1"/>
  <c r="E4606" i="1"/>
  <c r="D4606" i="1"/>
  <c r="E4402" i="1"/>
  <c r="D4402" i="1"/>
  <c r="E4102" i="1"/>
  <c r="D4102" i="1"/>
  <c r="E3760" i="1"/>
  <c r="D3760" i="1"/>
  <c r="E3419" i="1"/>
  <c r="D3419" i="1"/>
  <c r="E3078" i="1"/>
  <c r="D3078" i="1"/>
  <c r="E2736" i="1"/>
  <c r="D2736" i="1"/>
  <c r="E4665" i="1"/>
  <c r="D4665" i="1"/>
  <c r="E4490" i="1"/>
  <c r="D4490" i="1"/>
  <c r="E4219" i="1"/>
  <c r="D4219" i="1"/>
  <c r="E3451" i="1"/>
  <c r="D3451" i="1"/>
  <c r="D10" i="1"/>
  <c r="C4176" i="1"/>
  <c r="C3707" i="1"/>
  <c r="C5097" i="1"/>
  <c r="C3664" i="1"/>
  <c r="C4048" i="1"/>
  <c r="C3622" i="1"/>
  <c r="C3280" i="1"/>
  <c r="C3494" i="1"/>
  <c r="C3195" i="1"/>
  <c r="C3152" i="1"/>
  <c r="C4724" i="1"/>
  <c r="C2939" i="1"/>
  <c r="C4596" i="1"/>
  <c r="C3366" i="1"/>
  <c r="C2811" i="1"/>
  <c r="C3323" i="1"/>
  <c r="C2768" i="1"/>
  <c r="C4418" i="1"/>
  <c r="C3110" i="1"/>
  <c r="C3024" i="1"/>
  <c r="C3782" i="1"/>
  <c r="C4788" i="1"/>
  <c r="C3739" i="1"/>
  <c r="C4766" i="1"/>
  <c r="C3270" i="1"/>
  <c r="C4638" i="1"/>
  <c r="C4617" i="1"/>
  <c r="C4510" i="1"/>
  <c r="C4809" i="1"/>
  <c r="C4450" i="1"/>
  <c r="C5161" i="1"/>
  <c r="C4702" i="1"/>
  <c r="C4290" i="1"/>
  <c r="C4681" i="1"/>
  <c r="C3824" i="1"/>
  <c r="C2800" i="1"/>
  <c r="C4386" i="1"/>
  <c r="C3654" i="1"/>
  <c r="C5182" i="1"/>
  <c r="C4322" i="1"/>
  <c r="C3312" i="1"/>
  <c r="C5033" i="1"/>
  <c r="C4123" i="1"/>
  <c r="C3227" i="1"/>
  <c r="C4080" i="1"/>
  <c r="C2886" i="1"/>
  <c r="C2928" i="1"/>
  <c r="C5353" i="1"/>
  <c r="C4553" i="1"/>
  <c r="C4251" i="1"/>
  <c r="C3611" i="1"/>
  <c r="C2758" i="1"/>
  <c r="C4532" i="1"/>
  <c r="C4166" i="1"/>
  <c r="C3398" i="1"/>
  <c r="C5118" i="1"/>
  <c r="C3142" i="1"/>
  <c r="C5246" i="1"/>
  <c r="C5289" i="1"/>
  <c r="C3995" i="1"/>
  <c r="C3568" i="1"/>
  <c r="C3099" i="1"/>
  <c r="C5332" i="1"/>
  <c r="C5374" i="1"/>
  <c r="C3952" i="1"/>
  <c r="C3483" i="1"/>
  <c r="C3056" i="1"/>
  <c r="C5012" i="1"/>
  <c r="C4990" i="1"/>
  <c r="C3910" i="1"/>
  <c r="C3440" i="1"/>
  <c r="C2971" i="1"/>
  <c r="C4091" i="1"/>
  <c r="C3920" i="1"/>
  <c r="C3750" i="1"/>
  <c r="C3579" i="1"/>
  <c r="C3408" i="1"/>
  <c r="C3238" i="1"/>
  <c r="C3067" i="1"/>
  <c r="C2896" i="1"/>
  <c r="C2726" i="1"/>
  <c r="C4745" i="1"/>
  <c r="C4660" i="1"/>
  <c r="C4574" i="1"/>
  <c r="C4482" i="1"/>
  <c r="C4354" i="1"/>
  <c r="C4208" i="1"/>
  <c r="C4038" i="1"/>
  <c r="C3867" i="1"/>
  <c r="C3696" i="1"/>
  <c r="C3526" i="1"/>
  <c r="C3355" i="1"/>
  <c r="C3184" i="1"/>
  <c r="C3014" i="1"/>
  <c r="C2843" i="1"/>
  <c r="C5076" i="1"/>
  <c r="C5417" i="1"/>
  <c r="C5268" i="1"/>
  <c r="C5204" i="1"/>
  <c r="C11" i="1"/>
  <c r="B20" i="10" l="1"/>
  <c r="R19" i="10"/>
  <c r="E3024" i="1"/>
  <c r="D3024" i="1"/>
  <c r="E5204" i="1"/>
  <c r="D5204" i="1"/>
  <c r="E3611" i="1"/>
  <c r="D3611" i="1"/>
  <c r="E4724" i="1"/>
  <c r="D4724" i="1"/>
  <c r="C12" i="1"/>
  <c r="D11" i="1"/>
  <c r="E3227" i="1"/>
  <c r="D3227" i="1"/>
  <c r="E4510" i="1"/>
  <c r="D4510" i="1"/>
  <c r="E4660" i="1"/>
  <c r="D4660" i="1"/>
  <c r="E3056" i="1"/>
  <c r="D3056" i="1"/>
  <c r="E3824" i="1"/>
  <c r="D3824" i="1"/>
  <c r="E3110" i="1"/>
  <c r="D3110" i="1"/>
  <c r="E3696" i="1"/>
  <c r="D3696" i="1"/>
  <c r="E3920" i="1"/>
  <c r="D3920" i="1"/>
  <c r="E4251" i="1"/>
  <c r="D4251" i="1"/>
  <c r="E4681" i="1"/>
  <c r="D4681" i="1"/>
  <c r="E4418" i="1"/>
  <c r="D4418" i="1"/>
  <c r="E3707" i="1"/>
  <c r="D3707" i="1"/>
  <c r="E5012" i="1"/>
  <c r="D5012" i="1"/>
  <c r="E2800" i="1"/>
  <c r="D2800" i="1"/>
  <c r="E2939" i="1"/>
  <c r="D2939" i="1"/>
  <c r="E3526" i="1"/>
  <c r="D3526" i="1"/>
  <c r="E3750" i="1"/>
  <c r="D3750" i="1"/>
  <c r="E5289" i="1"/>
  <c r="D5289" i="1"/>
  <c r="E4123" i="1"/>
  <c r="D4123" i="1"/>
  <c r="E4617" i="1"/>
  <c r="D4617" i="1"/>
  <c r="E5097" i="1"/>
  <c r="D5097" i="1"/>
  <c r="E5268" i="1"/>
  <c r="D5268" i="1"/>
  <c r="E4745" i="1"/>
  <c r="D4745" i="1"/>
  <c r="E3483" i="1"/>
  <c r="D3483" i="1"/>
  <c r="E5246" i="1"/>
  <c r="D5246" i="1"/>
  <c r="E5033" i="1"/>
  <c r="D5033" i="1"/>
  <c r="E4638" i="1"/>
  <c r="D4638" i="1"/>
  <c r="E3152" i="1"/>
  <c r="D3152" i="1"/>
  <c r="E5417" i="1"/>
  <c r="D5417" i="1"/>
  <c r="E3867" i="1"/>
  <c r="D3867" i="1"/>
  <c r="E2726" i="1"/>
  <c r="D2726" i="1"/>
  <c r="E4091" i="1"/>
  <c r="D4091" i="1"/>
  <c r="E3952" i="1"/>
  <c r="D3952" i="1"/>
  <c r="E3142" i="1"/>
  <c r="D3142" i="1"/>
  <c r="E4553" i="1"/>
  <c r="D4553" i="1"/>
  <c r="E3312" i="1"/>
  <c r="D3312" i="1"/>
  <c r="E4290" i="1"/>
  <c r="D4290" i="1"/>
  <c r="E3270" i="1"/>
  <c r="D3270" i="1"/>
  <c r="E2768" i="1"/>
  <c r="D2768" i="1"/>
  <c r="E3195" i="1"/>
  <c r="D3195" i="1"/>
  <c r="E4176" i="1"/>
  <c r="D4176" i="1"/>
  <c r="E3355" i="1"/>
  <c r="D3355" i="1"/>
  <c r="E5118" i="1"/>
  <c r="D5118" i="1"/>
  <c r="E3323" i="1"/>
  <c r="D3323" i="1"/>
  <c r="E3995" i="1"/>
  <c r="D3995" i="1"/>
  <c r="E5374" i="1"/>
  <c r="D5374" i="1"/>
  <c r="E4766" i="1"/>
  <c r="D4766" i="1"/>
  <c r="E3067" i="1"/>
  <c r="D3067" i="1"/>
  <c r="E3739" i="1"/>
  <c r="D3739" i="1"/>
  <c r="E3579" i="1"/>
  <c r="D3579" i="1"/>
  <c r="E4038" i="1"/>
  <c r="D4038" i="1"/>
  <c r="E2971" i="1"/>
  <c r="D2971" i="1"/>
  <c r="E4322" i="1"/>
  <c r="D4322" i="1"/>
  <c r="E2843" i="1"/>
  <c r="D2843" i="1"/>
  <c r="E3440" i="1"/>
  <c r="D3440" i="1"/>
  <c r="E3398" i="1"/>
  <c r="D3398" i="1"/>
  <c r="E5161" i="1"/>
  <c r="D5161" i="1"/>
  <c r="E3014" i="1"/>
  <c r="D3014" i="1"/>
  <c r="E3910" i="1"/>
  <c r="D3910" i="1"/>
  <c r="E4166" i="1"/>
  <c r="D4166" i="1"/>
  <c r="E4450" i="1"/>
  <c r="D4450" i="1"/>
  <c r="E3366" i="1"/>
  <c r="D3366" i="1"/>
  <c r="E4574" i="1"/>
  <c r="D4574" i="1"/>
  <c r="E5076" i="1"/>
  <c r="D5076" i="1"/>
  <c r="E2896" i="1"/>
  <c r="D2896" i="1"/>
  <c r="E5353" i="1"/>
  <c r="D5353" i="1"/>
  <c r="E4702" i="1"/>
  <c r="D4702" i="1"/>
  <c r="E3494" i="1"/>
  <c r="D3494" i="1"/>
  <c r="E4208" i="1"/>
  <c r="D4208" i="1"/>
  <c r="E5332" i="1"/>
  <c r="D5332" i="1"/>
  <c r="E2928" i="1"/>
  <c r="D2928" i="1"/>
  <c r="E5182" i="1"/>
  <c r="D5182" i="1"/>
  <c r="E2811" i="1"/>
  <c r="D2811" i="1"/>
  <c r="E3280" i="1"/>
  <c r="D3280" i="1"/>
  <c r="E4354" i="1"/>
  <c r="D4354" i="1"/>
  <c r="E3238" i="1"/>
  <c r="D3238" i="1"/>
  <c r="E3099" i="1"/>
  <c r="D3099" i="1"/>
  <c r="E2886" i="1"/>
  <c r="D2886" i="1"/>
  <c r="E3654" i="1"/>
  <c r="D3654" i="1"/>
  <c r="E4788" i="1"/>
  <c r="D4788" i="1"/>
  <c r="E3622" i="1"/>
  <c r="D3622" i="1"/>
  <c r="E3184" i="1"/>
  <c r="D3184" i="1"/>
  <c r="E4482" i="1"/>
  <c r="D4482" i="1"/>
  <c r="E3408" i="1"/>
  <c r="D3408" i="1"/>
  <c r="E4990" i="1"/>
  <c r="D4990" i="1"/>
  <c r="E3568" i="1"/>
  <c r="D3568" i="1"/>
  <c r="E4532" i="1"/>
  <c r="D4532" i="1"/>
  <c r="E4080" i="1"/>
  <c r="D4080" i="1"/>
  <c r="E4386" i="1"/>
  <c r="D4386" i="1"/>
  <c r="E4809" i="1"/>
  <c r="D4809" i="1"/>
  <c r="E3782" i="1"/>
  <c r="D3782" i="1"/>
  <c r="E4596" i="1"/>
  <c r="D4596" i="1"/>
  <c r="E4048" i="1"/>
  <c r="D4048" i="1"/>
  <c r="E2758" i="1"/>
  <c r="D2758" i="1"/>
  <c r="E3664" i="1"/>
  <c r="D3664" i="1"/>
  <c r="AV15" i="1"/>
  <c r="AV18" i="1"/>
  <c r="AV16" i="1"/>
  <c r="B21" i="10" l="1"/>
  <c r="R20" i="10"/>
  <c r="AV19" i="1"/>
  <c r="AV20" i="1" s="1"/>
  <c r="AV21" i="1" s="1"/>
  <c r="AV22" i="1" s="1"/>
  <c r="AV23" i="1" s="1"/>
  <c r="AV24" i="1" s="1"/>
  <c r="AV25" i="1" s="1"/>
  <c r="AV26" i="1" s="1"/>
  <c r="AV27" i="1" s="1"/>
  <c r="AV28" i="1" s="1"/>
  <c r="AV29" i="1" s="1"/>
  <c r="AV30" i="1" s="1"/>
  <c r="AV31" i="1" s="1"/>
  <c r="E10" i="1"/>
  <c r="C13" i="1"/>
  <c r="E12" i="1"/>
  <c r="D12" i="1"/>
  <c r="Q6" i="6"/>
  <c r="R6" i="6"/>
  <c r="P6" i="6"/>
  <c r="B22" i="10" l="1"/>
  <c r="R21" i="10"/>
  <c r="E11" i="1"/>
  <c r="C14" i="1"/>
  <c r="E13" i="1"/>
  <c r="D13" i="1"/>
  <c r="CT9" i="6"/>
  <c r="P8" i="6" s="1"/>
  <c r="B23" i="10" l="1"/>
  <c r="R22" i="10"/>
  <c r="C15" i="1"/>
  <c r="E14" i="1"/>
  <c r="D14" i="1"/>
  <c r="B7" i="4"/>
  <c r="H7" i="4" s="1"/>
  <c r="B9" i="6"/>
  <c r="B11" i="6" l="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121" i="6" s="1"/>
  <c r="B122" i="6" s="1"/>
  <c r="B123" i="6" s="1"/>
  <c r="B124" i="6" s="1"/>
  <c r="B125" i="6" s="1"/>
  <c r="B126" i="6" s="1"/>
  <c r="B127" i="6" s="1"/>
  <c r="B128" i="6" s="1"/>
  <c r="B129" i="6" s="1"/>
  <c r="B130" i="6" s="1"/>
  <c r="B131" i="6" s="1"/>
  <c r="B132" i="6" s="1"/>
  <c r="B133" i="6" s="1"/>
  <c r="B134" i="6" s="1"/>
  <c r="B135" i="6" s="1"/>
  <c r="B136" i="6" s="1"/>
  <c r="B137" i="6" s="1"/>
  <c r="B138" i="6" s="1"/>
  <c r="B139" i="6" s="1"/>
  <c r="B140" i="6" s="1"/>
  <c r="B141" i="6" s="1"/>
  <c r="B142" i="6" s="1"/>
  <c r="B143" i="6" s="1"/>
  <c r="B144" i="6" s="1"/>
  <c r="B145" i="6" s="1"/>
  <c r="B146" i="6" s="1"/>
  <c r="B147" i="6" s="1"/>
  <c r="B148" i="6" s="1"/>
  <c r="B149" i="6" s="1"/>
  <c r="B150" i="6" s="1"/>
  <c r="B151" i="6" s="1"/>
  <c r="B152" i="6" s="1"/>
  <c r="B153" i="6" s="1"/>
  <c r="B154" i="6" s="1"/>
  <c r="B155" i="6" s="1"/>
  <c r="B156" i="6" s="1"/>
  <c r="B157" i="6" s="1"/>
  <c r="B158" i="6" s="1"/>
  <c r="B159" i="6" s="1"/>
  <c r="B160" i="6" s="1"/>
  <c r="B161" i="6" s="1"/>
  <c r="B162" i="6" s="1"/>
  <c r="B163" i="6" s="1"/>
  <c r="B164" i="6" s="1"/>
  <c r="B165" i="6" s="1"/>
  <c r="B166" i="6" s="1"/>
  <c r="B167" i="6" s="1"/>
  <c r="B168" i="6" s="1"/>
  <c r="B169" i="6" s="1"/>
  <c r="B170" i="6" s="1"/>
  <c r="B171" i="6" s="1"/>
  <c r="B172" i="6" s="1"/>
  <c r="B173" i="6" s="1"/>
  <c r="B174" i="6" s="1"/>
  <c r="B175" i="6" s="1"/>
  <c r="B176" i="6" s="1"/>
  <c r="B177" i="6" s="1"/>
  <c r="B178" i="6" s="1"/>
  <c r="B179" i="6" s="1"/>
  <c r="B180" i="6" s="1"/>
  <c r="B181" i="6" s="1"/>
  <c r="B182" i="6" s="1"/>
  <c r="B183" i="6" s="1"/>
  <c r="B184" i="6" s="1"/>
  <c r="B185" i="6" s="1"/>
  <c r="B186" i="6" s="1"/>
  <c r="B187" i="6" s="1"/>
  <c r="B188" i="6" s="1"/>
  <c r="B189" i="6" s="1"/>
  <c r="B190" i="6" s="1"/>
  <c r="B191" i="6" s="1"/>
  <c r="B192" i="6" s="1"/>
  <c r="B193" i="6" s="1"/>
  <c r="B194" i="6" s="1"/>
  <c r="B195" i="6" s="1"/>
  <c r="B196" i="6" s="1"/>
  <c r="B197" i="6" s="1"/>
  <c r="B198" i="6" s="1"/>
  <c r="B199" i="6" s="1"/>
  <c r="B200" i="6" s="1"/>
  <c r="B201" i="6" s="1"/>
  <c r="B202" i="6" s="1"/>
  <c r="B203" i="6" s="1"/>
  <c r="B204" i="6" s="1"/>
  <c r="B205" i="6" s="1"/>
  <c r="B206" i="6" s="1"/>
  <c r="B207" i="6" s="1"/>
  <c r="B208" i="6" s="1"/>
  <c r="B209" i="6" s="1"/>
  <c r="B210" i="6" s="1"/>
  <c r="B211" i="6" s="1"/>
  <c r="B212" i="6" s="1"/>
  <c r="B213" i="6" s="1"/>
  <c r="B214" i="6" s="1"/>
  <c r="B215" i="6" s="1"/>
  <c r="B216" i="6" s="1"/>
  <c r="B217" i="6" s="1"/>
  <c r="B218" i="6" s="1"/>
  <c r="B219" i="6" s="1"/>
  <c r="B220" i="6" s="1"/>
  <c r="B221" i="6" s="1"/>
  <c r="B222" i="6" s="1"/>
  <c r="B223" i="6" s="1"/>
  <c r="B224" i="6" s="1"/>
  <c r="B225" i="6" s="1"/>
  <c r="B226" i="6" s="1"/>
  <c r="B227" i="6" s="1"/>
  <c r="B228" i="6" s="1"/>
  <c r="B229" i="6" s="1"/>
  <c r="B230" i="6" s="1"/>
  <c r="B231" i="6" s="1"/>
  <c r="B232" i="6" s="1"/>
  <c r="B233" i="6" s="1"/>
  <c r="B234" i="6" s="1"/>
  <c r="B235" i="6" s="1"/>
  <c r="B236" i="6" s="1"/>
  <c r="B237" i="6" s="1"/>
  <c r="B238" i="6" s="1"/>
  <c r="B239" i="6" s="1"/>
  <c r="B240" i="6" s="1"/>
  <c r="B241" i="6" s="1"/>
  <c r="B242" i="6" s="1"/>
  <c r="B243" i="6" s="1"/>
  <c r="B244" i="6" s="1"/>
  <c r="B245" i="6" s="1"/>
  <c r="B246" i="6" s="1"/>
  <c r="B247" i="6" s="1"/>
  <c r="B248" i="6" s="1"/>
  <c r="B249" i="6" s="1"/>
  <c r="B250" i="6" s="1"/>
  <c r="B251" i="6" s="1"/>
  <c r="B252" i="6" s="1"/>
  <c r="B253" i="6" s="1"/>
  <c r="B254" i="6" s="1"/>
  <c r="B255" i="6" s="1"/>
  <c r="B256" i="6" s="1"/>
  <c r="B257" i="6" s="1"/>
  <c r="B258" i="6" s="1"/>
  <c r="B259" i="6" s="1"/>
  <c r="B260" i="6" s="1"/>
  <c r="B261" i="6" s="1"/>
  <c r="B262" i="6" s="1"/>
  <c r="B263" i="6" s="1"/>
  <c r="B264" i="6" s="1"/>
  <c r="B265" i="6" s="1"/>
  <c r="B266" i="6" s="1"/>
  <c r="B267" i="6" s="1"/>
  <c r="B268" i="6" s="1"/>
  <c r="B269" i="6" s="1"/>
  <c r="B270" i="6" s="1"/>
  <c r="B271" i="6" s="1"/>
  <c r="B272" i="6" s="1"/>
  <c r="B273" i="6" s="1"/>
  <c r="B274" i="6" s="1"/>
  <c r="B275" i="6" s="1"/>
  <c r="B276" i="6" s="1"/>
  <c r="B277" i="6" s="1"/>
  <c r="B278" i="6" s="1"/>
  <c r="B279" i="6" s="1"/>
  <c r="B280" i="6" s="1"/>
  <c r="B281" i="6" s="1"/>
  <c r="B282" i="6" s="1"/>
  <c r="B283" i="6" s="1"/>
  <c r="B284" i="6" s="1"/>
  <c r="B285" i="6" s="1"/>
  <c r="B286" i="6" s="1"/>
  <c r="B287" i="6" s="1"/>
  <c r="B288" i="6" s="1"/>
  <c r="B289" i="6" s="1"/>
  <c r="B290" i="6" s="1"/>
  <c r="B291" i="6" s="1"/>
  <c r="B292" i="6" s="1"/>
  <c r="B293" i="6" s="1"/>
  <c r="B294" i="6" s="1"/>
  <c r="B295" i="6" s="1"/>
  <c r="B296" i="6" s="1"/>
  <c r="B297" i="6" s="1"/>
  <c r="B298" i="6" s="1"/>
  <c r="B299" i="6" s="1"/>
  <c r="B300" i="6" s="1"/>
  <c r="B301" i="6" s="1"/>
  <c r="B302" i="6" s="1"/>
  <c r="B303" i="6" s="1"/>
  <c r="B304" i="6" s="1"/>
  <c r="B305" i="6" s="1"/>
  <c r="B306" i="6" s="1"/>
  <c r="B307" i="6" s="1"/>
  <c r="B308" i="6" s="1"/>
  <c r="B309" i="6" s="1"/>
  <c r="B310" i="6" s="1"/>
  <c r="B311" i="6" s="1"/>
  <c r="B312" i="6" s="1"/>
  <c r="B313" i="6" s="1"/>
  <c r="B314" i="6" s="1"/>
  <c r="B315" i="6" s="1"/>
  <c r="B316" i="6" s="1"/>
  <c r="B317" i="6" s="1"/>
  <c r="B318" i="6" s="1"/>
  <c r="B319" i="6" s="1"/>
  <c r="B320" i="6" s="1"/>
  <c r="B321" i="6" s="1"/>
  <c r="B322" i="6" s="1"/>
  <c r="B323" i="6" s="1"/>
  <c r="B324" i="6" s="1"/>
  <c r="B325" i="6" s="1"/>
  <c r="B326" i="6" s="1"/>
  <c r="B327" i="6" s="1"/>
  <c r="B328" i="6" s="1"/>
  <c r="B329" i="6" s="1"/>
  <c r="B330" i="6" s="1"/>
  <c r="B331" i="6" s="1"/>
  <c r="B332" i="6" s="1"/>
  <c r="B333" i="6" s="1"/>
  <c r="B334" i="6" s="1"/>
  <c r="B335" i="6" s="1"/>
  <c r="B336" i="6" s="1"/>
  <c r="B337" i="6" s="1"/>
  <c r="B338" i="6" s="1"/>
  <c r="B339" i="6" s="1"/>
  <c r="B340" i="6" s="1"/>
  <c r="B341" i="6" s="1"/>
  <c r="B342" i="6" s="1"/>
  <c r="B343" i="6" s="1"/>
  <c r="B344" i="6" s="1"/>
  <c r="B345" i="6" s="1"/>
  <c r="B346" i="6" s="1"/>
  <c r="B347" i="6" s="1"/>
  <c r="B348" i="6" s="1"/>
  <c r="B349" i="6" s="1"/>
  <c r="B350" i="6" s="1"/>
  <c r="B351" i="6" s="1"/>
  <c r="B352" i="6" s="1"/>
  <c r="B353" i="6" s="1"/>
  <c r="B354" i="6" s="1"/>
  <c r="B355" i="6" s="1"/>
  <c r="B356" i="6" s="1"/>
  <c r="B357" i="6" s="1"/>
  <c r="B358" i="6" s="1"/>
  <c r="B359" i="6" s="1"/>
  <c r="B360" i="6" s="1"/>
  <c r="B361" i="6" s="1"/>
  <c r="B362" i="6" s="1"/>
  <c r="B363" i="6" s="1"/>
  <c r="B364" i="6" s="1"/>
  <c r="B365" i="6" s="1"/>
  <c r="B366" i="6" s="1"/>
  <c r="B367" i="6" s="1"/>
  <c r="B368" i="6" s="1"/>
  <c r="B369" i="6" s="1"/>
  <c r="D9" i="6" a="1"/>
  <c r="D9" i="6" s="1"/>
  <c r="H9" i="6"/>
  <c r="B24" i="10"/>
  <c r="R23" i="10"/>
  <c r="C16" i="1"/>
  <c r="E15" i="1"/>
  <c r="D15" i="1"/>
  <c r="R24" i="10" l="1"/>
  <c r="B25" i="10"/>
  <c r="B9" i="4"/>
  <c r="C17" i="1"/>
  <c r="E16" i="1"/>
  <c r="D16" i="1"/>
  <c r="B26" i="10" l="1"/>
  <c r="R25" i="10"/>
  <c r="B10" i="4"/>
  <c r="C18" i="1"/>
  <c r="E17" i="1"/>
  <c r="D17" i="1"/>
  <c r="R26" i="10" l="1"/>
  <c r="B27" i="10"/>
  <c r="B11" i="4"/>
  <c r="C19" i="1"/>
  <c r="E18" i="1"/>
  <c r="D18" i="1"/>
  <c r="B28" i="10" l="1"/>
  <c r="R27" i="10"/>
  <c r="B12" i="4"/>
  <c r="C20" i="1"/>
  <c r="E19" i="1"/>
  <c r="D19" i="1"/>
  <c r="B29" i="10" l="1"/>
  <c r="R28" i="10"/>
  <c r="B13" i="4"/>
  <c r="C21" i="1"/>
  <c r="E20" i="1"/>
  <c r="D20" i="1"/>
  <c r="H10" i="6"/>
  <c r="B30" i="10" l="1"/>
  <c r="R29" i="10"/>
  <c r="B14" i="4"/>
  <c r="C22" i="1"/>
  <c r="E21" i="1"/>
  <c r="D21" i="1"/>
  <c r="H8" i="4"/>
  <c r="H11" i="6"/>
  <c r="B31" i="10" l="1"/>
  <c r="R30" i="10"/>
  <c r="B15" i="4"/>
  <c r="C23" i="1"/>
  <c r="E22" i="1"/>
  <c r="D22" i="1"/>
  <c r="H9" i="4"/>
  <c r="H12" i="6"/>
  <c r="R31" i="10" l="1"/>
  <c r="B32" i="10"/>
  <c r="B16" i="4"/>
  <c r="C24" i="1"/>
  <c r="E23" i="1"/>
  <c r="D23" i="1"/>
  <c r="H13" i="6"/>
  <c r="H10" i="4"/>
  <c r="R32" i="10" l="1"/>
  <c r="B33" i="10"/>
  <c r="B17" i="4"/>
  <c r="C25" i="1"/>
  <c r="E24" i="1"/>
  <c r="D24" i="1"/>
  <c r="H14" i="6"/>
  <c r="H11" i="4"/>
  <c r="B34" i="10" l="1"/>
  <c r="R33" i="10"/>
  <c r="B18" i="4"/>
  <c r="C26" i="1"/>
  <c r="E25" i="1"/>
  <c r="D25" i="1"/>
  <c r="H12" i="4"/>
  <c r="H15" i="6"/>
  <c r="R34" i="10" l="1"/>
  <c r="B35" i="10"/>
  <c r="B19" i="4"/>
  <c r="C27" i="1"/>
  <c r="E26" i="1"/>
  <c r="D26" i="1"/>
  <c r="H16" i="6"/>
  <c r="H13" i="4"/>
  <c r="B36" i="10" l="1"/>
  <c r="R35" i="10"/>
  <c r="B20" i="4"/>
  <c r="C28" i="1"/>
  <c r="E27" i="1"/>
  <c r="D27" i="1"/>
  <c r="H14" i="4"/>
  <c r="H17" i="6"/>
  <c r="R36" i="10" l="1"/>
  <c r="B37" i="10"/>
  <c r="B21" i="4"/>
  <c r="C29" i="1"/>
  <c r="E28" i="1"/>
  <c r="D28" i="1"/>
  <c r="H18" i="6"/>
  <c r="H15" i="4"/>
  <c r="B38" i="10" l="1"/>
  <c r="R37" i="10"/>
  <c r="B22" i="4"/>
  <c r="C30" i="1"/>
  <c r="E29" i="1"/>
  <c r="D29" i="1"/>
  <c r="H16" i="4"/>
  <c r="H19" i="6"/>
  <c r="B39" i="10" l="1"/>
  <c r="R38" i="10"/>
  <c r="B23" i="4"/>
  <c r="C31" i="1"/>
  <c r="E30" i="1"/>
  <c r="D30" i="1"/>
  <c r="H20" i="6"/>
  <c r="H17" i="4"/>
  <c r="R39" i="10" l="1"/>
  <c r="B40" i="10"/>
  <c r="B24" i="4"/>
  <c r="C32" i="1"/>
  <c r="E31" i="1"/>
  <c r="D31" i="1"/>
  <c r="H18" i="4"/>
  <c r="H21" i="6"/>
  <c r="R40" i="10" l="1"/>
  <c r="B41" i="10"/>
  <c r="B25" i="4"/>
  <c r="C33" i="1"/>
  <c r="E32" i="1"/>
  <c r="D32" i="1"/>
  <c r="H22" i="6"/>
  <c r="H19" i="4"/>
  <c r="B42" i="10" l="1"/>
  <c r="R41" i="10"/>
  <c r="B26" i="4"/>
  <c r="C34" i="1"/>
  <c r="E33" i="1"/>
  <c r="D33" i="1"/>
  <c r="H23" i="6"/>
  <c r="H20" i="4"/>
  <c r="B43" i="10" l="1"/>
  <c r="R42" i="10"/>
  <c r="B27" i="4"/>
  <c r="C35" i="1"/>
  <c r="E34" i="1"/>
  <c r="D34" i="1"/>
  <c r="H21" i="4"/>
  <c r="H24" i="6"/>
  <c r="B44" i="10" l="1"/>
  <c r="R43" i="10"/>
  <c r="B28" i="4"/>
  <c r="C36" i="1"/>
  <c r="E35" i="1"/>
  <c r="D35" i="1"/>
  <c r="H25" i="6"/>
  <c r="H22" i="4"/>
  <c r="B45" i="10" l="1"/>
  <c r="R44" i="10"/>
  <c r="B29" i="4"/>
  <c r="C37" i="1"/>
  <c r="E36" i="1"/>
  <c r="D36" i="1"/>
  <c r="H26" i="6"/>
  <c r="H23" i="4"/>
  <c r="B46" i="10" l="1"/>
  <c r="R45" i="10"/>
  <c r="B30" i="4"/>
  <c r="C38" i="1"/>
  <c r="E37" i="1"/>
  <c r="D37" i="1"/>
  <c r="H24" i="4"/>
  <c r="H27" i="6"/>
  <c r="B47" i="10" l="1"/>
  <c r="R46" i="10"/>
  <c r="B31" i="4"/>
  <c r="C39" i="1"/>
  <c r="E38" i="1"/>
  <c r="D38" i="1"/>
  <c r="H25" i="4"/>
  <c r="H28" i="6"/>
  <c r="B48" i="10" l="1"/>
  <c r="R47" i="10"/>
  <c r="B32" i="4"/>
  <c r="C40" i="1"/>
  <c r="E39" i="1"/>
  <c r="D39" i="1"/>
  <c r="H26" i="4"/>
  <c r="H29" i="6"/>
  <c r="R48" i="10" l="1"/>
  <c r="B49" i="10"/>
  <c r="B33" i="4"/>
  <c r="C41" i="1"/>
  <c r="E40" i="1"/>
  <c r="D40" i="1"/>
  <c r="H27" i="4"/>
  <c r="H30" i="6"/>
  <c r="B50" i="10" l="1"/>
  <c r="R49" i="10"/>
  <c r="B34" i="4"/>
  <c r="C42" i="1"/>
  <c r="E41" i="1"/>
  <c r="D41" i="1"/>
  <c r="H31" i="6"/>
  <c r="H28" i="4"/>
  <c r="B51" i="10" l="1"/>
  <c r="R50" i="10"/>
  <c r="B35" i="4"/>
  <c r="C43" i="1"/>
  <c r="E42" i="1"/>
  <c r="D42" i="1"/>
  <c r="H29" i="4"/>
  <c r="H32" i="6"/>
  <c r="B52" i="10" l="1"/>
  <c r="R51" i="10"/>
  <c r="B36" i="4"/>
  <c r="C44" i="1"/>
  <c r="E43" i="1"/>
  <c r="D43" i="1"/>
  <c r="H30" i="4"/>
  <c r="H33" i="6"/>
  <c r="B53" i="10" l="1"/>
  <c r="R52" i="10"/>
  <c r="B37" i="4"/>
  <c r="C45" i="1"/>
  <c r="E44" i="1"/>
  <c r="D44" i="1"/>
  <c r="H34" i="6"/>
  <c r="H31" i="4"/>
  <c r="B54" i="10" l="1"/>
  <c r="R53" i="10"/>
  <c r="B38" i="4"/>
  <c r="C46" i="1"/>
  <c r="E45" i="1"/>
  <c r="D45" i="1"/>
  <c r="H32" i="4"/>
  <c r="H35" i="6"/>
  <c r="B55" i="10" l="1"/>
  <c r="R54" i="10"/>
  <c r="B39" i="4"/>
  <c r="C47" i="1"/>
  <c r="E46" i="1"/>
  <c r="D46" i="1"/>
  <c r="H33" i="4"/>
  <c r="H36" i="6"/>
  <c r="B56" i="10" l="1"/>
  <c r="R55" i="10"/>
  <c r="B40" i="4"/>
  <c r="C48" i="1"/>
  <c r="E47" i="1"/>
  <c r="D47" i="1"/>
  <c r="H34" i="4"/>
  <c r="H37" i="6"/>
  <c r="R56" i="10" l="1"/>
  <c r="B57" i="10"/>
  <c r="B41" i="4"/>
  <c r="C49" i="1"/>
  <c r="E48" i="1"/>
  <c r="D48" i="1"/>
  <c r="H35" i="4"/>
  <c r="H38" i="6"/>
  <c r="B58" i="10" l="1"/>
  <c r="R57" i="10"/>
  <c r="B42" i="4"/>
  <c r="C50" i="1"/>
  <c r="E49" i="1"/>
  <c r="D49" i="1"/>
  <c r="H39" i="6"/>
  <c r="H36" i="4"/>
  <c r="B59" i="10" l="1"/>
  <c r="R58" i="10"/>
  <c r="B43" i="4"/>
  <c r="C51" i="1"/>
  <c r="E50" i="1"/>
  <c r="D50" i="1"/>
  <c r="H37" i="4"/>
  <c r="H40" i="6"/>
  <c r="B60" i="10" l="1"/>
  <c r="R59" i="10"/>
  <c r="B44" i="4"/>
  <c r="C52" i="1"/>
  <c r="E51" i="1"/>
  <c r="D51" i="1"/>
  <c r="H38" i="4"/>
  <c r="H41" i="6"/>
  <c r="B61" i="10" l="1"/>
  <c r="R60" i="10"/>
  <c r="B45" i="4"/>
  <c r="C53" i="1"/>
  <c r="E52" i="1"/>
  <c r="D52" i="1"/>
  <c r="H39" i="4"/>
  <c r="H42" i="6"/>
  <c r="B62" i="10" l="1"/>
  <c r="R61" i="10"/>
  <c r="B46" i="4"/>
  <c r="C54" i="1"/>
  <c r="E53" i="1"/>
  <c r="D53" i="1"/>
  <c r="H43" i="6"/>
  <c r="H40" i="4"/>
  <c r="B63" i="10" l="1"/>
  <c r="R62" i="10"/>
  <c r="B47" i="4"/>
  <c r="C55" i="1"/>
  <c r="E54" i="1"/>
  <c r="D54" i="1"/>
  <c r="H41" i="4"/>
  <c r="H44" i="6"/>
  <c r="B64" i="10" l="1"/>
  <c r="R63" i="10"/>
  <c r="B48" i="4"/>
  <c r="C56" i="1"/>
  <c r="E55" i="1"/>
  <c r="D55" i="1"/>
  <c r="H42" i="4"/>
  <c r="H45" i="6"/>
  <c r="R64" i="10" l="1"/>
  <c r="B65" i="10"/>
  <c r="B49" i="4"/>
  <c r="C57" i="1"/>
  <c r="E56" i="1"/>
  <c r="D56" i="1"/>
  <c r="H43" i="4"/>
  <c r="H46" i="6"/>
  <c r="B66" i="10" l="1"/>
  <c r="R65" i="10"/>
  <c r="B50" i="4"/>
  <c r="C58" i="1"/>
  <c r="E57" i="1"/>
  <c r="D57" i="1"/>
  <c r="H44" i="4"/>
  <c r="H47" i="6"/>
  <c r="B67" i="10" l="1"/>
  <c r="R66" i="10"/>
  <c r="B51" i="4"/>
  <c r="C59" i="1"/>
  <c r="E58" i="1"/>
  <c r="D58" i="1"/>
  <c r="H48" i="6"/>
  <c r="H45" i="4"/>
  <c r="B68" i="10" l="1"/>
  <c r="R67" i="10"/>
  <c r="B52" i="4"/>
  <c r="C60" i="1"/>
  <c r="E59" i="1"/>
  <c r="D59" i="1"/>
  <c r="H46" i="4"/>
  <c r="H49" i="6"/>
  <c r="B69" i="10" l="1"/>
  <c r="R68" i="10"/>
  <c r="B53" i="4"/>
  <c r="C61" i="1"/>
  <c r="E60" i="1"/>
  <c r="D60" i="1"/>
  <c r="H47" i="4"/>
  <c r="H50" i="6"/>
  <c r="B70" i="10" l="1"/>
  <c r="R69" i="10"/>
  <c r="B54" i="4"/>
  <c r="C62" i="1"/>
  <c r="E61" i="1"/>
  <c r="D61" i="1"/>
  <c r="H51" i="6"/>
  <c r="H48" i="4"/>
  <c r="B71" i="10" l="1"/>
  <c r="R70" i="10"/>
  <c r="B55" i="4"/>
  <c r="C63" i="1"/>
  <c r="E62" i="1"/>
  <c r="D62" i="1"/>
  <c r="H49" i="4"/>
  <c r="H52" i="6"/>
  <c r="Q71" i="10" l="1"/>
  <c r="M71" i="10"/>
  <c r="N71" i="10"/>
  <c r="P71" i="10"/>
  <c r="O71" i="10"/>
  <c r="H71" i="10"/>
  <c r="I71" i="10"/>
  <c r="J71" i="10"/>
  <c r="K71" i="10"/>
  <c r="L71" i="10"/>
  <c r="F71" i="10"/>
  <c r="G71" i="10"/>
  <c r="E71" i="10"/>
  <c r="D71" i="10"/>
  <c r="C71" i="10"/>
  <c r="B72" i="10"/>
  <c r="R71" i="10"/>
  <c r="B56" i="4"/>
  <c r="C64" i="1"/>
  <c r="E63" i="1"/>
  <c r="D63" i="1"/>
  <c r="H53" i="6"/>
  <c r="H50" i="4"/>
  <c r="M72" i="10" l="1"/>
  <c r="N72" i="10"/>
  <c r="O72" i="10"/>
  <c r="P72" i="10"/>
  <c r="Q72" i="10"/>
  <c r="H72" i="10"/>
  <c r="I72" i="10"/>
  <c r="J72" i="10"/>
  <c r="K72" i="10"/>
  <c r="L72" i="10"/>
  <c r="F72" i="10"/>
  <c r="G72" i="10"/>
  <c r="C72" i="10"/>
  <c r="E72" i="10"/>
  <c r="D72" i="10"/>
  <c r="R72" i="10"/>
  <c r="B73" i="10"/>
  <c r="B57" i="4"/>
  <c r="C65" i="1"/>
  <c r="E64" i="1"/>
  <c r="D64" i="1"/>
  <c r="H54" i="6"/>
  <c r="H51" i="4"/>
  <c r="O73" i="10" l="1"/>
  <c r="P73" i="10"/>
  <c r="Q73" i="10"/>
  <c r="N73" i="10"/>
  <c r="M73" i="10"/>
  <c r="K73" i="10"/>
  <c r="L73" i="10"/>
  <c r="H73" i="10"/>
  <c r="I73" i="10"/>
  <c r="J73" i="10"/>
  <c r="F73" i="10"/>
  <c r="G73" i="10"/>
  <c r="D73" i="10"/>
  <c r="C73" i="10"/>
  <c r="E73" i="10"/>
  <c r="B74" i="10"/>
  <c r="R73" i="10"/>
  <c r="B58" i="4"/>
  <c r="C66" i="1"/>
  <c r="E65" i="1"/>
  <c r="D65" i="1"/>
  <c r="H52" i="4"/>
  <c r="H55" i="6"/>
  <c r="M74" i="10" l="1"/>
  <c r="N74" i="10"/>
  <c r="O74" i="10"/>
  <c r="Q74" i="10"/>
  <c r="P74" i="10"/>
  <c r="H74" i="10"/>
  <c r="I74" i="10"/>
  <c r="J74" i="10"/>
  <c r="K74" i="10"/>
  <c r="L74" i="10"/>
  <c r="F74" i="10"/>
  <c r="D74" i="10"/>
  <c r="G74" i="10"/>
  <c r="E74" i="10"/>
  <c r="C74" i="10"/>
  <c r="B75" i="10"/>
  <c r="R74" i="10"/>
  <c r="B59" i="4"/>
  <c r="C67" i="1"/>
  <c r="E66" i="1"/>
  <c r="D66" i="1"/>
  <c r="H56" i="6"/>
  <c r="H53" i="4"/>
  <c r="M75" i="10" l="1"/>
  <c r="N75" i="10"/>
  <c r="O75" i="10"/>
  <c r="P75" i="10"/>
  <c r="Q75" i="10"/>
  <c r="I75" i="10"/>
  <c r="J75" i="10"/>
  <c r="K75" i="10"/>
  <c r="L75" i="10"/>
  <c r="H75" i="10"/>
  <c r="F75" i="10"/>
  <c r="G75" i="10"/>
  <c r="E75" i="10"/>
  <c r="D75" i="10"/>
  <c r="C75" i="10"/>
  <c r="B76" i="10"/>
  <c r="R75" i="10"/>
  <c r="B60" i="4"/>
  <c r="C68" i="1"/>
  <c r="E67" i="1"/>
  <c r="D67" i="1"/>
  <c r="H54" i="4"/>
  <c r="H57" i="6"/>
  <c r="P76" i="10" l="1"/>
  <c r="Q76" i="10"/>
  <c r="M76" i="10"/>
  <c r="O76" i="10"/>
  <c r="N76" i="10"/>
  <c r="L76" i="10"/>
  <c r="H76" i="10"/>
  <c r="I76" i="10"/>
  <c r="J76" i="10"/>
  <c r="K76" i="10"/>
  <c r="F76" i="10"/>
  <c r="G76" i="10"/>
  <c r="E76" i="10"/>
  <c r="D76" i="10"/>
  <c r="C76" i="10"/>
  <c r="B77" i="10"/>
  <c r="R76" i="10"/>
  <c r="B61" i="4"/>
  <c r="E68" i="1"/>
  <c r="D68" i="1"/>
  <c r="C69" i="1"/>
  <c r="H55" i="4"/>
  <c r="H58" i="6"/>
  <c r="M77" i="10" l="1"/>
  <c r="N77" i="10"/>
  <c r="O77" i="10"/>
  <c r="P77" i="10"/>
  <c r="Q77" i="10"/>
  <c r="H77" i="10"/>
  <c r="I77" i="10"/>
  <c r="J77" i="10"/>
  <c r="K77" i="10"/>
  <c r="L77" i="10"/>
  <c r="F77" i="10"/>
  <c r="G77" i="10"/>
  <c r="E77" i="10"/>
  <c r="D77" i="10"/>
  <c r="C77" i="10"/>
  <c r="B78" i="10"/>
  <c r="R77" i="10"/>
  <c r="B62" i="4"/>
  <c r="C70" i="1"/>
  <c r="E69" i="1"/>
  <c r="D69" i="1"/>
  <c r="H56" i="4"/>
  <c r="H59" i="6"/>
  <c r="N78" i="10" l="1"/>
  <c r="O78" i="10"/>
  <c r="P78" i="10"/>
  <c r="Q78" i="10"/>
  <c r="M78" i="10"/>
  <c r="J78" i="10"/>
  <c r="K78" i="10"/>
  <c r="L78" i="10"/>
  <c r="H78" i="10"/>
  <c r="I78" i="10"/>
  <c r="F78" i="10"/>
  <c r="G78" i="10"/>
  <c r="E78" i="10"/>
  <c r="D78" i="10"/>
  <c r="C78" i="10"/>
  <c r="B79" i="10"/>
  <c r="R78" i="10"/>
  <c r="B63" i="4"/>
  <c r="C71" i="1"/>
  <c r="E70" i="1"/>
  <c r="D70" i="1"/>
  <c r="H60" i="6"/>
  <c r="H57" i="4"/>
  <c r="Q79" i="10" l="1"/>
  <c r="M79" i="10"/>
  <c r="N79" i="10"/>
  <c r="P79" i="10"/>
  <c r="O79" i="10"/>
  <c r="H79" i="10"/>
  <c r="I79" i="10"/>
  <c r="J79" i="10"/>
  <c r="K79" i="10"/>
  <c r="L79" i="10"/>
  <c r="F79" i="10"/>
  <c r="G79" i="10"/>
  <c r="E79" i="10"/>
  <c r="D79" i="10"/>
  <c r="C79" i="10"/>
  <c r="B80" i="10"/>
  <c r="R79" i="10"/>
  <c r="B64" i="4"/>
  <c r="C72" i="1"/>
  <c r="E71" i="1"/>
  <c r="D71" i="1"/>
  <c r="H61" i="6"/>
  <c r="H58" i="4"/>
  <c r="M80" i="10" l="1"/>
  <c r="N80" i="10"/>
  <c r="O80" i="10"/>
  <c r="P80" i="10"/>
  <c r="Q80" i="10"/>
  <c r="H80" i="10"/>
  <c r="I80" i="10"/>
  <c r="J80" i="10"/>
  <c r="K80" i="10"/>
  <c r="L80" i="10"/>
  <c r="F80" i="10"/>
  <c r="G80" i="10"/>
  <c r="C80" i="10"/>
  <c r="D80" i="10"/>
  <c r="E80" i="10"/>
  <c r="R80" i="10"/>
  <c r="B81" i="10"/>
  <c r="B65" i="4"/>
  <c r="C73" i="1"/>
  <c r="E72" i="1"/>
  <c r="D72" i="1"/>
  <c r="H62" i="6"/>
  <c r="H59" i="4"/>
  <c r="O81" i="10" l="1"/>
  <c r="P81" i="10"/>
  <c r="Q81" i="10"/>
  <c r="N81" i="10"/>
  <c r="M81" i="10"/>
  <c r="K81" i="10"/>
  <c r="L81" i="10"/>
  <c r="H81" i="10"/>
  <c r="I81" i="10"/>
  <c r="J81" i="10"/>
  <c r="F81" i="10"/>
  <c r="G81" i="10"/>
  <c r="D81" i="10"/>
  <c r="C81" i="10"/>
  <c r="E81" i="10"/>
  <c r="B82" i="10"/>
  <c r="R81" i="10"/>
  <c r="B66" i="4"/>
  <c r="C74" i="1"/>
  <c r="E73" i="1"/>
  <c r="D73" i="1"/>
  <c r="H63" i="6"/>
  <c r="H60" i="4"/>
  <c r="M82" i="10" l="1"/>
  <c r="N82" i="10"/>
  <c r="O82" i="10"/>
  <c r="Q82" i="10"/>
  <c r="P82" i="10"/>
  <c r="H82" i="10"/>
  <c r="I82" i="10"/>
  <c r="J82" i="10"/>
  <c r="K82" i="10"/>
  <c r="L82" i="10"/>
  <c r="F82" i="10"/>
  <c r="D82" i="10"/>
  <c r="G82" i="10"/>
  <c r="E82" i="10"/>
  <c r="C82" i="10"/>
  <c r="B83" i="10"/>
  <c r="R82" i="10"/>
  <c r="B67" i="4"/>
  <c r="C75" i="1"/>
  <c r="E74" i="1"/>
  <c r="D74" i="1"/>
  <c r="H61" i="4"/>
  <c r="H64" i="6"/>
  <c r="M83" i="10" l="1"/>
  <c r="N83" i="10"/>
  <c r="O83" i="10"/>
  <c r="P83" i="10"/>
  <c r="Q83" i="10"/>
  <c r="I83" i="10"/>
  <c r="J83" i="10"/>
  <c r="K83" i="10"/>
  <c r="L83" i="10"/>
  <c r="H83" i="10"/>
  <c r="F83" i="10"/>
  <c r="G83" i="10"/>
  <c r="E83" i="10"/>
  <c r="D83" i="10"/>
  <c r="C83" i="10"/>
  <c r="B84" i="10"/>
  <c r="R83" i="10"/>
  <c r="B68" i="4"/>
  <c r="C76" i="1"/>
  <c r="E75" i="1"/>
  <c r="D75" i="1"/>
  <c r="H65" i="6"/>
  <c r="H62" i="4"/>
  <c r="P84" i="10" l="1"/>
  <c r="Q84" i="10"/>
  <c r="M84" i="10"/>
  <c r="O84" i="10"/>
  <c r="N84" i="10"/>
  <c r="L84" i="10"/>
  <c r="H84" i="10"/>
  <c r="I84" i="10"/>
  <c r="J84" i="10"/>
  <c r="K84" i="10"/>
  <c r="F84" i="10"/>
  <c r="G84" i="10"/>
  <c r="E84" i="10"/>
  <c r="D84" i="10"/>
  <c r="C84" i="10"/>
  <c r="B85" i="10"/>
  <c r="R84" i="10"/>
  <c r="B69" i="4"/>
  <c r="C77" i="1"/>
  <c r="E76" i="1"/>
  <c r="D76" i="1"/>
  <c r="H63" i="4"/>
  <c r="H66" i="6"/>
  <c r="M85" i="10" l="1"/>
  <c r="N85" i="10"/>
  <c r="O85" i="10"/>
  <c r="P85" i="10"/>
  <c r="Q85" i="10"/>
  <c r="H85" i="10"/>
  <c r="I85" i="10"/>
  <c r="J85" i="10"/>
  <c r="K85" i="10"/>
  <c r="L85" i="10"/>
  <c r="F85" i="10"/>
  <c r="G85" i="10"/>
  <c r="E85" i="10"/>
  <c r="D85" i="10"/>
  <c r="C85" i="10"/>
  <c r="B86" i="10"/>
  <c r="R85" i="10"/>
  <c r="B70" i="4"/>
  <c r="C78" i="1"/>
  <c r="E77" i="1"/>
  <c r="D77" i="1"/>
  <c r="H64" i="4"/>
  <c r="H67" i="6"/>
  <c r="N86" i="10" l="1"/>
  <c r="O86" i="10"/>
  <c r="P86" i="10"/>
  <c r="Q86" i="10"/>
  <c r="M86" i="10"/>
  <c r="J86" i="10"/>
  <c r="K86" i="10"/>
  <c r="L86" i="10"/>
  <c r="H86" i="10"/>
  <c r="I86" i="10"/>
  <c r="F86" i="10"/>
  <c r="G86" i="10"/>
  <c r="E86" i="10"/>
  <c r="D86" i="10"/>
  <c r="C86" i="10"/>
  <c r="B87" i="10"/>
  <c r="R86" i="10"/>
  <c r="B71" i="4"/>
  <c r="C79" i="1"/>
  <c r="E78" i="1"/>
  <c r="D78" i="1"/>
  <c r="H68" i="6"/>
  <c r="H65" i="4"/>
  <c r="Q87" i="10" l="1"/>
  <c r="M87" i="10"/>
  <c r="N87" i="10"/>
  <c r="P87" i="10"/>
  <c r="O87" i="10"/>
  <c r="H87" i="10"/>
  <c r="I87" i="10"/>
  <c r="J87" i="10"/>
  <c r="K87" i="10"/>
  <c r="L87" i="10"/>
  <c r="F87" i="10"/>
  <c r="G87" i="10"/>
  <c r="E87" i="10"/>
  <c r="C87" i="10"/>
  <c r="D87" i="10"/>
  <c r="B88" i="10"/>
  <c r="R87" i="10"/>
  <c r="B72" i="4"/>
  <c r="C80" i="1"/>
  <c r="E79" i="1"/>
  <c r="D79" i="1"/>
  <c r="H66" i="4"/>
  <c r="H69" i="6"/>
  <c r="M88" i="10" l="1"/>
  <c r="N88" i="10"/>
  <c r="O88" i="10"/>
  <c r="P88" i="10"/>
  <c r="Q88" i="10"/>
  <c r="H88" i="10"/>
  <c r="I88" i="10"/>
  <c r="J88" i="10"/>
  <c r="K88" i="10"/>
  <c r="L88" i="10"/>
  <c r="F88" i="10"/>
  <c r="G88" i="10"/>
  <c r="C88" i="10"/>
  <c r="E88" i="10"/>
  <c r="D88" i="10"/>
  <c r="R88" i="10"/>
  <c r="B89" i="10"/>
  <c r="B73" i="4"/>
  <c r="C81" i="1"/>
  <c r="E80" i="1"/>
  <c r="D80" i="1"/>
  <c r="H67" i="4"/>
  <c r="H70" i="6"/>
  <c r="O89" i="10" l="1"/>
  <c r="P89" i="10"/>
  <c r="Q89" i="10"/>
  <c r="N89" i="10"/>
  <c r="M89" i="10"/>
  <c r="K89" i="10"/>
  <c r="L89" i="10"/>
  <c r="H89" i="10"/>
  <c r="I89" i="10"/>
  <c r="J89" i="10"/>
  <c r="F89" i="10"/>
  <c r="G89" i="10"/>
  <c r="D89" i="10"/>
  <c r="C89" i="10"/>
  <c r="E89" i="10"/>
  <c r="B90" i="10"/>
  <c r="R89" i="10"/>
  <c r="B74" i="4"/>
  <c r="C82" i="1"/>
  <c r="E81" i="1"/>
  <c r="D81" i="1"/>
  <c r="H71" i="6"/>
  <c r="H68" i="4"/>
  <c r="M90" i="10" l="1"/>
  <c r="N90" i="10"/>
  <c r="O90" i="10"/>
  <c r="Q90" i="10"/>
  <c r="P90" i="10"/>
  <c r="H90" i="10"/>
  <c r="I90" i="10"/>
  <c r="J90" i="10"/>
  <c r="K90" i="10"/>
  <c r="L90" i="10"/>
  <c r="F90" i="10"/>
  <c r="D90" i="10"/>
  <c r="G90" i="10"/>
  <c r="E90" i="10"/>
  <c r="C90" i="10"/>
  <c r="B91" i="10"/>
  <c r="R90" i="10"/>
  <c r="B75" i="4"/>
  <c r="C83" i="1"/>
  <c r="E82" i="1"/>
  <c r="D82" i="1"/>
  <c r="H72" i="6"/>
  <c r="H69" i="4"/>
  <c r="M91" i="10" l="1"/>
  <c r="N91" i="10"/>
  <c r="O91" i="10"/>
  <c r="P91" i="10"/>
  <c r="Q91" i="10"/>
  <c r="I91" i="10"/>
  <c r="J91" i="10"/>
  <c r="K91" i="10"/>
  <c r="L91" i="10"/>
  <c r="H91" i="10"/>
  <c r="F91" i="10"/>
  <c r="G91" i="10"/>
  <c r="E91" i="10"/>
  <c r="D91" i="10"/>
  <c r="C91" i="10"/>
  <c r="B92" i="10"/>
  <c r="R91" i="10"/>
  <c r="B76" i="4"/>
  <c r="C84" i="1"/>
  <c r="E83" i="1"/>
  <c r="D83" i="1"/>
  <c r="H70" i="4"/>
  <c r="H73" i="6"/>
  <c r="P92" i="10" l="1"/>
  <c r="Q92" i="10"/>
  <c r="M92" i="10"/>
  <c r="O92" i="10"/>
  <c r="N92" i="10"/>
  <c r="L92" i="10"/>
  <c r="H92" i="10"/>
  <c r="I92" i="10"/>
  <c r="J92" i="10"/>
  <c r="K92" i="10"/>
  <c r="F92" i="10"/>
  <c r="G92" i="10"/>
  <c r="E92" i="10"/>
  <c r="D92" i="10"/>
  <c r="C92" i="10"/>
  <c r="B93" i="10"/>
  <c r="R92" i="10"/>
  <c r="B77" i="4"/>
  <c r="C85" i="1"/>
  <c r="E84" i="1"/>
  <c r="D84" i="1"/>
  <c r="H74" i="6"/>
  <c r="H71" i="4"/>
  <c r="M93" i="10" l="1"/>
  <c r="N93" i="10"/>
  <c r="O93" i="10"/>
  <c r="P93" i="10"/>
  <c r="Q93" i="10"/>
  <c r="H93" i="10"/>
  <c r="I93" i="10"/>
  <c r="J93" i="10"/>
  <c r="K93" i="10"/>
  <c r="L93" i="10"/>
  <c r="F93" i="10"/>
  <c r="G93" i="10"/>
  <c r="E93" i="10"/>
  <c r="D93" i="10"/>
  <c r="C93" i="10"/>
  <c r="B94" i="10"/>
  <c r="R93" i="10"/>
  <c r="B78" i="4"/>
  <c r="C86" i="1"/>
  <c r="E85" i="1"/>
  <c r="D85" i="1"/>
  <c r="H72" i="4"/>
  <c r="H75" i="6"/>
  <c r="N94" i="10" l="1"/>
  <c r="O94" i="10"/>
  <c r="P94" i="10"/>
  <c r="Q94" i="10"/>
  <c r="M94" i="10"/>
  <c r="J94" i="10"/>
  <c r="K94" i="10"/>
  <c r="L94" i="10"/>
  <c r="H94" i="10"/>
  <c r="I94" i="10"/>
  <c r="F94" i="10"/>
  <c r="E94" i="10"/>
  <c r="G94" i="10"/>
  <c r="C94" i="10"/>
  <c r="D94" i="10"/>
  <c r="B95" i="10"/>
  <c r="R94" i="10"/>
  <c r="B79" i="4"/>
  <c r="C87" i="1"/>
  <c r="E86" i="1"/>
  <c r="D86" i="1"/>
  <c r="H76" i="6"/>
  <c r="H73" i="4"/>
  <c r="Q95" i="10" l="1"/>
  <c r="M95" i="10"/>
  <c r="N95" i="10"/>
  <c r="P95" i="10"/>
  <c r="O95" i="10"/>
  <c r="H95" i="10"/>
  <c r="I95" i="10"/>
  <c r="J95" i="10"/>
  <c r="K95" i="10"/>
  <c r="L95" i="10"/>
  <c r="F95" i="10"/>
  <c r="G95" i="10"/>
  <c r="E95" i="10"/>
  <c r="C95" i="10"/>
  <c r="D95" i="10"/>
  <c r="B96" i="10"/>
  <c r="R95" i="10"/>
  <c r="B80" i="4"/>
  <c r="C88" i="1"/>
  <c r="E87" i="1"/>
  <c r="D87" i="1"/>
  <c r="H77" i="6"/>
  <c r="H74" i="4"/>
  <c r="M96" i="10" l="1"/>
  <c r="N96" i="10"/>
  <c r="O96" i="10"/>
  <c r="P96" i="10"/>
  <c r="Q96" i="10"/>
  <c r="H96" i="10"/>
  <c r="I96" i="10"/>
  <c r="J96" i="10"/>
  <c r="K96" i="10"/>
  <c r="L96" i="10"/>
  <c r="F96" i="10"/>
  <c r="G96" i="10"/>
  <c r="E96" i="10"/>
  <c r="D96" i="10"/>
  <c r="C96" i="10"/>
  <c r="B97" i="10"/>
  <c r="R96" i="10"/>
  <c r="B81" i="4"/>
  <c r="C89" i="1"/>
  <c r="E88" i="1"/>
  <c r="D88" i="1"/>
  <c r="H78" i="6"/>
  <c r="H75" i="4"/>
  <c r="O97" i="10" l="1"/>
  <c r="P97" i="10"/>
  <c r="Q97" i="10"/>
  <c r="N97" i="10"/>
  <c r="M97" i="10"/>
  <c r="K97" i="10"/>
  <c r="L97" i="10"/>
  <c r="H97" i="10"/>
  <c r="I97" i="10"/>
  <c r="J97" i="10"/>
  <c r="F97" i="10"/>
  <c r="G97" i="10"/>
  <c r="D97" i="10"/>
  <c r="C97" i="10"/>
  <c r="E97" i="10"/>
  <c r="B98" i="10"/>
  <c r="R97" i="10"/>
  <c r="B82" i="4"/>
  <c r="C90" i="1"/>
  <c r="E89" i="1"/>
  <c r="D89" i="1"/>
  <c r="H76" i="4"/>
  <c r="H79" i="6"/>
  <c r="M98" i="10" l="1"/>
  <c r="N98" i="10"/>
  <c r="O98" i="10"/>
  <c r="Q98" i="10"/>
  <c r="P98" i="10"/>
  <c r="H98" i="10"/>
  <c r="I98" i="10"/>
  <c r="J98" i="10"/>
  <c r="K98" i="10"/>
  <c r="L98" i="10"/>
  <c r="F98" i="10"/>
  <c r="D98" i="10"/>
  <c r="E98" i="10"/>
  <c r="C98" i="10"/>
  <c r="G98" i="10"/>
  <c r="R98" i="10"/>
  <c r="B99" i="10"/>
  <c r="B83" i="4"/>
  <c r="C91" i="1"/>
  <c r="E90" i="1"/>
  <c r="D90" i="1"/>
  <c r="H80" i="6"/>
  <c r="H77" i="4"/>
  <c r="M99" i="10" l="1"/>
  <c r="N99" i="10"/>
  <c r="O99" i="10"/>
  <c r="P99" i="10"/>
  <c r="Q99" i="10"/>
  <c r="I99" i="10"/>
  <c r="J99" i="10"/>
  <c r="K99" i="10"/>
  <c r="L99" i="10"/>
  <c r="H99" i="10"/>
  <c r="F99" i="10"/>
  <c r="G99" i="10"/>
  <c r="E99" i="10"/>
  <c r="D99" i="10"/>
  <c r="C99" i="10"/>
  <c r="B100" i="10"/>
  <c r="R99" i="10"/>
  <c r="B84" i="4"/>
  <c r="C92" i="1"/>
  <c r="E91" i="1"/>
  <c r="D91" i="1"/>
  <c r="H78" i="4"/>
  <c r="H81" i="6"/>
  <c r="P100" i="10" l="1"/>
  <c r="Q100" i="10"/>
  <c r="M100" i="10"/>
  <c r="O100" i="10"/>
  <c r="N100" i="10"/>
  <c r="L100" i="10"/>
  <c r="H100" i="10"/>
  <c r="I100" i="10"/>
  <c r="J100" i="10"/>
  <c r="K100" i="10"/>
  <c r="F100" i="10"/>
  <c r="G100" i="10"/>
  <c r="E100" i="10"/>
  <c r="D100" i="10"/>
  <c r="C100" i="10"/>
  <c r="B101" i="10"/>
  <c r="R100" i="10"/>
  <c r="B85" i="4"/>
  <c r="C93" i="1"/>
  <c r="E92" i="1"/>
  <c r="D92" i="1"/>
  <c r="H82" i="6"/>
  <c r="H79" i="4"/>
  <c r="M101" i="10" l="1"/>
  <c r="N101" i="10"/>
  <c r="O101" i="10"/>
  <c r="P101" i="10"/>
  <c r="Q101" i="10"/>
  <c r="H101" i="10"/>
  <c r="I101" i="10"/>
  <c r="J101" i="10"/>
  <c r="K101" i="10"/>
  <c r="L101" i="10"/>
  <c r="F101" i="10"/>
  <c r="G101" i="10"/>
  <c r="E101" i="10"/>
  <c r="D101" i="10"/>
  <c r="C101" i="10"/>
  <c r="R101" i="10"/>
  <c r="B102" i="10"/>
  <c r="B86" i="4"/>
  <c r="C94" i="1"/>
  <c r="E93" i="1"/>
  <c r="D93" i="1"/>
  <c r="H83" i="6"/>
  <c r="H80" i="4"/>
  <c r="N102" i="10" l="1"/>
  <c r="O102" i="10"/>
  <c r="P102" i="10"/>
  <c r="Q102" i="10"/>
  <c r="M102" i="10"/>
  <c r="J102" i="10"/>
  <c r="K102" i="10"/>
  <c r="L102" i="10"/>
  <c r="H102" i="10"/>
  <c r="I102" i="10"/>
  <c r="F102" i="10"/>
  <c r="E102" i="10"/>
  <c r="D102" i="10"/>
  <c r="G102" i="10"/>
  <c r="C102" i="10"/>
  <c r="B103" i="10"/>
  <c r="R102" i="10"/>
  <c r="B87" i="4"/>
  <c r="C95" i="1"/>
  <c r="E94" i="1"/>
  <c r="D94" i="1"/>
  <c r="H84" i="6"/>
  <c r="H81" i="4"/>
  <c r="Q103" i="10" l="1"/>
  <c r="M103" i="10"/>
  <c r="N103" i="10"/>
  <c r="P103" i="10"/>
  <c r="O103" i="10"/>
  <c r="H103" i="10"/>
  <c r="I103" i="10"/>
  <c r="J103" i="10"/>
  <c r="K103" i="10"/>
  <c r="L103" i="10"/>
  <c r="F103" i="10"/>
  <c r="G103" i="10"/>
  <c r="E103" i="10"/>
  <c r="D103" i="10"/>
  <c r="C103" i="10"/>
  <c r="B104" i="10"/>
  <c r="R103" i="10"/>
  <c r="B88" i="4"/>
  <c r="C96" i="1"/>
  <c r="E95" i="1"/>
  <c r="D95" i="1"/>
  <c r="H85" i="6"/>
  <c r="H82" i="4"/>
  <c r="M104" i="10" l="1"/>
  <c r="N104" i="10"/>
  <c r="O104" i="10"/>
  <c r="P104" i="10"/>
  <c r="Q104" i="10"/>
  <c r="H104" i="10"/>
  <c r="I104" i="10"/>
  <c r="J104" i="10"/>
  <c r="K104" i="10"/>
  <c r="L104" i="10"/>
  <c r="F104" i="10"/>
  <c r="G104" i="10"/>
  <c r="C104" i="10"/>
  <c r="E104" i="10"/>
  <c r="D104" i="10"/>
  <c r="B105" i="10"/>
  <c r="R104" i="10"/>
  <c r="B89" i="4"/>
  <c r="C97" i="1"/>
  <c r="E96" i="1"/>
  <c r="D96" i="1"/>
  <c r="H83" i="4"/>
  <c r="H86" i="6"/>
  <c r="O105" i="10" l="1"/>
  <c r="P105" i="10"/>
  <c r="Q105" i="10"/>
  <c r="N105" i="10"/>
  <c r="M105" i="10"/>
  <c r="K105" i="10"/>
  <c r="L105" i="10"/>
  <c r="H105" i="10"/>
  <c r="I105" i="10"/>
  <c r="J105" i="10"/>
  <c r="F105" i="10"/>
  <c r="G105" i="10"/>
  <c r="D105" i="10"/>
  <c r="C105" i="10"/>
  <c r="E105" i="10"/>
  <c r="B106" i="10"/>
  <c r="R105" i="10"/>
  <c r="B90" i="4"/>
  <c r="C98" i="1"/>
  <c r="E97" i="1"/>
  <c r="D97" i="1"/>
  <c r="H87" i="6"/>
  <c r="H84" i="4"/>
  <c r="M106" i="10" l="1"/>
  <c r="N106" i="10"/>
  <c r="O106" i="10"/>
  <c r="Q106" i="10"/>
  <c r="P106" i="10"/>
  <c r="H106" i="10"/>
  <c r="I106" i="10"/>
  <c r="J106" i="10"/>
  <c r="K106" i="10"/>
  <c r="L106" i="10"/>
  <c r="F106" i="10"/>
  <c r="D106" i="10"/>
  <c r="G106" i="10"/>
  <c r="E106" i="10"/>
  <c r="C106" i="10"/>
  <c r="R106" i="10"/>
  <c r="B107" i="10"/>
  <c r="B91" i="4"/>
  <c r="C99" i="1"/>
  <c r="E98" i="1"/>
  <c r="D98" i="1"/>
  <c r="H88" i="6"/>
  <c r="H85" i="4"/>
  <c r="M107" i="10" l="1"/>
  <c r="N107" i="10"/>
  <c r="O107" i="10"/>
  <c r="P107" i="10"/>
  <c r="Q107" i="10"/>
  <c r="I107" i="10"/>
  <c r="J107" i="10"/>
  <c r="K107" i="10"/>
  <c r="L107" i="10"/>
  <c r="H107" i="10"/>
  <c r="F107" i="10"/>
  <c r="G107" i="10"/>
  <c r="E107" i="10"/>
  <c r="D107" i="10"/>
  <c r="C107" i="10"/>
  <c r="B108" i="10"/>
  <c r="R107" i="10"/>
  <c r="B92" i="4"/>
  <c r="C100" i="1"/>
  <c r="E99" i="1"/>
  <c r="D99" i="1"/>
  <c r="H86" i="4"/>
  <c r="H89" i="6"/>
  <c r="P108" i="10" l="1"/>
  <c r="Q108" i="10"/>
  <c r="M108" i="10"/>
  <c r="O108" i="10"/>
  <c r="N108" i="10"/>
  <c r="L108" i="10"/>
  <c r="H108" i="10"/>
  <c r="I108" i="10"/>
  <c r="J108" i="10"/>
  <c r="K108" i="10"/>
  <c r="F108" i="10"/>
  <c r="G108" i="10"/>
  <c r="E108" i="10"/>
  <c r="D108" i="10"/>
  <c r="C108" i="10"/>
  <c r="B109" i="10"/>
  <c r="R108" i="10"/>
  <c r="B93" i="4"/>
  <c r="C101" i="1"/>
  <c r="E100" i="1"/>
  <c r="D100" i="1"/>
  <c r="H87" i="4"/>
  <c r="H90" i="6"/>
  <c r="M109" i="10" l="1"/>
  <c r="N109" i="10"/>
  <c r="O109" i="10"/>
  <c r="P109" i="10"/>
  <c r="Q109" i="10"/>
  <c r="H109" i="10"/>
  <c r="I109" i="10"/>
  <c r="J109" i="10"/>
  <c r="K109" i="10"/>
  <c r="L109" i="10"/>
  <c r="F109" i="10"/>
  <c r="G109" i="10"/>
  <c r="E109" i="10"/>
  <c r="D109" i="10"/>
  <c r="C109" i="10"/>
  <c r="B110" i="10"/>
  <c r="R109" i="10"/>
  <c r="B94" i="4"/>
  <c r="C102" i="1"/>
  <c r="E101" i="1"/>
  <c r="D101" i="1"/>
  <c r="H88" i="4"/>
  <c r="H91" i="6"/>
  <c r="N110" i="10" l="1"/>
  <c r="O110" i="10"/>
  <c r="P110" i="10"/>
  <c r="Q110" i="10"/>
  <c r="M110" i="10"/>
  <c r="J110" i="10"/>
  <c r="K110" i="10"/>
  <c r="L110" i="10"/>
  <c r="H110" i="10"/>
  <c r="I110" i="10"/>
  <c r="F110" i="10"/>
  <c r="G110" i="10"/>
  <c r="E110" i="10"/>
  <c r="D110" i="10"/>
  <c r="C110" i="10"/>
  <c r="B111" i="10"/>
  <c r="R110" i="10"/>
  <c r="B95" i="4"/>
  <c r="C103" i="1"/>
  <c r="E102" i="1"/>
  <c r="D102" i="1"/>
  <c r="H92" i="6"/>
  <c r="H89" i="4"/>
  <c r="Q111" i="10" l="1"/>
  <c r="M111" i="10"/>
  <c r="N111" i="10"/>
  <c r="P111" i="10"/>
  <c r="O111" i="10"/>
  <c r="H111" i="10"/>
  <c r="I111" i="10"/>
  <c r="J111" i="10"/>
  <c r="K111" i="10"/>
  <c r="L111" i="10"/>
  <c r="F111" i="10"/>
  <c r="G111" i="10"/>
  <c r="E111" i="10"/>
  <c r="D111" i="10"/>
  <c r="C111" i="10"/>
  <c r="B112" i="10"/>
  <c r="R111" i="10"/>
  <c r="B96" i="4"/>
  <c r="C104" i="1"/>
  <c r="E103" i="1"/>
  <c r="D103" i="1"/>
  <c r="H90" i="4"/>
  <c r="H93" i="6"/>
  <c r="M112" i="10" l="1"/>
  <c r="N112" i="10"/>
  <c r="O112" i="10"/>
  <c r="P112" i="10"/>
  <c r="Q112" i="10"/>
  <c r="H112" i="10"/>
  <c r="I112" i="10"/>
  <c r="J112" i="10"/>
  <c r="K112" i="10"/>
  <c r="L112" i="10"/>
  <c r="F112" i="10"/>
  <c r="G112" i="10"/>
  <c r="C112" i="10"/>
  <c r="D112" i="10"/>
  <c r="E112" i="10"/>
  <c r="B113" i="10"/>
  <c r="R112" i="10"/>
  <c r="B97" i="4"/>
  <c r="C105" i="1"/>
  <c r="E104" i="1"/>
  <c r="D104" i="1"/>
  <c r="H94" i="6"/>
  <c r="H91" i="4"/>
  <c r="O113" i="10" l="1"/>
  <c r="P113" i="10"/>
  <c r="Q113" i="10"/>
  <c r="N113" i="10"/>
  <c r="M113" i="10"/>
  <c r="K113" i="10"/>
  <c r="L113" i="10"/>
  <c r="H113" i="10"/>
  <c r="I113" i="10"/>
  <c r="J113" i="10"/>
  <c r="F113" i="10"/>
  <c r="G113" i="10"/>
  <c r="D113" i="10"/>
  <c r="C113" i="10"/>
  <c r="E113" i="10"/>
  <c r="R113" i="10"/>
  <c r="B114" i="10"/>
  <c r="B98" i="4"/>
  <c r="C106" i="1"/>
  <c r="E105" i="1"/>
  <c r="D105" i="1"/>
  <c r="H95" i="6"/>
  <c r="H92" i="4"/>
  <c r="M114" i="10" l="1"/>
  <c r="N114" i="10"/>
  <c r="O114" i="10"/>
  <c r="Q114" i="10"/>
  <c r="P114" i="10"/>
  <c r="H114" i="10"/>
  <c r="I114" i="10"/>
  <c r="J114" i="10"/>
  <c r="K114" i="10"/>
  <c r="L114" i="10"/>
  <c r="F114" i="10"/>
  <c r="D114" i="10"/>
  <c r="G114" i="10"/>
  <c r="E114" i="10"/>
  <c r="C114" i="10"/>
  <c r="R114" i="10"/>
  <c r="B115" i="10"/>
  <c r="B99" i="4"/>
  <c r="C107" i="1"/>
  <c r="E106" i="1"/>
  <c r="D106" i="1"/>
  <c r="H96" i="6"/>
  <c r="H93" i="4"/>
  <c r="M115" i="10" l="1"/>
  <c r="N115" i="10"/>
  <c r="O115" i="10"/>
  <c r="P115" i="10"/>
  <c r="Q115" i="10"/>
  <c r="I115" i="10"/>
  <c r="J115" i="10"/>
  <c r="K115" i="10"/>
  <c r="L115" i="10"/>
  <c r="H115" i="10"/>
  <c r="F115" i="10"/>
  <c r="G115" i="10"/>
  <c r="E115" i="10"/>
  <c r="D115" i="10"/>
  <c r="C115" i="10"/>
  <c r="B116" i="10"/>
  <c r="R115" i="10"/>
  <c r="B100" i="4"/>
  <c r="C108" i="1"/>
  <c r="E107" i="1"/>
  <c r="D107" i="1"/>
  <c r="H94" i="4"/>
  <c r="H97" i="6"/>
  <c r="P116" i="10" l="1"/>
  <c r="Q116" i="10"/>
  <c r="M116" i="10"/>
  <c r="O116" i="10"/>
  <c r="N116" i="10"/>
  <c r="L116" i="10"/>
  <c r="H116" i="10"/>
  <c r="I116" i="10"/>
  <c r="J116" i="10"/>
  <c r="K116" i="10"/>
  <c r="F116" i="10"/>
  <c r="G116" i="10"/>
  <c r="E116" i="10"/>
  <c r="D116" i="10"/>
  <c r="C116" i="10"/>
  <c r="B117" i="10"/>
  <c r="R116" i="10"/>
  <c r="B101" i="4"/>
  <c r="C109" i="1"/>
  <c r="E108" i="1"/>
  <c r="D108" i="1"/>
  <c r="H98" i="6"/>
  <c r="H95" i="4"/>
  <c r="M117" i="10" l="1"/>
  <c r="N117" i="10"/>
  <c r="O117" i="10"/>
  <c r="P117" i="10"/>
  <c r="Q117" i="10"/>
  <c r="H117" i="10"/>
  <c r="I117" i="10"/>
  <c r="J117" i="10"/>
  <c r="K117" i="10"/>
  <c r="L117" i="10"/>
  <c r="F117" i="10"/>
  <c r="G117" i="10"/>
  <c r="E117" i="10"/>
  <c r="D117" i="10"/>
  <c r="C117" i="10"/>
  <c r="B118" i="10"/>
  <c r="R117" i="10"/>
  <c r="B102" i="4"/>
  <c r="C110" i="1"/>
  <c r="E109" i="1"/>
  <c r="D109" i="1"/>
  <c r="H96" i="4"/>
  <c r="H99" i="6"/>
  <c r="N118" i="10" l="1"/>
  <c r="O118" i="10"/>
  <c r="P118" i="10"/>
  <c r="Q118" i="10"/>
  <c r="M118" i="10"/>
  <c r="J118" i="10"/>
  <c r="K118" i="10"/>
  <c r="L118" i="10"/>
  <c r="H118" i="10"/>
  <c r="I118" i="10"/>
  <c r="F118" i="10"/>
  <c r="G118" i="10"/>
  <c r="E118" i="10"/>
  <c r="C118" i="10"/>
  <c r="D118" i="10"/>
  <c r="B119" i="10"/>
  <c r="R118" i="10"/>
  <c r="B103" i="4"/>
  <c r="C111" i="1"/>
  <c r="E110" i="1"/>
  <c r="D110" i="1"/>
  <c r="H97" i="4"/>
  <c r="H100" i="6"/>
  <c r="Q119" i="10" l="1"/>
  <c r="M119" i="10"/>
  <c r="N119" i="10"/>
  <c r="P119" i="10"/>
  <c r="O119" i="10"/>
  <c r="H119" i="10"/>
  <c r="I119" i="10"/>
  <c r="J119" i="10"/>
  <c r="K119" i="10"/>
  <c r="L119" i="10"/>
  <c r="F119" i="10"/>
  <c r="G119" i="10"/>
  <c r="E119" i="10"/>
  <c r="D119" i="10"/>
  <c r="C119" i="10"/>
  <c r="B120" i="10"/>
  <c r="R119" i="10"/>
  <c r="B104" i="4"/>
  <c r="C112" i="1"/>
  <c r="E111" i="1"/>
  <c r="D111" i="1"/>
  <c r="H101" i="6"/>
  <c r="H98" i="4"/>
  <c r="M120" i="10" l="1"/>
  <c r="N120" i="10"/>
  <c r="O120" i="10"/>
  <c r="P120" i="10"/>
  <c r="Q120" i="10"/>
  <c r="H120" i="10"/>
  <c r="I120" i="10"/>
  <c r="J120" i="10"/>
  <c r="K120" i="10"/>
  <c r="L120" i="10"/>
  <c r="F120" i="10"/>
  <c r="G120" i="10"/>
  <c r="C120" i="10"/>
  <c r="D120" i="10"/>
  <c r="E120" i="10"/>
  <c r="B121" i="10"/>
  <c r="R120" i="10"/>
  <c r="B105" i="4"/>
  <c r="C113" i="1"/>
  <c r="E112" i="1"/>
  <c r="D112" i="1"/>
  <c r="H99" i="4"/>
  <c r="H102" i="6"/>
  <c r="O121" i="10" l="1"/>
  <c r="P121" i="10"/>
  <c r="Q121" i="10"/>
  <c r="N121" i="10"/>
  <c r="M121" i="10"/>
  <c r="K121" i="10"/>
  <c r="L121" i="10"/>
  <c r="H121" i="10"/>
  <c r="I121" i="10"/>
  <c r="J121" i="10"/>
  <c r="F121" i="10"/>
  <c r="G121" i="10"/>
  <c r="D121" i="10"/>
  <c r="C121" i="10"/>
  <c r="E121" i="10"/>
  <c r="B122" i="10"/>
  <c r="R121" i="10"/>
  <c r="B106" i="4"/>
  <c r="C114" i="1"/>
  <c r="E113" i="1"/>
  <c r="D113" i="1"/>
  <c r="H100" i="4"/>
  <c r="H103" i="6"/>
  <c r="M122" i="10" l="1"/>
  <c r="N122" i="10"/>
  <c r="O122" i="10"/>
  <c r="Q122" i="10"/>
  <c r="P122" i="10"/>
  <c r="H122" i="10"/>
  <c r="I122" i="10"/>
  <c r="J122" i="10"/>
  <c r="K122" i="10"/>
  <c r="L122" i="10"/>
  <c r="F122" i="10"/>
  <c r="D122" i="10"/>
  <c r="G122" i="10"/>
  <c r="E122" i="10"/>
  <c r="C122" i="10"/>
  <c r="R122" i="10"/>
  <c r="B123" i="10"/>
  <c r="B107" i="4"/>
  <c r="C115" i="1"/>
  <c r="E114" i="1"/>
  <c r="D114" i="1"/>
  <c r="H101" i="4"/>
  <c r="H104" i="6"/>
  <c r="M123" i="10" l="1"/>
  <c r="N123" i="10"/>
  <c r="O123" i="10"/>
  <c r="P123" i="10"/>
  <c r="Q123" i="10"/>
  <c r="I123" i="10"/>
  <c r="J123" i="10"/>
  <c r="K123" i="10"/>
  <c r="L123" i="10"/>
  <c r="H123" i="10"/>
  <c r="F123" i="10"/>
  <c r="G123" i="10"/>
  <c r="E123" i="10"/>
  <c r="D123" i="10"/>
  <c r="C123" i="10"/>
  <c r="B124" i="10"/>
  <c r="R123" i="10"/>
  <c r="B108" i="4"/>
  <c r="C116" i="1"/>
  <c r="E115" i="1"/>
  <c r="D115" i="1"/>
  <c r="H102" i="4"/>
  <c r="H105" i="6"/>
  <c r="P124" i="10" l="1"/>
  <c r="Q124" i="10"/>
  <c r="O124" i="10"/>
  <c r="M124" i="10"/>
  <c r="N124" i="10"/>
  <c r="L124" i="10"/>
  <c r="H124" i="10"/>
  <c r="I124" i="10"/>
  <c r="J124" i="10"/>
  <c r="K124" i="10"/>
  <c r="F124" i="10"/>
  <c r="G124" i="10"/>
  <c r="E124" i="10"/>
  <c r="D124" i="10"/>
  <c r="C124" i="10"/>
  <c r="B125" i="10"/>
  <c r="R124" i="10"/>
  <c r="B109" i="4"/>
  <c r="C117" i="1"/>
  <c r="E116" i="1"/>
  <c r="D116" i="1"/>
  <c r="H103" i="4"/>
  <c r="H106" i="6"/>
  <c r="M125" i="10" l="1"/>
  <c r="N125" i="10"/>
  <c r="O125" i="10"/>
  <c r="P125" i="10"/>
  <c r="Q125" i="10"/>
  <c r="H125" i="10"/>
  <c r="I125" i="10"/>
  <c r="J125" i="10"/>
  <c r="K125" i="10"/>
  <c r="L125" i="10"/>
  <c r="F125" i="10"/>
  <c r="G125" i="10"/>
  <c r="E125" i="10"/>
  <c r="D125" i="10"/>
  <c r="C125" i="10"/>
  <c r="B126" i="10"/>
  <c r="R125" i="10"/>
  <c r="B110" i="4"/>
  <c r="C118" i="1"/>
  <c r="E117" i="1"/>
  <c r="D117" i="1"/>
  <c r="H104" i="4"/>
  <c r="H107" i="6"/>
  <c r="N126" i="10" l="1"/>
  <c r="O126" i="10"/>
  <c r="P126" i="10"/>
  <c r="Q126" i="10"/>
  <c r="M126" i="10"/>
  <c r="J126" i="10"/>
  <c r="K126" i="10"/>
  <c r="L126" i="10"/>
  <c r="H126" i="10"/>
  <c r="I126" i="10"/>
  <c r="F126" i="10"/>
  <c r="E126" i="10"/>
  <c r="G126" i="10"/>
  <c r="D126" i="10"/>
  <c r="C126" i="10"/>
  <c r="B127" i="10"/>
  <c r="R126" i="10"/>
  <c r="B111" i="4"/>
  <c r="C119" i="1"/>
  <c r="E118" i="1"/>
  <c r="D118" i="1"/>
  <c r="H105" i="4"/>
  <c r="H108" i="6"/>
  <c r="Q127" i="10" l="1"/>
  <c r="M127" i="10"/>
  <c r="N127" i="10"/>
  <c r="O127" i="10"/>
  <c r="P127" i="10"/>
  <c r="I127" i="10"/>
  <c r="K127" i="10"/>
  <c r="H127" i="10"/>
  <c r="L127" i="10"/>
  <c r="J127" i="10"/>
  <c r="F127" i="10"/>
  <c r="G127" i="10"/>
  <c r="E127" i="10"/>
  <c r="D127" i="10"/>
  <c r="C127" i="10"/>
  <c r="B128" i="10"/>
  <c r="R127" i="10"/>
  <c r="B112" i="4"/>
  <c r="C120" i="1"/>
  <c r="E119" i="1"/>
  <c r="D119" i="1"/>
  <c r="H109" i="6"/>
  <c r="H106" i="4"/>
  <c r="M128" i="10" l="1"/>
  <c r="N128" i="10"/>
  <c r="O128" i="10"/>
  <c r="P128" i="10"/>
  <c r="Q128" i="10"/>
  <c r="H128" i="10"/>
  <c r="I128" i="10"/>
  <c r="J128" i="10"/>
  <c r="L128" i="10"/>
  <c r="K128" i="10"/>
  <c r="F128" i="10"/>
  <c r="G128" i="10"/>
  <c r="E128" i="10"/>
  <c r="C128" i="10"/>
  <c r="D128" i="10"/>
  <c r="R128" i="10"/>
  <c r="B129" i="10"/>
  <c r="B113" i="4"/>
  <c r="C121" i="1"/>
  <c r="E120" i="1"/>
  <c r="D120" i="1"/>
  <c r="H107" i="4"/>
  <c r="H110" i="6"/>
  <c r="O129" i="10" l="1"/>
  <c r="P129" i="10"/>
  <c r="Q129" i="10"/>
  <c r="N129" i="10"/>
  <c r="M129" i="10"/>
  <c r="K129" i="10"/>
  <c r="L129" i="10"/>
  <c r="H129" i="10"/>
  <c r="I129" i="10"/>
  <c r="J129" i="10"/>
  <c r="F129" i="10"/>
  <c r="G129" i="10"/>
  <c r="D129" i="10"/>
  <c r="C129" i="10"/>
  <c r="E129" i="10"/>
  <c r="B130" i="10"/>
  <c r="R129" i="10"/>
  <c r="B114" i="4"/>
  <c r="C122" i="1"/>
  <c r="E121" i="1"/>
  <c r="D121" i="1"/>
  <c r="H111" i="6"/>
  <c r="H108" i="4"/>
  <c r="M130" i="10" l="1"/>
  <c r="N130" i="10"/>
  <c r="O130" i="10"/>
  <c r="P130" i="10"/>
  <c r="Q130" i="10"/>
  <c r="H130" i="10"/>
  <c r="J130" i="10"/>
  <c r="I130" i="10"/>
  <c r="K130" i="10"/>
  <c r="L130" i="10"/>
  <c r="F130" i="10"/>
  <c r="D130" i="10"/>
  <c r="E130" i="10"/>
  <c r="C130" i="10"/>
  <c r="G130" i="10"/>
  <c r="R130" i="10"/>
  <c r="B131" i="10"/>
  <c r="B115" i="4"/>
  <c r="C123" i="1"/>
  <c r="E122" i="1"/>
  <c r="D122" i="1"/>
  <c r="H112" i="6"/>
  <c r="H109" i="4"/>
  <c r="M131" i="10" l="1"/>
  <c r="N131" i="10"/>
  <c r="O131" i="10"/>
  <c r="P131" i="10"/>
  <c r="Q131" i="10"/>
  <c r="I131" i="10"/>
  <c r="J131" i="10"/>
  <c r="K131" i="10"/>
  <c r="L131" i="10"/>
  <c r="H131" i="10"/>
  <c r="F131" i="10"/>
  <c r="G131" i="10"/>
  <c r="E131" i="10"/>
  <c r="D131" i="10"/>
  <c r="C131" i="10"/>
  <c r="B132" i="10"/>
  <c r="R131" i="10"/>
  <c r="B116" i="4"/>
  <c r="C124" i="1"/>
  <c r="E123" i="1"/>
  <c r="D123" i="1"/>
  <c r="H110" i="4"/>
  <c r="H113" i="6"/>
  <c r="P132" i="10" l="1"/>
  <c r="Q132" i="10"/>
  <c r="M132" i="10"/>
  <c r="N132" i="10"/>
  <c r="O132" i="10"/>
  <c r="L132" i="10"/>
  <c r="H132" i="10"/>
  <c r="I132" i="10"/>
  <c r="J132" i="10"/>
  <c r="K132" i="10"/>
  <c r="F132" i="10"/>
  <c r="G132" i="10"/>
  <c r="E132" i="10"/>
  <c r="D132" i="10"/>
  <c r="C132" i="10"/>
  <c r="B133" i="10"/>
  <c r="R132" i="10"/>
  <c r="B117" i="4"/>
  <c r="C125" i="1"/>
  <c r="E124" i="1"/>
  <c r="D124" i="1"/>
  <c r="H114" i="6"/>
  <c r="H111" i="4"/>
  <c r="M133" i="10" l="1"/>
  <c r="N133" i="10"/>
  <c r="O133" i="10"/>
  <c r="Q133" i="10"/>
  <c r="P133" i="10"/>
  <c r="H133" i="10"/>
  <c r="I133" i="10"/>
  <c r="K133" i="10"/>
  <c r="J133" i="10"/>
  <c r="L133" i="10"/>
  <c r="F133" i="10"/>
  <c r="G133" i="10"/>
  <c r="E133" i="10"/>
  <c r="D133" i="10"/>
  <c r="C133" i="10"/>
  <c r="B134" i="10"/>
  <c r="R133" i="10"/>
  <c r="B118" i="4"/>
  <c r="C126" i="1"/>
  <c r="E125" i="1"/>
  <c r="D125" i="1"/>
  <c r="H112" i="4"/>
  <c r="H115" i="6"/>
  <c r="N134" i="10" l="1"/>
  <c r="O134" i="10"/>
  <c r="P134" i="10"/>
  <c r="Q134" i="10"/>
  <c r="M134" i="10"/>
  <c r="J134" i="10"/>
  <c r="L134" i="10"/>
  <c r="K134" i="10"/>
  <c r="I134" i="10"/>
  <c r="H134" i="10"/>
  <c r="F134" i="10"/>
  <c r="E134" i="10"/>
  <c r="C134" i="10"/>
  <c r="G134" i="10"/>
  <c r="D134" i="10"/>
  <c r="B135" i="10"/>
  <c r="R134" i="10"/>
  <c r="B119" i="4"/>
  <c r="C127" i="1"/>
  <c r="E126" i="1"/>
  <c r="D126" i="1"/>
  <c r="H116" i="6"/>
  <c r="H113" i="4"/>
  <c r="Q135" i="10" l="1"/>
  <c r="M135" i="10"/>
  <c r="N135" i="10"/>
  <c r="O135" i="10"/>
  <c r="P135" i="10"/>
  <c r="I135" i="10"/>
  <c r="H135" i="10"/>
  <c r="J135" i="10"/>
  <c r="K135" i="10"/>
  <c r="L135" i="10"/>
  <c r="F135" i="10"/>
  <c r="G135" i="10"/>
  <c r="E135" i="10"/>
  <c r="D135" i="10"/>
  <c r="C135" i="10"/>
  <c r="B136" i="10"/>
  <c r="R135" i="10"/>
  <c r="B120" i="4"/>
  <c r="C128" i="1"/>
  <c r="E127" i="1"/>
  <c r="D127" i="1"/>
  <c r="H114" i="4"/>
  <c r="H117" i="6"/>
  <c r="M136" i="10" l="1"/>
  <c r="N136" i="10"/>
  <c r="O136" i="10"/>
  <c r="P136" i="10"/>
  <c r="Q136" i="10"/>
  <c r="H136" i="10"/>
  <c r="J136" i="10"/>
  <c r="I136" i="10"/>
  <c r="L136" i="10"/>
  <c r="K136" i="10"/>
  <c r="F136" i="10"/>
  <c r="G136" i="10"/>
  <c r="C136" i="10"/>
  <c r="E136" i="10"/>
  <c r="D136" i="10"/>
  <c r="B137" i="10"/>
  <c r="R136" i="10"/>
  <c r="B121" i="4"/>
  <c r="C129" i="1"/>
  <c r="E128" i="1"/>
  <c r="D128" i="1"/>
  <c r="H118" i="6"/>
  <c r="H115" i="4"/>
  <c r="O137" i="10" l="1"/>
  <c r="P137" i="10"/>
  <c r="Q137" i="10"/>
  <c r="M137" i="10"/>
  <c r="N137" i="10"/>
  <c r="K137" i="10"/>
  <c r="H137" i="10"/>
  <c r="I137" i="10"/>
  <c r="J137" i="10"/>
  <c r="L137" i="10"/>
  <c r="F137" i="10"/>
  <c r="G137" i="10"/>
  <c r="D137" i="10"/>
  <c r="E137" i="10"/>
  <c r="C137" i="10"/>
  <c r="B138" i="10"/>
  <c r="R137" i="10"/>
  <c r="B122" i="4"/>
  <c r="C130" i="1"/>
  <c r="E129" i="1"/>
  <c r="D129" i="1"/>
  <c r="H119" i="6"/>
  <c r="H116" i="4"/>
  <c r="M138" i="10" l="1"/>
  <c r="N138" i="10"/>
  <c r="O138" i="10"/>
  <c r="P138" i="10"/>
  <c r="Q138" i="10"/>
  <c r="H138" i="10"/>
  <c r="I138" i="10"/>
  <c r="J138" i="10"/>
  <c r="L138" i="10"/>
  <c r="K138" i="10"/>
  <c r="F138" i="10"/>
  <c r="D138" i="10"/>
  <c r="G138" i="10"/>
  <c r="E138" i="10"/>
  <c r="C138" i="10"/>
  <c r="R138" i="10"/>
  <c r="B139" i="10"/>
  <c r="B123" i="4"/>
  <c r="C131" i="1"/>
  <c r="E130" i="1"/>
  <c r="D130" i="1"/>
  <c r="H120" i="6"/>
  <c r="H117" i="4"/>
  <c r="M139" i="10" l="1"/>
  <c r="N139" i="10"/>
  <c r="O139" i="10"/>
  <c r="P139" i="10"/>
  <c r="Q139" i="10"/>
  <c r="I139" i="10"/>
  <c r="K139" i="10"/>
  <c r="H139" i="10"/>
  <c r="J139" i="10"/>
  <c r="L139" i="10"/>
  <c r="F139" i="10"/>
  <c r="G139" i="10"/>
  <c r="E139" i="10"/>
  <c r="D139" i="10"/>
  <c r="C139" i="10"/>
  <c r="B140" i="10"/>
  <c r="R139" i="10"/>
  <c r="B124" i="4"/>
  <c r="C132" i="1"/>
  <c r="E131" i="1"/>
  <c r="D131" i="1"/>
  <c r="H118" i="4"/>
  <c r="H121" i="6"/>
  <c r="P140" i="10" l="1"/>
  <c r="Q140" i="10"/>
  <c r="M140" i="10"/>
  <c r="N140" i="10"/>
  <c r="O140" i="10"/>
  <c r="L140" i="10"/>
  <c r="H140" i="10"/>
  <c r="I140" i="10"/>
  <c r="J140" i="10"/>
  <c r="K140" i="10"/>
  <c r="F140" i="10"/>
  <c r="G140" i="10"/>
  <c r="E140" i="10"/>
  <c r="D140" i="10"/>
  <c r="C140" i="10"/>
  <c r="B141" i="10"/>
  <c r="R140" i="10"/>
  <c r="B125" i="4"/>
  <c r="C133" i="1"/>
  <c r="E132" i="1"/>
  <c r="D132" i="1"/>
  <c r="H119" i="4"/>
  <c r="H122" i="6"/>
  <c r="M141" i="10" l="1"/>
  <c r="N141" i="10"/>
  <c r="Q141" i="10"/>
  <c r="O141" i="10"/>
  <c r="P141" i="10"/>
  <c r="I141" i="10"/>
  <c r="J141" i="10"/>
  <c r="K141" i="10"/>
  <c r="L141" i="10"/>
  <c r="H141" i="10"/>
  <c r="F141" i="10"/>
  <c r="G141" i="10"/>
  <c r="E141" i="10"/>
  <c r="D141" i="10"/>
  <c r="C141" i="10"/>
  <c r="B142" i="10"/>
  <c r="R141" i="10"/>
  <c r="B126" i="4"/>
  <c r="C134" i="1"/>
  <c r="E133" i="1"/>
  <c r="D133" i="1"/>
  <c r="H120" i="4"/>
  <c r="H123" i="6"/>
  <c r="N142" i="10" l="1"/>
  <c r="O142" i="10"/>
  <c r="P142" i="10"/>
  <c r="Q142" i="10"/>
  <c r="M142" i="10"/>
  <c r="J142" i="10"/>
  <c r="L142" i="10"/>
  <c r="H142" i="10"/>
  <c r="I142" i="10"/>
  <c r="K142" i="10"/>
  <c r="F142" i="10"/>
  <c r="G142" i="10"/>
  <c r="E142" i="10"/>
  <c r="D142" i="10"/>
  <c r="C142" i="10"/>
  <c r="B143" i="10"/>
  <c r="R142" i="10"/>
  <c r="B127" i="4"/>
  <c r="C135" i="1"/>
  <c r="E134" i="1"/>
  <c r="D134" i="1"/>
  <c r="H124" i="6"/>
  <c r="H121" i="4"/>
  <c r="Q143" i="10" l="1"/>
  <c r="M143" i="10"/>
  <c r="N143" i="10"/>
  <c r="O143" i="10"/>
  <c r="P143" i="10"/>
  <c r="J143" i="10"/>
  <c r="K143" i="10"/>
  <c r="L143" i="10"/>
  <c r="I143" i="10"/>
  <c r="H143" i="10"/>
  <c r="F143" i="10"/>
  <c r="G143" i="10"/>
  <c r="E143" i="10"/>
  <c r="D143" i="10"/>
  <c r="C143" i="10"/>
  <c r="B144" i="10"/>
  <c r="R143" i="10"/>
  <c r="B128" i="4"/>
  <c r="C136" i="1"/>
  <c r="E135" i="1"/>
  <c r="D135" i="1"/>
  <c r="H125" i="6"/>
  <c r="H122" i="4"/>
  <c r="M144" i="10" l="1"/>
  <c r="N144" i="10"/>
  <c r="O144" i="10"/>
  <c r="P144" i="10"/>
  <c r="Q144" i="10"/>
  <c r="H144" i="10"/>
  <c r="J144" i="10"/>
  <c r="I144" i="10"/>
  <c r="K144" i="10"/>
  <c r="L144" i="10"/>
  <c r="F144" i="10"/>
  <c r="G144" i="10"/>
  <c r="C144" i="10"/>
  <c r="E144" i="10"/>
  <c r="D144" i="10"/>
  <c r="B145" i="10"/>
  <c r="R144" i="10"/>
  <c r="B129" i="4"/>
  <c r="C137" i="1"/>
  <c r="E136" i="1"/>
  <c r="D136" i="1"/>
  <c r="H123" i="4"/>
  <c r="H126" i="6"/>
  <c r="O145" i="10" l="1"/>
  <c r="P145" i="10"/>
  <c r="Q145" i="10"/>
  <c r="M145" i="10"/>
  <c r="N145" i="10"/>
  <c r="K145" i="10"/>
  <c r="J145" i="10"/>
  <c r="L145" i="10"/>
  <c r="I145" i="10"/>
  <c r="H145" i="10"/>
  <c r="F145" i="10"/>
  <c r="G145" i="10"/>
  <c r="C145" i="10"/>
  <c r="E145" i="10"/>
  <c r="D145" i="10"/>
  <c r="B146" i="10"/>
  <c r="R145" i="10"/>
  <c r="B130" i="4"/>
  <c r="C138" i="1"/>
  <c r="E137" i="1"/>
  <c r="D137" i="1"/>
  <c r="H124" i="4"/>
  <c r="H127" i="6"/>
  <c r="M146" i="10" l="1"/>
  <c r="N146" i="10"/>
  <c r="O146" i="10"/>
  <c r="P146" i="10"/>
  <c r="Q146" i="10"/>
  <c r="H146" i="10"/>
  <c r="I146" i="10"/>
  <c r="J146" i="10"/>
  <c r="K146" i="10"/>
  <c r="L146" i="10"/>
  <c r="F146" i="10"/>
  <c r="D146" i="10"/>
  <c r="G146" i="10"/>
  <c r="E146" i="10"/>
  <c r="C146" i="10"/>
  <c r="R146" i="10"/>
  <c r="B147" i="10"/>
  <c r="B131" i="4"/>
  <c r="C139" i="1"/>
  <c r="E138" i="1"/>
  <c r="D138" i="1"/>
  <c r="H125" i="4"/>
  <c r="H128" i="6"/>
  <c r="O147" i="10" l="1"/>
  <c r="P147" i="10"/>
  <c r="Q147" i="10"/>
  <c r="M147" i="10"/>
  <c r="N147" i="10"/>
  <c r="I147" i="10"/>
  <c r="K147" i="10"/>
  <c r="L147" i="10"/>
  <c r="J147" i="10"/>
  <c r="H147" i="10"/>
  <c r="F147" i="10"/>
  <c r="G147" i="10"/>
  <c r="E147" i="10"/>
  <c r="D147" i="10"/>
  <c r="C147" i="10"/>
  <c r="B148" i="10"/>
  <c r="R147" i="10"/>
  <c r="B132" i="4"/>
  <c r="C140" i="1"/>
  <c r="E139" i="1"/>
  <c r="D139" i="1"/>
  <c r="H129" i="6"/>
  <c r="H126" i="4"/>
  <c r="M148" i="10" l="1"/>
  <c r="N148" i="10"/>
  <c r="O148" i="10"/>
  <c r="P148" i="10"/>
  <c r="L148" i="10"/>
  <c r="Q148" i="10"/>
  <c r="H148" i="10"/>
  <c r="I148" i="10"/>
  <c r="J148" i="10"/>
  <c r="K148" i="10"/>
  <c r="F148" i="10"/>
  <c r="G148" i="10"/>
  <c r="E148" i="10"/>
  <c r="D148" i="10"/>
  <c r="C148" i="10"/>
  <c r="B149" i="10"/>
  <c r="R148" i="10"/>
  <c r="B133" i="4"/>
  <c r="C141" i="1"/>
  <c r="E140" i="1"/>
  <c r="D140" i="1"/>
  <c r="H127" i="4"/>
  <c r="H130" i="6"/>
  <c r="M149" i="10" l="1"/>
  <c r="N149" i="10"/>
  <c r="O149" i="10"/>
  <c r="P149" i="10"/>
  <c r="Q149" i="10"/>
  <c r="I149" i="10"/>
  <c r="L149" i="10"/>
  <c r="H149" i="10"/>
  <c r="K149" i="10"/>
  <c r="J149" i="10"/>
  <c r="F149" i="10"/>
  <c r="G149" i="10"/>
  <c r="E149" i="10"/>
  <c r="C149" i="10"/>
  <c r="D149" i="10"/>
  <c r="B150" i="10"/>
  <c r="R149" i="10"/>
  <c r="B134" i="4"/>
  <c r="C142" i="1"/>
  <c r="E141" i="1"/>
  <c r="D141" i="1"/>
  <c r="H131" i="6"/>
  <c r="H128" i="4"/>
  <c r="P150" i="10" l="1"/>
  <c r="Q150" i="10"/>
  <c r="M150" i="10"/>
  <c r="N150" i="10"/>
  <c r="O150" i="10"/>
  <c r="J150" i="10"/>
  <c r="H150" i="10"/>
  <c r="I150" i="10"/>
  <c r="K150" i="10"/>
  <c r="L150" i="10"/>
  <c r="F150" i="10"/>
  <c r="G150" i="10"/>
  <c r="E150" i="10"/>
  <c r="D150" i="10"/>
  <c r="C150" i="10"/>
  <c r="B151" i="10"/>
  <c r="R150" i="10"/>
  <c r="B135" i="4"/>
  <c r="C143" i="1"/>
  <c r="E142" i="1"/>
  <c r="D142" i="1"/>
  <c r="H129" i="4"/>
  <c r="H132" i="6"/>
  <c r="M151" i="10" l="1"/>
  <c r="N151" i="10"/>
  <c r="O151" i="10"/>
  <c r="P151" i="10"/>
  <c r="Q151" i="10"/>
  <c r="K151" i="10"/>
  <c r="L151" i="10"/>
  <c r="H151" i="10"/>
  <c r="J151" i="10"/>
  <c r="I151" i="10"/>
  <c r="F151" i="10"/>
  <c r="G151" i="10"/>
  <c r="E151" i="10"/>
  <c r="D151" i="10"/>
  <c r="C151" i="10"/>
  <c r="B152" i="10"/>
  <c r="R151" i="10"/>
  <c r="B136" i="4"/>
  <c r="C144" i="1"/>
  <c r="E143" i="1"/>
  <c r="D143" i="1"/>
  <c r="H133" i="6"/>
  <c r="H130" i="4"/>
  <c r="N152" i="10" l="1"/>
  <c r="O152" i="10"/>
  <c r="P152" i="10"/>
  <c r="Q152" i="10"/>
  <c r="M152" i="10"/>
  <c r="H152" i="10"/>
  <c r="I152" i="10"/>
  <c r="J152" i="10"/>
  <c r="K152" i="10"/>
  <c r="L152" i="10"/>
  <c r="F152" i="10"/>
  <c r="G152" i="10"/>
  <c r="D152" i="10"/>
  <c r="C152" i="10"/>
  <c r="E152" i="10"/>
  <c r="B153" i="10"/>
  <c r="R152" i="10"/>
  <c r="B137" i="4"/>
  <c r="C145" i="1"/>
  <c r="E144" i="1"/>
  <c r="D144" i="1"/>
  <c r="H134" i="6"/>
  <c r="H131" i="4"/>
  <c r="Q153" i="10" l="1"/>
  <c r="M153" i="10"/>
  <c r="N153" i="10"/>
  <c r="O153" i="10"/>
  <c r="P153" i="10"/>
  <c r="K153" i="10"/>
  <c r="J153" i="10"/>
  <c r="L153" i="10"/>
  <c r="I153" i="10"/>
  <c r="H153" i="10"/>
  <c r="F153" i="10"/>
  <c r="G153" i="10"/>
  <c r="D153" i="10"/>
  <c r="C153" i="10"/>
  <c r="E153" i="10"/>
  <c r="R153" i="10"/>
  <c r="B154" i="10"/>
  <c r="B138" i="4"/>
  <c r="C146" i="1"/>
  <c r="E145" i="1"/>
  <c r="D145" i="1"/>
  <c r="H135" i="6"/>
  <c r="H132" i="4"/>
  <c r="M154" i="10" l="1"/>
  <c r="N154" i="10"/>
  <c r="O154" i="10"/>
  <c r="P154" i="10"/>
  <c r="Q154" i="10"/>
  <c r="H154" i="10"/>
  <c r="I154" i="10"/>
  <c r="J154" i="10"/>
  <c r="K154" i="10"/>
  <c r="L154" i="10"/>
  <c r="F154" i="10"/>
  <c r="D154" i="10"/>
  <c r="G154" i="10"/>
  <c r="E154" i="10"/>
  <c r="C154" i="10"/>
  <c r="R154" i="10"/>
  <c r="B155" i="10"/>
  <c r="B139" i="4"/>
  <c r="C147" i="1"/>
  <c r="E146" i="1"/>
  <c r="D146" i="1"/>
  <c r="H133" i="4"/>
  <c r="H136" i="6"/>
  <c r="O155" i="10" l="1"/>
  <c r="P155" i="10"/>
  <c r="Q155" i="10"/>
  <c r="M155" i="10"/>
  <c r="N155" i="10"/>
  <c r="I155" i="10"/>
  <c r="J155" i="10"/>
  <c r="K155" i="10"/>
  <c r="L155" i="10"/>
  <c r="H155" i="10"/>
  <c r="F155" i="10"/>
  <c r="G155" i="10"/>
  <c r="E155" i="10"/>
  <c r="D155" i="10"/>
  <c r="C155" i="10"/>
  <c r="B156" i="10"/>
  <c r="R155" i="10"/>
  <c r="B140" i="4"/>
  <c r="C148" i="1"/>
  <c r="E147" i="1"/>
  <c r="D147" i="1"/>
  <c r="H137" i="6"/>
  <c r="H134" i="4"/>
  <c r="M156" i="10" l="1"/>
  <c r="N156" i="10"/>
  <c r="O156" i="10"/>
  <c r="P156" i="10"/>
  <c r="Q156" i="10"/>
  <c r="L156" i="10"/>
  <c r="H156" i="10"/>
  <c r="I156" i="10"/>
  <c r="J156" i="10"/>
  <c r="K156" i="10"/>
  <c r="F156" i="10"/>
  <c r="G156" i="10"/>
  <c r="E156" i="10"/>
  <c r="D156" i="10"/>
  <c r="C156" i="10"/>
  <c r="B157" i="10"/>
  <c r="R156" i="10"/>
  <c r="B141" i="4"/>
  <c r="C149" i="1"/>
  <c r="E148" i="1"/>
  <c r="D148" i="1"/>
  <c r="H135" i="4"/>
  <c r="H138" i="6"/>
  <c r="M157" i="10" l="1"/>
  <c r="N157" i="10"/>
  <c r="O157" i="10"/>
  <c r="P157" i="10"/>
  <c r="Q157" i="10"/>
  <c r="I157" i="10"/>
  <c r="J157" i="10"/>
  <c r="K157" i="10"/>
  <c r="L157" i="10"/>
  <c r="H157" i="10"/>
  <c r="F157" i="10"/>
  <c r="G157" i="10"/>
  <c r="E157" i="10"/>
  <c r="D157" i="10"/>
  <c r="C157" i="10"/>
  <c r="B158" i="10"/>
  <c r="R157" i="10"/>
  <c r="B142" i="4"/>
  <c r="C150" i="1"/>
  <c r="E149" i="1"/>
  <c r="D149" i="1"/>
  <c r="H136" i="4"/>
  <c r="H139" i="6"/>
  <c r="P158" i="10" l="1"/>
  <c r="Q158" i="10"/>
  <c r="M158" i="10"/>
  <c r="N158" i="10"/>
  <c r="O158" i="10"/>
  <c r="J158" i="10"/>
  <c r="H158" i="10"/>
  <c r="I158" i="10"/>
  <c r="L158" i="10"/>
  <c r="K158" i="10"/>
  <c r="F158" i="10"/>
  <c r="E158" i="10"/>
  <c r="G158" i="10"/>
  <c r="C158" i="10"/>
  <c r="D158" i="10"/>
  <c r="B159" i="10"/>
  <c r="R158" i="10"/>
  <c r="B143" i="4"/>
  <c r="C151" i="1"/>
  <c r="E150" i="1"/>
  <c r="D150" i="1"/>
  <c r="H137" i="4"/>
  <c r="H140" i="6"/>
  <c r="M159" i="10" l="1"/>
  <c r="N159" i="10"/>
  <c r="O159" i="10"/>
  <c r="P159" i="10"/>
  <c r="Q159" i="10"/>
  <c r="H159" i="10"/>
  <c r="I159" i="10"/>
  <c r="J159" i="10"/>
  <c r="K159" i="10"/>
  <c r="L159" i="10"/>
  <c r="F159" i="10"/>
  <c r="G159" i="10"/>
  <c r="E159" i="10"/>
  <c r="D159" i="10"/>
  <c r="C159" i="10"/>
  <c r="B160" i="10"/>
  <c r="R159" i="10"/>
  <c r="B144" i="4"/>
  <c r="C152" i="1"/>
  <c r="E151" i="1"/>
  <c r="D151" i="1"/>
  <c r="H141" i="6"/>
  <c r="H138" i="4"/>
  <c r="N160" i="10" l="1"/>
  <c r="O160" i="10"/>
  <c r="P160" i="10"/>
  <c r="Q160" i="10"/>
  <c r="M160" i="10"/>
  <c r="H160" i="10"/>
  <c r="L160" i="10"/>
  <c r="I160" i="10"/>
  <c r="K160" i="10"/>
  <c r="J160" i="10"/>
  <c r="F160" i="10"/>
  <c r="G160" i="10"/>
  <c r="E160" i="10"/>
  <c r="C160" i="10"/>
  <c r="D160" i="10"/>
  <c r="R160" i="10"/>
  <c r="B161" i="10"/>
  <c r="B145" i="4"/>
  <c r="C153" i="1"/>
  <c r="E152" i="1"/>
  <c r="D152" i="1"/>
  <c r="H139" i="4"/>
  <c r="H142" i="6"/>
  <c r="Q161" i="10" l="1"/>
  <c r="M161" i="10"/>
  <c r="N161" i="10"/>
  <c r="O161" i="10"/>
  <c r="P161" i="10"/>
  <c r="H161" i="10"/>
  <c r="I161" i="10"/>
  <c r="J161" i="10"/>
  <c r="K161" i="10"/>
  <c r="L161" i="10"/>
  <c r="F161" i="10"/>
  <c r="G161" i="10"/>
  <c r="C161" i="10"/>
  <c r="E161" i="10"/>
  <c r="D161" i="10"/>
  <c r="B162" i="10"/>
  <c r="R161" i="10"/>
  <c r="B146" i="4"/>
  <c r="C154" i="1"/>
  <c r="E153" i="1"/>
  <c r="D153" i="1"/>
  <c r="H140" i="4"/>
  <c r="H143" i="6"/>
  <c r="M162" i="10" l="1"/>
  <c r="N162" i="10"/>
  <c r="O162" i="10"/>
  <c r="P162" i="10"/>
  <c r="Q162" i="10"/>
  <c r="J162" i="10"/>
  <c r="K162" i="10"/>
  <c r="L162" i="10"/>
  <c r="I162" i="10"/>
  <c r="H162" i="10"/>
  <c r="F162" i="10"/>
  <c r="D162" i="10"/>
  <c r="E162" i="10"/>
  <c r="G162" i="10"/>
  <c r="C162" i="10"/>
  <c r="B163" i="10"/>
  <c r="R162" i="10"/>
  <c r="B147" i="4"/>
  <c r="C155" i="1"/>
  <c r="E154" i="1"/>
  <c r="D154" i="1"/>
  <c r="H141" i="4"/>
  <c r="H144" i="6"/>
  <c r="O163" i="10" l="1"/>
  <c r="P163" i="10"/>
  <c r="Q163" i="10"/>
  <c r="M163" i="10"/>
  <c r="N163" i="10"/>
  <c r="H163" i="10"/>
  <c r="I163" i="10"/>
  <c r="J163" i="10"/>
  <c r="L163" i="10"/>
  <c r="K163" i="10"/>
  <c r="F163" i="10"/>
  <c r="G163" i="10"/>
  <c r="E163" i="10"/>
  <c r="D163" i="10"/>
  <c r="C163" i="10"/>
  <c r="B164" i="10"/>
  <c r="R163" i="10"/>
  <c r="B148" i="4"/>
  <c r="C156" i="1"/>
  <c r="E155" i="1"/>
  <c r="D155" i="1"/>
  <c r="H142" i="4"/>
  <c r="H145" i="6"/>
  <c r="M164" i="10" l="1"/>
  <c r="N164" i="10"/>
  <c r="O164" i="10"/>
  <c r="P164" i="10"/>
  <c r="Q164" i="10"/>
  <c r="H164" i="10"/>
  <c r="I164" i="10"/>
  <c r="J164" i="10"/>
  <c r="K164" i="10"/>
  <c r="L164" i="10"/>
  <c r="F164" i="10"/>
  <c r="G164" i="10"/>
  <c r="E164" i="10"/>
  <c r="D164" i="10"/>
  <c r="C164" i="10"/>
  <c r="R164" i="10"/>
  <c r="B165" i="10"/>
  <c r="B149" i="4"/>
  <c r="C157" i="1"/>
  <c r="E156" i="1"/>
  <c r="D156" i="1"/>
  <c r="H143" i="4"/>
  <c r="H146" i="6"/>
  <c r="M165" i="10" l="1"/>
  <c r="N165" i="10"/>
  <c r="O165" i="10"/>
  <c r="P165" i="10"/>
  <c r="Q165" i="10"/>
  <c r="K165" i="10"/>
  <c r="L165" i="10"/>
  <c r="H165" i="10"/>
  <c r="J165" i="10"/>
  <c r="I165" i="10"/>
  <c r="F165" i="10"/>
  <c r="G165" i="10"/>
  <c r="E165" i="10"/>
  <c r="C165" i="10"/>
  <c r="D165" i="10"/>
  <c r="B166" i="10"/>
  <c r="R165" i="10"/>
  <c r="B150" i="4"/>
  <c r="C158" i="1"/>
  <c r="E157" i="1"/>
  <c r="D157" i="1"/>
  <c r="H144" i="4"/>
  <c r="H147" i="6"/>
  <c r="P166" i="10" l="1"/>
  <c r="Q166" i="10"/>
  <c r="M166" i="10"/>
  <c r="N166" i="10"/>
  <c r="O166" i="10"/>
  <c r="H166" i="10"/>
  <c r="I166" i="10"/>
  <c r="J166" i="10"/>
  <c r="K166" i="10"/>
  <c r="L166" i="10"/>
  <c r="F166" i="10"/>
  <c r="E166" i="10"/>
  <c r="D166" i="10"/>
  <c r="G166" i="10"/>
  <c r="C166" i="10"/>
  <c r="B167" i="10"/>
  <c r="R166" i="10"/>
  <c r="B151" i="4"/>
  <c r="C159" i="1"/>
  <c r="E158" i="1"/>
  <c r="D158" i="1"/>
  <c r="H145" i="4"/>
  <c r="H148" i="6"/>
  <c r="M167" i="10" l="1"/>
  <c r="N167" i="10"/>
  <c r="O167" i="10"/>
  <c r="P167" i="10"/>
  <c r="Q167" i="10"/>
  <c r="I167" i="10"/>
  <c r="J167" i="10"/>
  <c r="K167" i="10"/>
  <c r="L167" i="10"/>
  <c r="H167" i="10"/>
  <c r="F167" i="10"/>
  <c r="G167" i="10"/>
  <c r="E167" i="10"/>
  <c r="D167" i="10"/>
  <c r="C167" i="10"/>
  <c r="B168" i="10"/>
  <c r="R167" i="10"/>
  <c r="B152" i="4"/>
  <c r="C160" i="1"/>
  <c r="E159" i="1"/>
  <c r="D159" i="1"/>
  <c r="H149" i="6"/>
  <c r="H146" i="4"/>
  <c r="N168" i="10" l="1"/>
  <c r="O168" i="10"/>
  <c r="P168" i="10"/>
  <c r="Q168" i="10"/>
  <c r="M168" i="10"/>
  <c r="L168" i="10"/>
  <c r="H168" i="10"/>
  <c r="I168" i="10"/>
  <c r="K168" i="10"/>
  <c r="J168" i="10"/>
  <c r="F168" i="10"/>
  <c r="G168" i="10"/>
  <c r="C168" i="10"/>
  <c r="E168" i="10"/>
  <c r="D168" i="10"/>
  <c r="B169" i="10"/>
  <c r="R168" i="10"/>
  <c r="B153" i="4"/>
  <c r="C161" i="1"/>
  <c r="E160" i="1"/>
  <c r="D160" i="1"/>
  <c r="H147" i="4"/>
  <c r="H150" i="6"/>
  <c r="Q169" i="10" l="1"/>
  <c r="M169" i="10"/>
  <c r="N169" i="10"/>
  <c r="O169" i="10"/>
  <c r="P169" i="10"/>
  <c r="H169" i="10"/>
  <c r="I169" i="10"/>
  <c r="J169" i="10"/>
  <c r="K169" i="10"/>
  <c r="L169" i="10"/>
  <c r="F169" i="10"/>
  <c r="G169" i="10"/>
  <c r="C169" i="10"/>
  <c r="E169" i="10"/>
  <c r="D169" i="10"/>
  <c r="B170" i="10"/>
  <c r="R169" i="10"/>
  <c r="B154" i="4"/>
  <c r="C162" i="1"/>
  <c r="E161" i="1"/>
  <c r="D161" i="1"/>
  <c r="H148" i="4"/>
  <c r="H151" i="6"/>
  <c r="M170" i="10" l="1"/>
  <c r="N170" i="10"/>
  <c r="O170" i="10"/>
  <c r="P170" i="10"/>
  <c r="Q170" i="10"/>
  <c r="J170" i="10"/>
  <c r="K170" i="10"/>
  <c r="L170" i="10"/>
  <c r="I170" i="10"/>
  <c r="H170" i="10"/>
  <c r="F170" i="10"/>
  <c r="D170" i="10"/>
  <c r="G170" i="10"/>
  <c r="E170" i="10"/>
  <c r="C170" i="10"/>
  <c r="R170" i="10"/>
  <c r="B171" i="10"/>
  <c r="B155" i="4"/>
  <c r="C163" i="1"/>
  <c r="E162" i="1"/>
  <c r="D162" i="1"/>
  <c r="H149" i="4"/>
  <c r="H152" i="6"/>
  <c r="O171" i="10" l="1"/>
  <c r="P171" i="10"/>
  <c r="Q171" i="10"/>
  <c r="M171" i="10"/>
  <c r="N171" i="10"/>
  <c r="H171" i="10"/>
  <c r="I171" i="10"/>
  <c r="J171" i="10"/>
  <c r="L171" i="10"/>
  <c r="K171" i="10"/>
  <c r="F171" i="10"/>
  <c r="G171" i="10"/>
  <c r="E171" i="10"/>
  <c r="D171" i="10"/>
  <c r="C171" i="10"/>
  <c r="B172" i="10"/>
  <c r="R171" i="10"/>
  <c r="B156" i="4"/>
  <c r="C164" i="1"/>
  <c r="E163" i="1"/>
  <c r="D163" i="1"/>
  <c r="H153" i="6"/>
  <c r="H150" i="4"/>
  <c r="M172" i="10" l="1"/>
  <c r="N172" i="10"/>
  <c r="O172" i="10"/>
  <c r="P172" i="10"/>
  <c r="Q172" i="10"/>
  <c r="H172" i="10"/>
  <c r="I172" i="10"/>
  <c r="J172" i="10"/>
  <c r="K172" i="10"/>
  <c r="L172" i="10"/>
  <c r="F172" i="10"/>
  <c r="G172" i="10"/>
  <c r="E172" i="10"/>
  <c r="D172" i="10"/>
  <c r="C172" i="10"/>
  <c r="R172" i="10"/>
  <c r="B173" i="10"/>
  <c r="B157" i="4"/>
  <c r="C165" i="1"/>
  <c r="E164" i="1"/>
  <c r="D164" i="1"/>
  <c r="H151" i="4"/>
  <c r="H154" i="6"/>
  <c r="M173" i="10" l="1"/>
  <c r="N173" i="10"/>
  <c r="O173" i="10"/>
  <c r="P173" i="10"/>
  <c r="Q173" i="10"/>
  <c r="K173" i="10"/>
  <c r="L173" i="10"/>
  <c r="H173" i="10"/>
  <c r="J173" i="10"/>
  <c r="I173" i="10"/>
  <c r="F173" i="10"/>
  <c r="G173" i="10"/>
  <c r="E173" i="10"/>
  <c r="D173" i="10"/>
  <c r="C173" i="10"/>
  <c r="B174" i="10"/>
  <c r="R173" i="10"/>
  <c r="B158" i="4"/>
  <c r="C166" i="1"/>
  <c r="E165" i="1"/>
  <c r="D165" i="1"/>
  <c r="H155" i="6"/>
  <c r="H152" i="4"/>
  <c r="P174" i="10" l="1"/>
  <c r="Q174" i="10"/>
  <c r="M174" i="10"/>
  <c r="N174" i="10"/>
  <c r="O174" i="10"/>
  <c r="H174" i="10"/>
  <c r="I174" i="10"/>
  <c r="J174" i="10"/>
  <c r="K174" i="10"/>
  <c r="L174" i="10"/>
  <c r="F174" i="10"/>
  <c r="G174" i="10"/>
  <c r="E174" i="10"/>
  <c r="D174" i="10"/>
  <c r="C174" i="10"/>
  <c r="B175" i="10"/>
  <c r="R174" i="10"/>
  <c r="B159" i="4"/>
  <c r="C167" i="1"/>
  <c r="E166" i="1"/>
  <c r="D166" i="1"/>
  <c r="H153" i="4"/>
  <c r="H156" i="6"/>
  <c r="M175" i="10" l="1"/>
  <c r="N175" i="10"/>
  <c r="O175" i="10"/>
  <c r="P175" i="10"/>
  <c r="Q175" i="10"/>
  <c r="I175" i="10"/>
  <c r="J175" i="10"/>
  <c r="K175" i="10"/>
  <c r="L175" i="10"/>
  <c r="H175" i="10"/>
  <c r="F175" i="10"/>
  <c r="G175" i="10"/>
  <c r="E175" i="10"/>
  <c r="C175" i="10"/>
  <c r="D175" i="10"/>
  <c r="R175" i="10"/>
  <c r="B176" i="10"/>
  <c r="B160" i="4"/>
  <c r="C168" i="1"/>
  <c r="E167" i="1"/>
  <c r="D167" i="1"/>
  <c r="H157" i="6"/>
  <c r="H154" i="4"/>
  <c r="N176" i="10" l="1"/>
  <c r="O176" i="10"/>
  <c r="P176" i="10"/>
  <c r="Q176" i="10"/>
  <c r="M176" i="10"/>
  <c r="L176" i="10"/>
  <c r="H176" i="10"/>
  <c r="I176" i="10"/>
  <c r="K176" i="10"/>
  <c r="J176" i="10"/>
  <c r="F176" i="10"/>
  <c r="G176" i="10"/>
  <c r="C176" i="10"/>
  <c r="D176" i="10"/>
  <c r="E176" i="10"/>
  <c r="B177" i="10"/>
  <c r="R176" i="10"/>
  <c r="B161" i="4"/>
  <c r="C169" i="1"/>
  <c r="E168" i="1"/>
  <c r="D168" i="1"/>
  <c r="H155" i="4"/>
  <c r="H158" i="6"/>
  <c r="Q177" i="10" l="1"/>
  <c r="M177" i="10"/>
  <c r="N177" i="10"/>
  <c r="O177" i="10"/>
  <c r="P177" i="10"/>
  <c r="H177" i="10"/>
  <c r="I177" i="10"/>
  <c r="J177" i="10"/>
  <c r="K177" i="10"/>
  <c r="L177" i="10"/>
  <c r="F177" i="10"/>
  <c r="G177" i="10"/>
  <c r="D177" i="10"/>
  <c r="C177" i="10"/>
  <c r="E177" i="10"/>
  <c r="B178" i="10"/>
  <c r="R177" i="10"/>
  <c r="B162" i="4"/>
  <c r="C170" i="1"/>
  <c r="E169" i="1"/>
  <c r="D169" i="1"/>
  <c r="H156" i="4"/>
  <c r="H159" i="6"/>
  <c r="M178" i="10" l="1"/>
  <c r="N178" i="10"/>
  <c r="O178" i="10"/>
  <c r="P178" i="10"/>
  <c r="Q178" i="10"/>
  <c r="J178" i="10"/>
  <c r="K178" i="10"/>
  <c r="L178" i="10"/>
  <c r="I178" i="10"/>
  <c r="H178" i="10"/>
  <c r="F178" i="10"/>
  <c r="D178" i="10"/>
  <c r="G178" i="10"/>
  <c r="E178" i="10"/>
  <c r="C178" i="10"/>
  <c r="B179" i="10"/>
  <c r="R178" i="10"/>
  <c r="B163" i="4"/>
  <c r="C171" i="1"/>
  <c r="E170" i="1"/>
  <c r="D170" i="1"/>
  <c r="H157" i="4"/>
  <c r="H160" i="6"/>
  <c r="O179" i="10" l="1"/>
  <c r="P179" i="10"/>
  <c r="Q179" i="10"/>
  <c r="M179" i="10"/>
  <c r="N179" i="10"/>
  <c r="H179" i="10"/>
  <c r="I179" i="10"/>
  <c r="J179" i="10"/>
  <c r="L179" i="10"/>
  <c r="K179" i="10"/>
  <c r="F179" i="10"/>
  <c r="G179" i="10"/>
  <c r="E179" i="10"/>
  <c r="D179" i="10"/>
  <c r="C179" i="10"/>
  <c r="B180" i="10"/>
  <c r="R179" i="10"/>
  <c r="B164" i="4"/>
  <c r="C172" i="1"/>
  <c r="E171" i="1"/>
  <c r="D171" i="1"/>
  <c r="H161" i="6"/>
  <c r="H158" i="4"/>
  <c r="M180" i="10" l="1"/>
  <c r="N180" i="10"/>
  <c r="O180" i="10"/>
  <c r="P180" i="10"/>
  <c r="Q180" i="10"/>
  <c r="H180" i="10"/>
  <c r="I180" i="10"/>
  <c r="J180" i="10"/>
  <c r="K180" i="10"/>
  <c r="L180" i="10"/>
  <c r="F180" i="10"/>
  <c r="G180" i="10"/>
  <c r="E180" i="10"/>
  <c r="D180" i="10"/>
  <c r="C180" i="10"/>
  <c r="R180" i="10"/>
  <c r="B181" i="10"/>
  <c r="B165" i="4"/>
  <c r="C173" i="1"/>
  <c r="E172" i="1"/>
  <c r="D172" i="1"/>
  <c r="H159" i="4"/>
  <c r="H162" i="6"/>
  <c r="M181" i="10" l="1"/>
  <c r="N181" i="10"/>
  <c r="O181" i="10"/>
  <c r="P181" i="10"/>
  <c r="Q181" i="10"/>
  <c r="K181" i="10"/>
  <c r="L181" i="10"/>
  <c r="H181" i="10"/>
  <c r="J181" i="10"/>
  <c r="I181" i="10"/>
  <c r="F181" i="10"/>
  <c r="G181" i="10"/>
  <c r="E181" i="10"/>
  <c r="D181" i="10"/>
  <c r="C181" i="10"/>
  <c r="B182" i="10"/>
  <c r="R181" i="10"/>
  <c r="B166" i="4"/>
  <c r="C174" i="1"/>
  <c r="E173" i="1"/>
  <c r="D173" i="1"/>
  <c r="H160" i="4"/>
  <c r="H163" i="6"/>
  <c r="P182" i="10" l="1"/>
  <c r="Q182" i="10"/>
  <c r="M182" i="10"/>
  <c r="N182" i="10"/>
  <c r="O182" i="10"/>
  <c r="H182" i="10"/>
  <c r="I182" i="10"/>
  <c r="J182" i="10"/>
  <c r="K182" i="10"/>
  <c r="L182" i="10"/>
  <c r="F182" i="10"/>
  <c r="G182" i="10"/>
  <c r="E182" i="10"/>
  <c r="D182" i="10"/>
  <c r="C182" i="10"/>
  <c r="B183" i="10"/>
  <c r="R182" i="10"/>
  <c r="B167" i="4"/>
  <c r="C175" i="1"/>
  <c r="E174" i="1"/>
  <c r="D174" i="1"/>
  <c r="H164" i="6"/>
  <c r="H161" i="4"/>
  <c r="M183" i="10" l="1"/>
  <c r="N183" i="10"/>
  <c r="O183" i="10"/>
  <c r="P183" i="10"/>
  <c r="Q183" i="10"/>
  <c r="I183" i="10"/>
  <c r="J183" i="10"/>
  <c r="K183" i="10"/>
  <c r="L183" i="10"/>
  <c r="H183" i="10"/>
  <c r="F183" i="10"/>
  <c r="G183" i="10"/>
  <c r="E183" i="10"/>
  <c r="C183" i="10"/>
  <c r="D183" i="10"/>
  <c r="B184" i="10"/>
  <c r="R183" i="10"/>
  <c r="B168" i="4"/>
  <c r="C176" i="1"/>
  <c r="E175" i="1"/>
  <c r="D175" i="1"/>
  <c r="H165" i="6"/>
  <c r="H162" i="4"/>
  <c r="N184" i="10" l="1"/>
  <c r="O184" i="10"/>
  <c r="P184" i="10"/>
  <c r="Q184" i="10"/>
  <c r="M184" i="10"/>
  <c r="L184" i="10"/>
  <c r="H184" i="10"/>
  <c r="I184" i="10"/>
  <c r="K184" i="10"/>
  <c r="J184" i="10"/>
  <c r="F184" i="10"/>
  <c r="G184" i="10"/>
  <c r="C184" i="10"/>
  <c r="E184" i="10"/>
  <c r="D184" i="10"/>
  <c r="B185" i="10"/>
  <c r="R184" i="10"/>
  <c r="B169" i="4"/>
  <c r="C177" i="1"/>
  <c r="E176" i="1"/>
  <c r="D176" i="1"/>
  <c r="H163" i="4"/>
  <c r="H166" i="6"/>
  <c r="Q185" i="10" l="1"/>
  <c r="M185" i="10"/>
  <c r="N185" i="10"/>
  <c r="O185" i="10"/>
  <c r="P185" i="10"/>
  <c r="H185" i="10"/>
  <c r="I185" i="10"/>
  <c r="J185" i="10"/>
  <c r="K185" i="10"/>
  <c r="L185" i="10"/>
  <c r="F185" i="10"/>
  <c r="G185" i="10"/>
  <c r="C185" i="10"/>
  <c r="D185" i="10"/>
  <c r="E185" i="10"/>
  <c r="B186" i="10"/>
  <c r="R185" i="10"/>
  <c r="B170" i="4"/>
  <c r="C178" i="1"/>
  <c r="E177" i="1"/>
  <c r="D177" i="1"/>
  <c r="H164" i="4"/>
  <c r="H167" i="6"/>
  <c r="M186" i="10" l="1"/>
  <c r="N186" i="10"/>
  <c r="O186" i="10"/>
  <c r="P186" i="10"/>
  <c r="Q186" i="10"/>
  <c r="J186" i="10"/>
  <c r="K186" i="10"/>
  <c r="L186" i="10"/>
  <c r="I186" i="10"/>
  <c r="H186" i="10"/>
  <c r="F186" i="10"/>
  <c r="G186" i="10"/>
  <c r="E186" i="10"/>
  <c r="C186" i="10"/>
  <c r="D186" i="10"/>
  <c r="B187" i="10"/>
  <c r="R186" i="10"/>
  <c r="B171" i="4"/>
  <c r="C179" i="1"/>
  <c r="E178" i="1"/>
  <c r="D178" i="1"/>
  <c r="H168" i="6"/>
  <c r="H165" i="4"/>
  <c r="O187" i="10" l="1"/>
  <c r="P187" i="10"/>
  <c r="Q187" i="10"/>
  <c r="M187" i="10"/>
  <c r="N187" i="10"/>
  <c r="H187" i="10"/>
  <c r="I187" i="10"/>
  <c r="J187" i="10"/>
  <c r="L187" i="10"/>
  <c r="K187" i="10"/>
  <c r="F187" i="10"/>
  <c r="G187" i="10"/>
  <c r="E187" i="10"/>
  <c r="D187" i="10"/>
  <c r="C187" i="10"/>
  <c r="R187" i="10"/>
  <c r="B188" i="10"/>
  <c r="B172" i="4"/>
  <c r="C180" i="1"/>
  <c r="E179" i="1"/>
  <c r="D179" i="1"/>
  <c r="H169" i="6"/>
  <c r="H166" i="4"/>
  <c r="M188" i="10" l="1"/>
  <c r="N188" i="10"/>
  <c r="O188" i="10"/>
  <c r="P188" i="10"/>
  <c r="Q188" i="10"/>
  <c r="H188" i="10"/>
  <c r="I188" i="10"/>
  <c r="J188" i="10"/>
  <c r="K188" i="10"/>
  <c r="L188" i="10"/>
  <c r="F188" i="10"/>
  <c r="G188" i="10"/>
  <c r="E188" i="10"/>
  <c r="D188" i="10"/>
  <c r="C188" i="10"/>
  <c r="R188" i="10"/>
  <c r="B189" i="10"/>
  <c r="B173" i="4"/>
  <c r="C181" i="1"/>
  <c r="E180" i="1"/>
  <c r="D180" i="1"/>
  <c r="H170" i="6"/>
  <c r="H167" i="4"/>
  <c r="M189" i="10" l="1"/>
  <c r="N189" i="10"/>
  <c r="O189" i="10"/>
  <c r="P189" i="10"/>
  <c r="Q189" i="10"/>
  <c r="K189" i="10"/>
  <c r="L189" i="10"/>
  <c r="H189" i="10"/>
  <c r="J189" i="10"/>
  <c r="I189" i="10"/>
  <c r="F189" i="10"/>
  <c r="G189" i="10"/>
  <c r="E189" i="10"/>
  <c r="C189" i="10"/>
  <c r="D189" i="10"/>
  <c r="B190" i="10"/>
  <c r="R189" i="10"/>
  <c r="B174" i="4"/>
  <c r="C182" i="1"/>
  <c r="E181" i="1"/>
  <c r="D181" i="1"/>
  <c r="H168" i="4"/>
  <c r="H171" i="6"/>
  <c r="P190" i="10" l="1"/>
  <c r="Q190" i="10"/>
  <c r="M190" i="10"/>
  <c r="N190" i="10"/>
  <c r="O190" i="10"/>
  <c r="H190" i="10"/>
  <c r="I190" i="10"/>
  <c r="J190" i="10"/>
  <c r="K190" i="10"/>
  <c r="L190" i="10"/>
  <c r="F190" i="10"/>
  <c r="E190" i="10"/>
  <c r="G190" i="10"/>
  <c r="D190" i="10"/>
  <c r="C190" i="10"/>
  <c r="B191" i="10"/>
  <c r="R190" i="10"/>
  <c r="B175" i="4"/>
  <c r="C183" i="1"/>
  <c r="E182" i="1"/>
  <c r="D182" i="1"/>
  <c r="H169" i="4"/>
  <c r="H172" i="6"/>
  <c r="M191" i="10" l="1"/>
  <c r="N191" i="10"/>
  <c r="O191" i="10"/>
  <c r="P191" i="10"/>
  <c r="Q191" i="10"/>
  <c r="I191" i="10"/>
  <c r="J191" i="10"/>
  <c r="K191" i="10"/>
  <c r="L191" i="10"/>
  <c r="H191" i="10"/>
  <c r="F191" i="10"/>
  <c r="G191" i="10"/>
  <c r="E191" i="10"/>
  <c r="D191" i="10"/>
  <c r="C191" i="10"/>
  <c r="B192" i="10"/>
  <c r="R191" i="10"/>
  <c r="B176" i="4"/>
  <c r="C184" i="1"/>
  <c r="E183" i="1"/>
  <c r="D183" i="1"/>
  <c r="H170" i="4"/>
  <c r="H173" i="6"/>
  <c r="N192" i="10" l="1"/>
  <c r="O192" i="10"/>
  <c r="P192" i="10"/>
  <c r="Q192" i="10"/>
  <c r="M192" i="10"/>
  <c r="L192" i="10"/>
  <c r="H192" i="10"/>
  <c r="I192" i="10"/>
  <c r="K192" i="10"/>
  <c r="J192" i="10"/>
  <c r="F192" i="10"/>
  <c r="G192" i="10"/>
  <c r="E192" i="10"/>
  <c r="C192" i="10"/>
  <c r="D192" i="10"/>
  <c r="B193" i="10"/>
  <c r="R192" i="10"/>
  <c r="B177" i="4"/>
  <c r="C185" i="1"/>
  <c r="E184" i="1"/>
  <c r="D184" i="1"/>
  <c r="H171" i="4"/>
  <c r="H174" i="6"/>
  <c r="Q193" i="10" l="1"/>
  <c r="M193" i="10"/>
  <c r="N193" i="10"/>
  <c r="O193" i="10"/>
  <c r="P193" i="10"/>
  <c r="H193" i="10"/>
  <c r="I193" i="10"/>
  <c r="J193" i="10"/>
  <c r="K193" i="10"/>
  <c r="L193" i="10"/>
  <c r="F193" i="10"/>
  <c r="G193" i="10"/>
  <c r="C193" i="10"/>
  <c r="E193" i="10"/>
  <c r="D193" i="10"/>
  <c r="B194" i="10"/>
  <c r="R193" i="10"/>
  <c r="B178" i="4"/>
  <c r="C186" i="1"/>
  <c r="E185" i="1"/>
  <c r="D185" i="1"/>
  <c r="H172" i="4"/>
  <c r="H175" i="6"/>
  <c r="M194" i="10" l="1"/>
  <c r="N194" i="10"/>
  <c r="O194" i="10"/>
  <c r="P194" i="10"/>
  <c r="Q194" i="10"/>
  <c r="J194" i="10"/>
  <c r="K194" i="10"/>
  <c r="L194" i="10"/>
  <c r="I194" i="10"/>
  <c r="H194" i="10"/>
  <c r="F194" i="10"/>
  <c r="E194" i="10"/>
  <c r="G194" i="10"/>
  <c r="C194" i="10"/>
  <c r="D194" i="10"/>
  <c r="B195" i="10"/>
  <c r="R194" i="10"/>
  <c r="B179" i="4"/>
  <c r="C187" i="1"/>
  <c r="E186" i="1"/>
  <c r="D186" i="1"/>
  <c r="H176" i="6"/>
  <c r="H173" i="4"/>
  <c r="O195" i="10" l="1"/>
  <c r="P195" i="10"/>
  <c r="Q195" i="10"/>
  <c r="M195" i="10"/>
  <c r="N195" i="10"/>
  <c r="H195" i="10"/>
  <c r="I195" i="10"/>
  <c r="J195" i="10"/>
  <c r="L195" i="10"/>
  <c r="K195" i="10"/>
  <c r="F195" i="10"/>
  <c r="G195" i="10"/>
  <c r="E195" i="10"/>
  <c r="D195" i="10"/>
  <c r="C195" i="10"/>
  <c r="B196" i="10"/>
  <c r="R195" i="10"/>
  <c r="B180" i="4"/>
  <c r="C188" i="1"/>
  <c r="E187" i="1"/>
  <c r="D187" i="1"/>
  <c r="H174" i="4"/>
  <c r="H177" i="6"/>
  <c r="M196" i="10" l="1"/>
  <c r="N196" i="10"/>
  <c r="O196" i="10"/>
  <c r="P196" i="10"/>
  <c r="Q196" i="10"/>
  <c r="H196" i="10"/>
  <c r="I196" i="10"/>
  <c r="J196" i="10"/>
  <c r="K196" i="10"/>
  <c r="L196" i="10"/>
  <c r="F196" i="10"/>
  <c r="G196" i="10"/>
  <c r="E196" i="10"/>
  <c r="D196" i="10"/>
  <c r="C196" i="10"/>
  <c r="R196" i="10"/>
  <c r="B197" i="10"/>
  <c r="B181" i="4"/>
  <c r="C189" i="1"/>
  <c r="E188" i="1"/>
  <c r="D188" i="1"/>
  <c r="H178" i="6"/>
  <c r="H175" i="4"/>
  <c r="M197" i="10" l="1"/>
  <c r="N197" i="10"/>
  <c r="O197" i="10"/>
  <c r="P197" i="10"/>
  <c r="Q197" i="10"/>
  <c r="K197" i="10"/>
  <c r="L197" i="10"/>
  <c r="H197" i="10"/>
  <c r="J197" i="10"/>
  <c r="I197" i="10"/>
  <c r="F197" i="10"/>
  <c r="G197" i="10"/>
  <c r="E197" i="10"/>
  <c r="D197" i="10"/>
  <c r="C197" i="10"/>
  <c r="B198" i="10"/>
  <c r="R197" i="10"/>
  <c r="B182" i="4"/>
  <c r="C190" i="1"/>
  <c r="E189" i="1"/>
  <c r="D189" i="1"/>
  <c r="H176" i="4"/>
  <c r="H179" i="6"/>
  <c r="P198" i="10" l="1"/>
  <c r="Q198" i="10"/>
  <c r="M198" i="10"/>
  <c r="N198" i="10"/>
  <c r="O198" i="10"/>
  <c r="H198" i="10"/>
  <c r="I198" i="10"/>
  <c r="J198" i="10"/>
  <c r="K198" i="10"/>
  <c r="L198" i="10"/>
  <c r="F198" i="10"/>
  <c r="E198" i="10"/>
  <c r="G198" i="10"/>
  <c r="D198" i="10"/>
  <c r="C198" i="10"/>
  <c r="B199" i="10"/>
  <c r="R198" i="10"/>
  <c r="B183" i="4"/>
  <c r="C191" i="1"/>
  <c r="E190" i="1"/>
  <c r="D190" i="1"/>
  <c r="H180" i="6"/>
  <c r="H177" i="4"/>
  <c r="M199" i="10" l="1"/>
  <c r="N199" i="10"/>
  <c r="O199" i="10"/>
  <c r="P199" i="10"/>
  <c r="Q199" i="10"/>
  <c r="I199" i="10"/>
  <c r="J199" i="10"/>
  <c r="K199" i="10"/>
  <c r="L199" i="10"/>
  <c r="H199" i="10"/>
  <c r="F199" i="10"/>
  <c r="G199" i="10"/>
  <c r="E199" i="10"/>
  <c r="D199" i="10"/>
  <c r="C199" i="10"/>
  <c r="B200" i="10"/>
  <c r="R199" i="10"/>
  <c r="B184" i="4"/>
  <c r="C192" i="1"/>
  <c r="E191" i="1"/>
  <c r="D191" i="1"/>
  <c r="H181" i="6"/>
  <c r="H178" i="4"/>
  <c r="N200" i="10" l="1"/>
  <c r="O200" i="10"/>
  <c r="P200" i="10"/>
  <c r="Q200" i="10"/>
  <c r="M200" i="10"/>
  <c r="L200" i="10"/>
  <c r="H200" i="10"/>
  <c r="I200" i="10"/>
  <c r="K200" i="10"/>
  <c r="J200" i="10"/>
  <c r="F200" i="10"/>
  <c r="G200" i="10"/>
  <c r="D200" i="10"/>
  <c r="C200" i="10"/>
  <c r="E200" i="10"/>
  <c r="B201" i="10"/>
  <c r="R200" i="10"/>
  <c r="B185" i="4"/>
  <c r="C193" i="1"/>
  <c r="E192" i="1"/>
  <c r="D192" i="1"/>
  <c r="H179" i="4"/>
  <c r="H182" i="6"/>
  <c r="Q201" i="10" l="1"/>
  <c r="M201" i="10"/>
  <c r="N201" i="10"/>
  <c r="O201" i="10"/>
  <c r="P201" i="10"/>
  <c r="H201" i="10"/>
  <c r="I201" i="10"/>
  <c r="J201" i="10"/>
  <c r="K201" i="10"/>
  <c r="L201" i="10"/>
  <c r="F201" i="10"/>
  <c r="G201" i="10"/>
  <c r="E201" i="10"/>
  <c r="D201" i="10"/>
  <c r="C201" i="10"/>
  <c r="B202" i="10"/>
  <c r="R201" i="10"/>
  <c r="B186" i="4"/>
  <c r="C194" i="1"/>
  <c r="E193" i="1"/>
  <c r="D193" i="1"/>
  <c r="H183" i="6"/>
  <c r="H180" i="4"/>
  <c r="M202" i="10" l="1"/>
  <c r="N202" i="10"/>
  <c r="O202" i="10"/>
  <c r="P202" i="10"/>
  <c r="Q202" i="10"/>
  <c r="J202" i="10"/>
  <c r="K202" i="10"/>
  <c r="L202" i="10"/>
  <c r="I202" i="10"/>
  <c r="H202" i="10"/>
  <c r="F202" i="10"/>
  <c r="G202" i="10"/>
  <c r="E202" i="10"/>
  <c r="C202" i="10"/>
  <c r="D202" i="10"/>
  <c r="B203" i="10"/>
  <c r="R202" i="10"/>
  <c r="B187" i="4"/>
  <c r="C195" i="1"/>
  <c r="E194" i="1"/>
  <c r="D194" i="1"/>
  <c r="H181" i="4"/>
  <c r="H184" i="6"/>
  <c r="O203" i="10" l="1"/>
  <c r="P203" i="10"/>
  <c r="Q203" i="10"/>
  <c r="M203" i="10"/>
  <c r="N203" i="10"/>
  <c r="H203" i="10"/>
  <c r="I203" i="10"/>
  <c r="J203" i="10"/>
  <c r="L203" i="10"/>
  <c r="K203" i="10"/>
  <c r="F203" i="10"/>
  <c r="G203" i="10"/>
  <c r="E203" i="10"/>
  <c r="D203" i="10"/>
  <c r="C203" i="10"/>
  <c r="B204" i="10"/>
  <c r="R203" i="10"/>
  <c r="B188" i="4"/>
  <c r="C196" i="1"/>
  <c r="E195" i="1"/>
  <c r="D195" i="1"/>
  <c r="H185" i="6"/>
  <c r="H182" i="4"/>
  <c r="M204" i="10" l="1"/>
  <c r="N204" i="10"/>
  <c r="O204" i="10"/>
  <c r="P204" i="10"/>
  <c r="Q204" i="10"/>
  <c r="H204" i="10"/>
  <c r="I204" i="10"/>
  <c r="J204" i="10"/>
  <c r="K204" i="10"/>
  <c r="L204" i="10"/>
  <c r="F204" i="10"/>
  <c r="G204" i="10"/>
  <c r="E204" i="10"/>
  <c r="D204" i="10"/>
  <c r="C204" i="10"/>
  <c r="R204" i="10"/>
  <c r="B205" i="10"/>
  <c r="B189" i="4"/>
  <c r="C197" i="1"/>
  <c r="E196" i="1"/>
  <c r="D196" i="1"/>
  <c r="H183" i="4"/>
  <c r="H186" i="6"/>
  <c r="M205" i="10" l="1"/>
  <c r="N205" i="10"/>
  <c r="O205" i="10"/>
  <c r="P205" i="10"/>
  <c r="Q205" i="10"/>
  <c r="K205" i="10"/>
  <c r="L205" i="10"/>
  <c r="H205" i="10"/>
  <c r="J205" i="10"/>
  <c r="I205" i="10"/>
  <c r="F205" i="10"/>
  <c r="G205" i="10"/>
  <c r="E205" i="10"/>
  <c r="C205" i="10"/>
  <c r="D205" i="10"/>
  <c r="B206" i="10"/>
  <c r="R205" i="10"/>
  <c r="B190" i="4"/>
  <c r="C198" i="1"/>
  <c r="E197" i="1"/>
  <c r="D197" i="1"/>
  <c r="H187" i="6"/>
  <c r="H184" i="4"/>
  <c r="P206" i="10" l="1"/>
  <c r="Q206" i="10"/>
  <c r="M206" i="10"/>
  <c r="N206" i="10"/>
  <c r="O206" i="10"/>
  <c r="H206" i="10"/>
  <c r="I206" i="10"/>
  <c r="J206" i="10"/>
  <c r="K206" i="10"/>
  <c r="L206" i="10"/>
  <c r="F206" i="10"/>
  <c r="G206" i="10"/>
  <c r="E206" i="10"/>
  <c r="D206" i="10"/>
  <c r="C206" i="10"/>
  <c r="B207" i="10"/>
  <c r="R206" i="10"/>
  <c r="B191" i="4"/>
  <c r="C199" i="1"/>
  <c r="E198" i="1"/>
  <c r="D198" i="1"/>
  <c r="H185" i="4"/>
  <c r="H188" i="6"/>
  <c r="M207" i="10" l="1"/>
  <c r="N207" i="10"/>
  <c r="O207" i="10"/>
  <c r="P207" i="10"/>
  <c r="Q207" i="10"/>
  <c r="I207" i="10"/>
  <c r="J207" i="10"/>
  <c r="K207" i="10"/>
  <c r="L207" i="10"/>
  <c r="H207" i="10"/>
  <c r="F207" i="10"/>
  <c r="G207" i="10"/>
  <c r="E207" i="10"/>
  <c r="C207" i="10"/>
  <c r="D207" i="10"/>
  <c r="B208" i="10"/>
  <c r="R207" i="10"/>
  <c r="B192" i="4"/>
  <c r="C200" i="1"/>
  <c r="E199" i="1"/>
  <c r="D199" i="1"/>
  <c r="H189" i="6"/>
  <c r="H186" i="4"/>
  <c r="N208" i="10" l="1"/>
  <c r="O208" i="10"/>
  <c r="P208" i="10"/>
  <c r="Q208" i="10"/>
  <c r="M208" i="10"/>
  <c r="L208" i="10"/>
  <c r="H208" i="10"/>
  <c r="I208" i="10"/>
  <c r="K208" i="10"/>
  <c r="J208" i="10"/>
  <c r="F208" i="10"/>
  <c r="G208" i="10"/>
  <c r="C208" i="10"/>
  <c r="E208" i="10"/>
  <c r="D208" i="10"/>
  <c r="B209" i="10"/>
  <c r="R208" i="10"/>
  <c r="B193" i="4"/>
  <c r="C201" i="1"/>
  <c r="E200" i="1"/>
  <c r="D200" i="1"/>
  <c r="H190" i="6"/>
  <c r="H187" i="4"/>
  <c r="Q209" i="10" l="1"/>
  <c r="M209" i="10"/>
  <c r="N209" i="10"/>
  <c r="O209" i="10"/>
  <c r="P209" i="10"/>
  <c r="H209" i="10"/>
  <c r="I209" i="10"/>
  <c r="J209" i="10"/>
  <c r="K209" i="10"/>
  <c r="L209" i="10"/>
  <c r="F209" i="10"/>
  <c r="G209" i="10"/>
  <c r="D209" i="10"/>
  <c r="C209" i="10"/>
  <c r="E209" i="10"/>
  <c r="B210" i="10"/>
  <c r="R209" i="10"/>
  <c r="B194" i="4"/>
  <c r="C202" i="1"/>
  <c r="E201" i="1"/>
  <c r="D201" i="1"/>
  <c r="H188" i="4"/>
  <c r="H191" i="6"/>
  <c r="M210" i="10" l="1"/>
  <c r="N210" i="10"/>
  <c r="O210" i="10"/>
  <c r="P210" i="10"/>
  <c r="Q210" i="10"/>
  <c r="J210" i="10"/>
  <c r="K210" i="10"/>
  <c r="L210" i="10"/>
  <c r="I210" i="10"/>
  <c r="H210" i="10"/>
  <c r="F210" i="10"/>
  <c r="G210" i="10"/>
  <c r="E210" i="10"/>
  <c r="D210" i="10"/>
  <c r="C210" i="10"/>
  <c r="B211" i="10"/>
  <c r="R210" i="10"/>
  <c r="B195" i="4"/>
  <c r="C203" i="1"/>
  <c r="E202" i="1"/>
  <c r="D202" i="1"/>
  <c r="H189" i="4"/>
  <c r="H192" i="6"/>
  <c r="O211" i="10" l="1"/>
  <c r="P211" i="10"/>
  <c r="Q211" i="10"/>
  <c r="M211" i="10"/>
  <c r="N211" i="10"/>
  <c r="H211" i="10"/>
  <c r="I211" i="10"/>
  <c r="J211" i="10"/>
  <c r="L211" i="10"/>
  <c r="K211" i="10"/>
  <c r="F211" i="10"/>
  <c r="G211" i="10"/>
  <c r="E211" i="10"/>
  <c r="D211" i="10"/>
  <c r="C211" i="10"/>
  <c r="B212" i="10"/>
  <c r="R211" i="10"/>
  <c r="B196" i="4"/>
  <c r="C204" i="1"/>
  <c r="E203" i="1"/>
  <c r="D203" i="1"/>
  <c r="H190" i="4"/>
  <c r="H193" i="6"/>
  <c r="M212" i="10" l="1"/>
  <c r="N212" i="10"/>
  <c r="O212" i="10"/>
  <c r="P212" i="10"/>
  <c r="Q212" i="10"/>
  <c r="H212" i="10"/>
  <c r="I212" i="10"/>
  <c r="J212" i="10"/>
  <c r="K212" i="10"/>
  <c r="L212" i="10"/>
  <c r="F212" i="10"/>
  <c r="G212" i="10"/>
  <c r="E212" i="10"/>
  <c r="D212" i="10"/>
  <c r="C212" i="10"/>
  <c r="R212" i="10"/>
  <c r="B213" i="10"/>
  <c r="B197" i="4"/>
  <c r="C205" i="1"/>
  <c r="E204" i="1"/>
  <c r="D204" i="1"/>
  <c r="H191" i="4"/>
  <c r="H194" i="6"/>
  <c r="M213" i="10" l="1"/>
  <c r="N213" i="10"/>
  <c r="O213" i="10"/>
  <c r="P213" i="10"/>
  <c r="Q213" i="10"/>
  <c r="K213" i="10"/>
  <c r="L213" i="10"/>
  <c r="H213" i="10"/>
  <c r="J213" i="10"/>
  <c r="I213" i="10"/>
  <c r="F213" i="10"/>
  <c r="G213" i="10"/>
  <c r="E213" i="10"/>
  <c r="D213" i="10"/>
  <c r="C213" i="10"/>
  <c r="B214" i="10"/>
  <c r="R213" i="10"/>
  <c r="B198" i="4"/>
  <c r="C206" i="1"/>
  <c r="E205" i="1"/>
  <c r="D205" i="1"/>
  <c r="H192" i="4"/>
  <c r="H195" i="6"/>
  <c r="P214" i="10" l="1"/>
  <c r="Q214" i="10"/>
  <c r="M214" i="10"/>
  <c r="N214" i="10"/>
  <c r="O214" i="10"/>
  <c r="H214" i="10"/>
  <c r="I214" i="10"/>
  <c r="J214" i="10"/>
  <c r="K214" i="10"/>
  <c r="L214" i="10"/>
  <c r="F214" i="10"/>
  <c r="G214" i="10"/>
  <c r="E214" i="10"/>
  <c r="D214" i="10"/>
  <c r="C214" i="10"/>
  <c r="B215" i="10"/>
  <c r="R214" i="10"/>
  <c r="B199" i="4"/>
  <c r="C207" i="1"/>
  <c r="E206" i="1"/>
  <c r="D206" i="1"/>
  <c r="H196" i="6"/>
  <c r="H193" i="4"/>
  <c r="M215" i="10" l="1"/>
  <c r="N215" i="10"/>
  <c r="O215" i="10"/>
  <c r="P215" i="10"/>
  <c r="Q215" i="10"/>
  <c r="I215" i="10"/>
  <c r="J215" i="10"/>
  <c r="K215" i="10"/>
  <c r="L215" i="10"/>
  <c r="H215" i="10"/>
  <c r="F215" i="10"/>
  <c r="G215" i="10"/>
  <c r="E215" i="10"/>
  <c r="C215" i="10"/>
  <c r="D215" i="10"/>
  <c r="B216" i="10"/>
  <c r="R215" i="10"/>
  <c r="B200" i="4"/>
  <c r="C208" i="1"/>
  <c r="E207" i="1"/>
  <c r="D207" i="1"/>
  <c r="H194" i="4"/>
  <c r="H197" i="6"/>
  <c r="N216" i="10" l="1"/>
  <c r="O216" i="10"/>
  <c r="P216" i="10"/>
  <c r="Q216" i="10"/>
  <c r="M216" i="10"/>
  <c r="L216" i="10"/>
  <c r="H216" i="10"/>
  <c r="I216" i="10"/>
  <c r="K216" i="10"/>
  <c r="J216" i="10"/>
  <c r="F216" i="10"/>
  <c r="G216" i="10"/>
  <c r="C216" i="10"/>
  <c r="E216" i="10"/>
  <c r="D216" i="10"/>
  <c r="B217" i="10"/>
  <c r="R216" i="10"/>
  <c r="B201" i="4"/>
  <c r="C209" i="1"/>
  <c r="E208" i="1"/>
  <c r="D208" i="1"/>
  <c r="H198" i="6"/>
  <c r="H195" i="4"/>
  <c r="Q217" i="10" l="1"/>
  <c r="M217" i="10"/>
  <c r="N217" i="10"/>
  <c r="O217" i="10"/>
  <c r="P217" i="10"/>
  <c r="H217" i="10"/>
  <c r="I217" i="10"/>
  <c r="J217" i="10"/>
  <c r="K217" i="10"/>
  <c r="L217" i="10"/>
  <c r="F217" i="10"/>
  <c r="G217" i="10"/>
  <c r="D217" i="10"/>
  <c r="C217" i="10"/>
  <c r="E217" i="10"/>
  <c r="B218" i="10"/>
  <c r="R217" i="10"/>
  <c r="B202" i="4"/>
  <c r="C210" i="1"/>
  <c r="E209" i="1"/>
  <c r="D209" i="1"/>
  <c r="H196" i="4"/>
  <c r="H199" i="6"/>
  <c r="M218" i="10" l="1"/>
  <c r="N218" i="10"/>
  <c r="O218" i="10"/>
  <c r="P218" i="10"/>
  <c r="Q218" i="10"/>
  <c r="J218" i="10"/>
  <c r="K218" i="10"/>
  <c r="L218" i="10"/>
  <c r="I218" i="10"/>
  <c r="H218" i="10"/>
  <c r="F218" i="10"/>
  <c r="G218" i="10"/>
  <c r="E218" i="10"/>
  <c r="C218" i="10"/>
  <c r="D218" i="10"/>
  <c r="B219" i="10"/>
  <c r="R218" i="10"/>
  <c r="B203" i="4"/>
  <c r="C211" i="1"/>
  <c r="E210" i="1"/>
  <c r="D210" i="1"/>
  <c r="H197" i="4"/>
  <c r="H200" i="6"/>
  <c r="O219" i="10" l="1"/>
  <c r="P219" i="10"/>
  <c r="Q219" i="10"/>
  <c r="M219" i="10"/>
  <c r="N219" i="10"/>
  <c r="H219" i="10"/>
  <c r="I219" i="10"/>
  <c r="J219" i="10"/>
  <c r="L219" i="10"/>
  <c r="K219" i="10"/>
  <c r="F219" i="10"/>
  <c r="G219" i="10"/>
  <c r="E219" i="10"/>
  <c r="D219" i="10"/>
  <c r="C219" i="10"/>
  <c r="R219" i="10"/>
  <c r="B220" i="10"/>
  <c r="B204" i="4"/>
  <c r="C212" i="1"/>
  <c r="E211" i="1"/>
  <c r="D211" i="1"/>
  <c r="H198" i="4"/>
  <c r="H201" i="6"/>
  <c r="M220" i="10" l="1"/>
  <c r="N220" i="10"/>
  <c r="O220" i="10"/>
  <c r="P220" i="10"/>
  <c r="Q220" i="10"/>
  <c r="H220" i="10"/>
  <c r="I220" i="10"/>
  <c r="J220" i="10"/>
  <c r="K220" i="10"/>
  <c r="L220" i="10"/>
  <c r="F220" i="10"/>
  <c r="G220" i="10"/>
  <c r="E220" i="10"/>
  <c r="D220" i="10"/>
  <c r="C220" i="10"/>
  <c r="R220" i="10"/>
  <c r="B221" i="10"/>
  <c r="B205" i="4"/>
  <c r="C213" i="1"/>
  <c r="E212" i="1"/>
  <c r="D212" i="1"/>
  <c r="H199" i="4"/>
  <c r="H202" i="6"/>
  <c r="M221" i="10" l="1"/>
  <c r="N221" i="10"/>
  <c r="O221" i="10"/>
  <c r="P221" i="10"/>
  <c r="Q221" i="10"/>
  <c r="K221" i="10"/>
  <c r="L221" i="10"/>
  <c r="H221" i="10"/>
  <c r="J221" i="10"/>
  <c r="I221" i="10"/>
  <c r="F221" i="10"/>
  <c r="G221" i="10"/>
  <c r="E221" i="10"/>
  <c r="C221" i="10"/>
  <c r="D221" i="10"/>
  <c r="B222" i="10"/>
  <c r="R221" i="10"/>
  <c r="B206" i="4"/>
  <c r="C214" i="1"/>
  <c r="E213" i="1"/>
  <c r="D213" i="1"/>
  <c r="H200" i="4"/>
  <c r="H203" i="6"/>
  <c r="P222" i="10" l="1"/>
  <c r="Q222" i="10"/>
  <c r="M222" i="10"/>
  <c r="N222" i="10"/>
  <c r="O222" i="10"/>
  <c r="H222" i="10"/>
  <c r="I222" i="10"/>
  <c r="J222" i="10"/>
  <c r="K222" i="10"/>
  <c r="L222" i="10"/>
  <c r="F222" i="10"/>
  <c r="E222" i="10"/>
  <c r="G222" i="10"/>
  <c r="C222" i="10"/>
  <c r="D222" i="10"/>
  <c r="B223" i="10"/>
  <c r="R222" i="10"/>
  <c r="B207" i="4"/>
  <c r="C215" i="1"/>
  <c r="E214" i="1"/>
  <c r="D214" i="1"/>
  <c r="H204" i="6"/>
  <c r="H201" i="4"/>
  <c r="M223" i="10" l="1"/>
  <c r="N223" i="10"/>
  <c r="O223" i="10"/>
  <c r="P223" i="10"/>
  <c r="Q223" i="10"/>
  <c r="I223" i="10"/>
  <c r="J223" i="10"/>
  <c r="K223" i="10"/>
  <c r="L223" i="10"/>
  <c r="H223" i="10"/>
  <c r="F223" i="10"/>
  <c r="G223" i="10"/>
  <c r="E223" i="10"/>
  <c r="D223" i="10"/>
  <c r="C223" i="10"/>
  <c r="B224" i="10"/>
  <c r="R223" i="10"/>
  <c r="B208" i="4"/>
  <c r="C216" i="1"/>
  <c r="E215" i="1"/>
  <c r="D215" i="1"/>
  <c r="H202" i="4"/>
  <c r="H205" i="6"/>
  <c r="N224" i="10" l="1"/>
  <c r="O224" i="10"/>
  <c r="P224" i="10"/>
  <c r="Q224" i="10"/>
  <c r="M224" i="10"/>
  <c r="L224" i="10"/>
  <c r="H224" i="10"/>
  <c r="I224" i="10"/>
  <c r="K224" i="10"/>
  <c r="J224" i="10"/>
  <c r="F224" i="10"/>
  <c r="G224" i="10"/>
  <c r="E224" i="10"/>
  <c r="C224" i="10"/>
  <c r="D224" i="10"/>
  <c r="B225" i="10"/>
  <c r="R224" i="10"/>
  <c r="B209" i="4"/>
  <c r="C217" i="1"/>
  <c r="E216" i="1"/>
  <c r="D216" i="1"/>
  <c r="H203" i="4"/>
  <c r="H206" i="6"/>
  <c r="Q225" i="10" l="1"/>
  <c r="M225" i="10"/>
  <c r="N225" i="10"/>
  <c r="O225" i="10"/>
  <c r="P225" i="10"/>
  <c r="H225" i="10"/>
  <c r="I225" i="10"/>
  <c r="J225" i="10"/>
  <c r="K225" i="10"/>
  <c r="L225" i="10"/>
  <c r="F225" i="10"/>
  <c r="G225" i="10"/>
  <c r="D225" i="10"/>
  <c r="C225" i="10"/>
  <c r="E225" i="10"/>
  <c r="B226" i="10"/>
  <c r="R225" i="10"/>
  <c r="B210" i="4"/>
  <c r="C218" i="1"/>
  <c r="E217" i="1"/>
  <c r="D217" i="1"/>
  <c r="H207" i="6"/>
  <c r="H204" i="4"/>
  <c r="M226" i="10" l="1"/>
  <c r="N226" i="10"/>
  <c r="O226" i="10"/>
  <c r="P226" i="10"/>
  <c r="Q226" i="10"/>
  <c r="J226" i="10"/>
  <c r="K226" i="10"/>
  <c r="L226" i="10"/>
  <c r="I226" i="10"/>
  <c r="H226" i="10"/>
  <c r="F226" i="10"/>
  <c r="E226" i="10"/>
  <c r="D226" i="10"/>
  <c r="C226" i="10"/>
  <c r="G226" i="10"/>
  <c r="B227" i="10"/>
  <c r="R226" i="10"/>
  <c r="B211" i="4"/>
  <c r="C219" i="1"/>
  <c r="E218" i="1"/>
  <c r="D218" i="1"/>
  <c r="H205" i="4"/>
  <c r="H208" i="6"/>
  <c r="O227" i="10" l="1"/>
  <c r="P227" i="10"/>
  <c r="Q227" i="10"/>
  <c r="M227" i="10"/>
  <c r="N227" i="10"/>
  <c r="H227" i="10"/>
  <c r="I227" i="10"/>
  <c r="J227" i="10"/>
  <c r="L227" i="10"/>
  <c r="K227" i="10"/>
  <c r="F227" i="10"/>
  <c r="G227" i="10"/>
  <c r="E227" i="10"/>
  <c r="D227" i="10"/>
  <c r="C227" i="10"/>
  <c r="B228" i="10"/>
  <c r="R227" i="10"/>
  <c r="B212" i="4"/>
  <c r="C220" i="1"/>
  <c r="E219" i="1"/>
  <c r="D219" i="1"/>
  <c r="H206" i="4"/>
  <c r="H209" i="6"/>
  <c r="M228" i="10" l="1"/>
  <c r="N228" i="10"/>
  <c r="O228" i="10"/>
  <c r="P228" i="10"/>
  <c r="Q228" i="10"/>
  <c r="H228" i="10"/>
  <c r="I228" i="10"/>
  <c r="J228" i="10"/>
  <c r="K228" i="10"/>
  <c r="L228" i="10"/>
  <c r="F228" i="10"/>
  <c r="G228" i="10"/>
  <c r="E228" i="10"/>
  <c r="D228" i="10"/>
  <c r="C228" i="10"/>
  <c r="R228" i="10"/>
  <c r="B229" i="10"/>
  <c r="B213" i="4"/>
  <c r="C221" i="1"/>
  <c r="E220" i="1"/>
  <c r="D220" i="1"/>
  <c r="H210" i="6"/>
  <c r="H207" i="4"/>
  <c r="M229" i="10" l="1"/>
  <c r="N229" i="10"/>
  <c r="O229" i="10"/>
  <c r="P229" i="10"/>
  <c r="Q229" i="10"/>
  <c r="K229" i="10"/>
  <c r="L229" i="10"/>
  <c r="H229" i="10"/>
  <c r="J229" i="10"/>
  <c r="I229" i="10"/>
  <c r="F229" i="10"/>
  <c r="G229" i="10"/>
  <c r="E229" i="10"/>
  <c r="C229" i="10"/>
  <c r="D229" i="10"/>
  <c r="B230" i="10"/>
  <c r="R229" i="10"/>
  <c r="B214" i="4"/>
  <c r="C222" i="1"/>
  <c r="E221" i="1"/>
  <c r="D221" i="1"/>
  <c r="H211" i="6"/>
  <c r="H208" i="4"/>
  <c r="P230" i="10" l="1"/>
  <c r="Q230" i="10"/>
  <c r="M230" i="10"/>
  <c r="N230" i="10"/>
  <c r="O230" i="10"/>
  <c r="H230" i="10"/>
  <c r="I230" i="10"/>
  <c r="J230" i="10"/>
  <c r="K230" i="10"/>
  <c r="L230" i="10"/>
  <c r="F230" i="10"/>
  <c r="E230" i="10"/>
  <c r="G230" i="10"/>
  <c r="D230" i="10"/>
  <c r="C230" i="10"/>
  <c r="B231" i="10"/>
  <c r="R230" i="10"/>
  <c r="B215" i="4"/>
  <c r="C223" i="1"/>
  <c r="E222" i="1"/>
  <c r="D222" i="1"/>
  <c r="H212" i="6"/>
  <c r="H209" i="4"/>
  <c r="M231" i="10" l="1"/>
  <c r="N231" i="10"/>
  <c r="O231" i="10"/>
  <c r="P231" i="10"/>
  <c r="Q231" i="10"/>
  <c r="I231" i="10"/>
  <c r="J231" i="10"/>
  <c r="K231" i="10"/>
  <c r="L231" i="10"/>
  <c r="H231" i="10"/>
  <c r="F231" i="10"/>
  <c r="G231" i="10"/>
  <c r="E231" i="10"/>
  <c r="D231" i="10"/>
  <c r="C231" i="10"/>
  <c r="B232" i="10"/>
  <c r="R231" i="10"/>
  <c r="B216" i="4"/>
  <c r="C224" i="1"/>
  <c r="E223" i="1"/>
  <c r="D223" i="1"/>
  <c r="H213" i="6"/>
  <c r="H210" i="4"/>
  <c r="N232" i="10" l="1"/>
  <c r="O232" i="10"/>
  <c r="P232" i="10"/>
  <c r="Q232" i="10"/>
  <c r="M232" i="10"/>
  <c r="L232" i="10"/>
  <c r="H232" i="10"/>
  <c r="I232" i="10"/>
  <c r="K232" i="10"/>
  <c r="J232" i="10"/>
  <c r="F232" i="10"/>
  <c r="G232" i="10"/>
  <c r="C232" i="10"/>
  <c r="E232" i="10"/>
  <c r="D232" i="10"/>
  <c r="R232" i="10"/>
  <c r="B233" i="10"/>
  <c r="B217" i="4"/>
  <c r="C225" i="1"/>
  <c r="E224" i="1"/>
  <c r="D224" i="1"/>
  <c r="H214" i="6"/>
  <c r="H211" i="4"/>
  <c r="Q233" i="10" l="1"/>
  <c r="M233" i="10"/>
  <c r="N233" i="10"/>
  <c r="O233" i="10"/>
  <c r="P233" i="10"/>
  <c r="H233" i="10"/>
  <c r="I233" i="10"/>
  <c r="J233" i="10"/>
  <c r="K233" i="10"/>
  <c r="L233" i="10"/>
  <c r="F233" i="10"/>
  <c r="G233" i="10"/>
  <c r="D233" i="10"/>
  <c r="C233" i="10"/>
  <c r="E233" i="10"/>
  <c r="B234" i="10"/>
  <c r="R233" i="10"/>
  <c r="B218" i="4"/>
  <c r="C226" i="1"/>
  <c r="E225" i="1"/>
  <c r="D225" i="1"/>
  <c r="H215" i="6"/>
  <c r="H212" i="4"/>
  <c r="M234" i="10" l="1"/>
  <c r="N234" i="10"/>
  <c r="O234" i="10"/>
  <c r="P234" i="10"/>
  <c r="Q234" i="10"/>
  <c r="J234" i="10"/>
  <c r="K234" i="10"/>
  <c r="L234" i="10"/>
  <c r="I234" i="10"/>
  <c r="H234" i="10"/>
  <c r="F234" i="10"/>
  <c r="G234" i="10"/>
  <c r="E234" i="10"/>
  <c r="C234" i="10"/>
  <c r="D234" i="10"/>
  <c r="B235" i="10"/>
  <c r="R234" i="10"/>
  <c r="B219" i="4"/>
  <c r="C227" i="1"/>
  <c r="E226" i="1"/>
  <c r="D226" i="1"/>
  <c r="H213" i="4"/>
  <c r="H216" i="6"/>
  <c r="O235" i="10" l="1"/>
  <c r="P235" i="10"/>
  <c r="Q235" i="10"/>
  <c r="M235" i="10"/>
  <c r="N235" i="10"/>
  <c r="H235" i="10"/>
  <c r="I235" i="10"/>
  <c r="J235" i="10"/>
  <c r="L235" i="10"/>
  <c r="K235" i="10"/>
  <c r="F235" i="10"/>
  <c r="G235" i="10"/>
  <c r="E235" i="10"/>
  <c r="D235" i="10"/>
  <c r="C235" i="10"/>
  <c r="B236" i="10"/>
  <c r="R235" i="10"/>
  <c r="B220" i="4"/>
  <c r="C228" i="1"/>
  <c r="E227" i="1"/>
  <c r="D227" i="1"/>
  <c r="H217" i="6"/>
  <c r="H214" i="4"/>
  <c r="M236" i="10" l="1"/>
  <c r="N236" i="10"/>
  <c r="O236" i="10"/>
  <c r="P236" i="10"/>
  <c r="Q236" i="10"/>
  <c r="H236" i="10"/>
  <c r="I236" i="10"/>
  <c r="J236" i="10"/>
  <c r="K236" i="10"/>
  <c r="L236" i="10"/>
  <c r="F236" i="10"/>
  <c r="G236" i="10"/>
  <c r="E236" i="10"/>
  <c r="C236" i="10"/>
  <c r="D236" i="10"/>
  <c r="B237" i="10"/>
  <c r="R236" i="10"/>
  <c r="B221" i="4"/>
  <c r="C229" i="1"/>
  <c r="E228" i="1"/>
  <c r="D228" i="1"/>
  <c r="H215" i="4"/>
  <c r="H218" i="6"/>
  <c r="M237" i="10" l="1"/>
  <c r="N237" i="10"/>
  <c r="O237" i="10"/>
  <c r="P237" i="10"/>
  <c r="Q237" i="10"/>
  <c r="K237" i="10"/>
  <c r="L237" i="10"/>
  <c r="H237" i="10"/>
  <c r="J237" i="10"/>
  <c r="I237" i="10"/>
  <c r="F237" i="10"/>
  <c r="G237" i="10"/>
  <c r="E237" i="10"/>
  <c r="D237" i="10"/>
  <c r="C237" i="10"/>
  <c r="B238" i="10"/>
  <c r="R237" i="10"/>
  <c r="B222" i="4"/>
  <c r="C230" i="1"/>
  <c r="E229" i="1"/>
  <c r="D229" i="1"/>
  <c r="H216" i="4"/>
  <c r="H219" i="6"/>
  <c r="P238" i="10" l="1"/>
  <c r="Q238" i="10"/>
  <c r="M238" i="10"/>
  <c r="N238" i="10"/>
  <c r="O238" i="10"/>
  <c r="H238" i="10"/>
  <c r="I238" i="10"/>
  <c r="J238" i="10"/>
  <c r="K238" i="10"/>
  <c r="L238" i="10"/>
  <c r="F238" i="10"/>
  <c r="G238" i="10"/>
  <c r="E238" i="10"/>
  <c r="D238" i="10"/>
  <c r="C238" i="10"/>
  <c r="B239" i="10"/>
  <c r="R238" i="10"/>
  <c r="B223" i="4"/>
  <c r="C231" i="1"/>
  <c r="E230" i="1"/>
  <c r="D230" i="1"/>
  <c r="H220" i="6"/>
  <c r="H217" i="4"/>
  <c r="M239" i="10" l="1"/>
  <c r="N239" i="10"/>
  <c r="O239" i="10"/>
  <c r="P239" i="10"/>
  <c r="Q239" i="10"/>
  <c r="I239" i="10"/>
  <c r="J239" i="10"/>
  <c r="K239" i="10"/>
  <c r="L239" i="10"/>
  <c r="H239" i="10"/>
  <c r="F239" i="10"/>
  <c r="G239" i="10"/>
  <c r="E239" i="10"/>
  <c r="D239" i="10"/>
  <c r="C239" i="10"/>
  <c r="B240" i="10"/>
  <c r="R239" i="10"/>
  <c r="B224" i="4"/>
  <c r="C232" i="1"/>
  <c r="E231" i="1"/>
  <c r="D231" i="1"/>
  <c r="H221" i="6"/>
  <c r="H218" i="4"/>
  <c r="N240" i="10" l="1"/>
  <c r="O240" i="10"/>
  <c r="P240" i="10"/>
  <c r="Q240" i="10"/>
  <c r="M240" i="10"/>
  <c r="L240" i="10"/>
  <c r="H240" i="10"/>
  <c r="I240" i="10"/>
  <c r="K240" i="10"/>
  <c r="J240" i="10"/>
  <c r="F240" i="10"/>
  <c r="G240" i="10"/>
  <c r="C240" i="10"/>
  <c r="D240" i="10"/>
  <c r="E240" i="10"/>
  <c r="R240" i="10"/>
  <c r="B241" i="10"/>
  <c r="B225" i="4"/>
  <c r="C233" i="1"/>
  <c r="E232" i="1"/>
  <c r="D232" i="1"/>
  <c r="H219" i="4"/>
  <c r="H222" i="6"/>
  <c r="Q241" i="10" l="1"/>
  <c r="M241" i="10"/>
  <c r="N241" i="10"/>
  <c r="O241" i="10"/>
  <c r="P241" i="10"/>
  <c r="H241" i="10"/>
  <c r="I241" i="10"/>
  <c r="J241" i="10"/>
  <c r="K241" i="10"/>
  <c r="L241" i="10"/>
  <c r="F241" i="10"/>
  <c r="G241" i="10"/>
  <c r="D241" i="10"/>
  <c r="C241" i="10"/>
  <c r="E241" i="10"/>
  <c r="B242" i="10"/>
  <c r="R241" i="10"/>
  <c r="B226" i="4"/>
  <c r="C234" i="1"/>
  <c r="E233" i="1"/>
  <c r="D233" i="1"/>
  <c r="H223" i="6"/>
  <c r="H220" i="4"/>
  <c r="M242" i="10" l="1"/>
  <c r="N242" i="10"/>
  <c r="O242" i="10"/>
  <c r="P242" i="10"/>
  <c r="Q242" i="10"/>
  <c r="J242" i="10"/>
  <c r="K242" i="10"/>
  <c r="L242" i="10"/>
  <c r="I242" i="10"/>
  <c r="H242" i="10"/>
  <c r="F242" i="10"/>
  <c r="G242" i="10"/>
  <c r="E242" i="10"/>
  <c r="D242" i="10"/>
  <c r="C242" i="10"/>
  <c r="B243" i="10"/>
  <c r="R242" i="10"/>
  <c r="B227" i="4"/>
  <c r="C235" i="1"/>
  <c r="E234" i="1"/>
  <c r="D234" i="1"/>
  <c r="H221" i="4"/>
  <c r="H224" i="6"/>
  <c r="O243" i="10" l="1"/>
  <c r="P243" i="10"/>
  <c r="Q243" i="10"/>
  <c r="M243" i="10"/>
  <c r="N243" i="10"/>
  <c r="H243" i="10"/>
  <c r="I243" i="10"/>
  <c r="J243" i="10"/>
  <c r="L243" i="10"/>
  <c r="K243" i="10"/>
  <c r="F243" i="10"/>
  <c r="G243" i="10"/>
  <c r="E243" i="10"/>
  <c r="D243" i="10"/>
  <c r="C243" i="10"/>
  <c r="B244" i="10"/>
  <c r="R243" i="10"/>
  <c r="B228" i="4"/>
  <c r="C236" i="1"/>
  <c r="E235" i="1"/>
  <c r="D235" i="1"/>
  <c r="H222" i="4"/>
  <c r="H225" i="6"/>
  <c r="M244" i="10" l="1"/>
  <c r="N244" i="10"/>
  <c r="P244" i="10"/>
  <c r="O244" i="10"/>
  <c r="Q244" i="10"/>
  <c r="H244" i="10"/>
  <c r="I244" i="10"/>
  <c r="J244" i="10"/>
  <c r="K244" i="10"/>
  <c r="L244" i="10"/>
  <c r="F244" i="10"/>
  <c r="G244" i="10"/>
  <c r="E244" i="10"/>
  <c r="D244" i="10"/>
  <c r="C244" i="10"/>
  <c r="B245" i="10"/>
  <c r="R244" i="10"/>
  <c r="B229" i="4"/>
  <c r="C237" i="1"/>
  <c r="E236" i="1"/>
  <c r="D236" i="1"/>
  <c r="H226" i="6"/>
  <c r="H223" i="4"/>
  <c r="M245" i="10" l="1"/>
  <c r="N245" i="10"/>
  <c r="O245" i="10"/>
  <c r="P245" i="10"/>
  <c r="Q245" i="10"/>
  <c r="K245" i="10"/>
  <c r="L245" i="10"/>
  <c r="H245" i="10"/>
  <c r="J245" i="10"/>
  <c r="I245" i="10"/>
  <c r="F245" i="10"/>
  <c r="G245" i="10"/>
  <c r="E245" i="10"/>
  <c r="D245" i="10"/>
  <c r="C245" i="10"/>
  <c r="B246" i="10"/>
  <c r="R245" i="10"/>
  <c r="B230" i="4"/>
  <c r="C238" i="1"/>
  <c r="E237" i="1"/>
  <c r="D237" i="1"/>
  <c r="H227" i="6"/>
  <c r="H224" i="4"/>
  <c r="P246" i="10" l="1"/>
  <c r="Q246" i="10"/>
  <c r="N246" i="10"/>
  <c r="M246" i="10"/>
  <c r="O246" i="10"/>
  <c r="H246" i="10"/>
  <c r="I246" i="10"/>
  <c r="J246" i="10"/>
  <c r="K246" i="10"/>
  <c r="L246" i="10"/>
  <c r="F246" i="10"/>
  <c r="G246" i="10"/>
  <c r="E246" i="10"/>
  <c r="C246" i="10"/>
  <c r="D246" i="10"/>
  <c r="B247" i="10"/>
  <c r="R246" i="10"/>
  <c r="B231" i="4"/>
  <c r="C239" i="1"/>
  <c r="E238" i="1"/>
  <c r="D238" i="1"/>
  <c r="H225" i="4"/>
  <c r="H228" i="6"/>
  <c r="M247" i="10" l="1"/>
  <c r="N247" i="10"/>
  <c r="O247" i="10"/>
  <c r="Q247" i="10"/>
  <c r="P247" i="10"/>
  <c r="I247" i="10"/>
  <c r="J247" i="10"/>
  <c r="K247" i="10"/>
  <c r="H247" i="10"/>
  <c r="L247" i="10"/>
  <c r="F247" i="10"/>
  <c r="G247" i="10"/>
  <c r="E247" i="10"/>
  <c r="C247" i="10"/>
  <c r="D247" i="10"/>
  <c r="B248" i="10"/>
  <c r="R247" i="10"/>
  <c r="B232" i="4"/>
  <c r="C240" i="1"/>
  <c r="E239" i="1"/>
  <c r="D239" i="1"/>
  <c r="H229" i="6"/>
  <c r="H226" i="4"/>
  <c r="N248" i="10" l="1"/>
  <c r="O248" i="10"/>
  <c r="P248" i="10"/>
  <c r="Q248" i="10"/>
  <c r="M248" i="10"/>
  <c r="L248" i="10"/>
  <c r="H248" i="10"/>
  <c r="I248" i="10"/>
  <c r="K248" i="10"/>
  <c r="J248" i="10"/>
  <c r="F248" i="10"/>
  <c r="G248" i="10"/>
  <c r="C248" i="10"/>
  <c r="D248" i="10"/>
  <c r="E248" i="10"/>
  <c r="R248" i="10"/>
  <c r="B249" i="10"/>
  <c r="B233" i="4"/>
  <c r="C241" i="1"/>
  <c r="E240" i="1"/>
  <c r="D240" i="1"/>
  <c r="H227" i="4"/>
  <c r="H230" i="6"/>
  <c r="Q249" i="10" l="1"/>
  <c r="M249" i="10"/>
  <c r="O249" i="10"/>
  <c r="N249" i="10"/>
  <c r="P249" i="10"/>
  <c r="H249" i="10"/>
  <c r="I249" i="10"/>
  <c r="K249" i="10"/>
  <c r="J249" i="10"/>
  <c r="L249" i="10"/>
  <c r="F249" i="10"/>
  <c r="G249" i="10"/>
  <c r="D249" i="10"/>
  <c r="C249" i="10"/>
  <c r="E249" i="10"/>
  <c r="B250" i="10"/>
  <c r="R249" i="10"/>
  <c r="B234" i="4"/>
  <c r="C242" i="1"/>
  <c r="E241" i="1"/>
  <c r="D241" i="1"/>
  <c r="H231" i="6"/>
  <c r="H228" i="4"/>
  <c r="M250" i="10" l="1"/>
  <c r="N250" i="10"/>
  <c r="O250" i="10"/>
  <c r="P250" i="10"/>
  <c r="Q250" i="10"/>
  <c r="J250" i="10"/>
  <c r="K250" i="10"/>
  <c r="L250" i="10"/>
  <c r="I250" i="10"/>
  <c r="H250" i="10"/>
  <c r="F250" i="10"/>
  <c r="G250" i="10"/>
  <c r="E250" i="10"/>
  <c r="C250" i="10"/>
  <c r="D250" i="10"/>
  <c r="B251" i="10"/>
  <c r="R250" i="10"/>
  <c r="B235" i="4"/>
  <c r="C243" i="1"/>
  <c r="E242" i="1"/>
  <c r="D242" i="1"/>
  <c r="H229" i="4"/>
  <c r="H232" i="6"/>
  <c r="O251" i="10" l="1"/>
  <c r="P251" i="10"/>
  <c r="Q251" i="10"/>
  <c r="M251" i="10"/>
  <c r="N251" i="10"/>
  <c r="I251" i="10"/>
  <c r="L251" i="10"/>
  <c r="H251" i="10"/>
  <c r="J251" i="10"/>
  <c r="K251" i="10"/>
  <c r="F251" i="10"/>
  <c r="G251" i="10"/>
  <c r="E251" i="10"/>
  <c r="D251" i="10"/>
  <c r="C251" i="10"/>
  <c r="B252" i="10"/>
  <c r="R251" i="10"/>
  <c r="B236" i="4"/>
  <c r="C244" i="1"/>
  <c r="E243" i="1"/>
  <c r="D243" i="1"/>
  <c r="H230" i="4"/>
  <c r="H233" i="6"/>
  <c r="M252" i="10" l="1"/>
  <c r="N252" i="10"/>
  <c r="Q252" i="10"/>
  <c r="O252" i="10"/>
  <c r="P252" i="10"/>
  <c r="H252" i="10"/>
  <c r="I252" i="10"/>
  <c r="J252" i="10"/>
  <c r="L252" i="10"/>
  <c r="K252" i="10"/>
  <c r="F252" i="10"/>
  <c r="G252" i="10"/>
  <c r="E252" i="10"/>
  <c r="D252" i="10"/>
  <c r="C252" i="10"/>
  <c r="B253" i="10"/>
  <c r="R252" i="10"/>
  <c r="B237" i="4"/>
  <c r="C245" i="1"/>
  <c r="E244" i="1"/>
  <c r="D244" i="1"/>
  <c r="H234" i="6"/>
  <c r="H231" i="4"/>
  <c r="M253" i="10" l="1"/>
  <c r="N253" i="10"/>
  <c r="O253" i="10"/>
  <c r="P253" i="10"/>
  <c r="Q253" i="10"/>
  <c r="K253" i="10"/>
  <c r="L253" i="10"/>
  <c r="J253" i="10"/>
  <c r="H253" i="10"/>
  <c r="I253" i="10"/>
  <c r="F253" i="10"/>
  <c r="G253" i="10"/>
  <c r="E253" i="10"/>
  <c r="D253" i="10"/>
  <c r="C253" i="10"/>
  <c r="B254" i="10"/>
  <c r="R253" i="10"/>
  <c r="B238" i="4"/>
  <c r="C246" i="1"/>
  <c r="E245" i="1"/>
  <c r="D245" i="1"/>
  <c r="H232" i="4"/>
  <c r="H235" i="6"/>
  <c r="P254" i="10" l="1"/>
  <c r="Q254" i="10"/>
  <c r="M254" i="10"/>
  <c r="N254" i="10"/>
  <c r="O254" i="10"/>
  <c r="H254" i="10"/>
  <c r="J254" i="10"/>
  <c r="I254" i="10"/>
  <c r="K254" i="10"/>
  <c r="L254" i="10"/>
  <c r="F254" i="10"/>
  <c r="E254" i="10"/>
  <c r="G254" i="10"/>
  <c r="C254" i="10"/>
  <c r="D254" i="10"/>
  <c r="B255" i="10"/>
  <c r="R254" i="10"/>
  <c r="B239" i="4"/>
  <c r="C247" i="1"/>
  <c r="E246" i="1"/>
  <c r="D246" i="1"/>
  <c r="H233" i="4"/>
  <c r="H236" i="6"/>
  <c r="M255" i="10" l="1"/>
  <c r="N255" i="10"/>
  <c r="O255" i="10"/>
  <c r="P255" i="10"/>
  <c r="Q255" i="10"/>
  <c r="I255" i="10"/>
  <c r="J255" i="10"/>
  <c r="K255" i="10"/>
  <c r="H255" i="10"/>
  <c r="L255" i="10"/>
  <c r="F255" i="10"/>
  <c r="G255" i="10"/>
  <c r="E255" i="10"/>
  <c r="C255" i="10"/>
  <c r="D255" i="10"/>
  <c r="B256" i="10"/>
  <c r="R255" i="10"/>
  <c r="B240" i="4"/>
  <c r="C248" i="1"/>
  <c r="E247" i="1"/>
  <c r="D247" i="1"/>
  <c r="H237" i="6"/>
  <c r="H234" i="4"/>
  <c r="N256" i="10" l="1"/>
  <c r="O256" i="10"/>
  <c r="P256" i="10"/>
  <c r="M256" i="10"/>
  <c r="Q256" i="10"/>
  <c r="L256" i="10"/>
  <c r="H256" i="10"/>
  <c r="J256" i="10"/>
  <c r="K256" i="10"/>
  <c r="I256" i="10"/>
  <c r="F256" i="10"/>
  <c r="G256" i="10"/>
  <c r="E256" i="10"/>
  <c r="C256" i="10"/>
  <c r="D256" i="10"/>
  <c r="R256" i="10"/>
  <c r="B257" i="10"/>
  <c r="B241" i="4"/>
  <c r="C249" i="1"/>
  <c r="E248" i="1"/>
  <c r="D248" i="1"/>
  <c r="H238" i="6"/>
  <c r="H235" i="4"/>
  <c r="Q257" i="10" l="1"/>
  <c r="M257" i="10"/>
  <c r="N257" i="10"/>
  <c r="O257" i="10"/>
  <c r="P257" i="10"/>
  <c r="I257" i="10"/>
  <c r="K257" i="10"/>
  <c r="H257" i="10"/>
  <c r="J257" i="10"/>
  <c r="L257" i="10"/>
  <c r="F257" i="10"/>
  <c r="G257" i="10"/>
  <c r="D257" i="10"/>
  <c r="C257" i="10"/>
  <c r="E257" i="10"/>
  <c r="B258" i="10"/>
  <c r="R257" i="10"/>
  <c r="B242" i="4"/>
  <c r="C250" i="1"/>
  <c r="E249" i="1"/>
  <c r="D249" i="1"/>
  <c r="H236" i="4"/>
  <c r="H239" i="6"/>
  <c r="M258" i="10" l="1"/>
  <c r="N258" i="10"/>
  <c r="P258" i="10"/>
  <c r="O258" i="10"/>
  <c r="Q258" i="10"/>
  <c r="J258" i="10"/>
  <c r="L258" i="10"/>
  <c r="H258" i="10"/>
  <c r="K258" i="10"/>
  <c r="I258" i="10"/>
  <c r="F258" i="10"/>
  <c r="E258" i="10"/>
  <c r="D258" i="10"/>
  <c r="C258" i="10"/>
  <c r="G258" i="10"/>
  <c r="B259" i="10"/>
  <c r="R258" i="10"/>
  <c r="B243" i="4"/>
  <c r="C251" i="1"/>
  <c r="E250" i="1"/>
  <c r="D250" i="1"/>
  <c r="H240" i="6"/>
  <c r="H237" i="4"/>
  <c r="O259" i="10" l="1"/>
  <c r="Q259" i="10"/>
  <c r="M259" i="10"/>
  <c r="N259" i="10"/>
  <c r="P259" i="10"/>
  <c r="I259" i="10"/>
  <c r="H259" i="10"/>
  <c r="J259" i="10"/>
  <c r="K259" i="10"/>
  <c r="L259" i="10"/>
  <c r="F259" i="10"/>
  <c r="G259" i="10"/>
  <c r="E259" i="10"/>
  <c r="D259" i="10"/>
  <c r="C259" i="10"/>
  <c r="B260" i="10"/>
  <c r="R259" i="10"/>
  <c r="B244" i="4"/>
  <c r="C252" i="1"/>
  <c r="E251" i="1"/>
  <c r="D251" i="1"/>
  <c r="H238" i="4"/>
  <c r="H241" i="6"/>
  <c r="M260" i="10" l="1"/>
  <c r="N260" i="10"/>
  <c r="O260" i="10"/>
  <c r="P260" i="10"/>
  <c r="Q260" i="10"/>
  <c r="H260" i="10"/>
  <c r="J260" i="10"/>
  <c r="L260" i="10"/>
  <c r="I260" i="10"/>
  <c r="K260" i="10"/>
  <c r="F260" i="10"/>
  <c r="G260" i="10"/>
  <c r="E260" i="10"/>
  <c r="C260" i="10"/>
  <c r="D260" i="10"/>
  <c r="B261" i="10"/>
  <c r="R260" i="10"/>
  <c r="B245" i="4"/>
  <c r="C253" i="1"/>
  <c r="E252" i="1"/>
  <c r="D252" i="1"/>
  <c r="H242" i="6"/>
  <c r="H239" i="4"/>
  <c r="P261" i="10" l="1"/>
  <c r="Q261" i="10"/>
  <c r="M261" i="10"/>
  <c r="N261" i="10"/>
  <c r="O261" i="10"/>
  <c r="K261" i="10"/>
  <c r="J261" i="10"/>
  <c r="L261" i="10"/>
  <c r="H261" i="10"/>
  <c r="I261" i="10"/>
  <c r="F261" i="10"/>
  <c r="G261" i="10"/>
  <c r="E261" i="10"/>
  <c r="C261" i="10"/>
  <c r="D261" i="10"/>
  <c r="B262" i="10"/>
  <c r="R261" i="10"/>
  <c r="B246" i="4"/>
  <c r="C254" i="1"/>
  <c r="E253" i="1"/>
  <c r="D253" i="1"/>
  <c r="H240" i="4"/>
  <c r="H243" i="6"/>
  <c r="M262" i="10" l="1"/>
  <c r="N262" i="10"/>
  <c r="O262" i="10"/>
  <c r="P262" i="10"/>
  <c r="Q262" i="10"/>
  <c r="H262" i="10"/>
  <c r="J262" i="10"/>
  <c r="I262" i="10"/>
  <c r="K262" i="10"/>
  <c r="L262" i="10"/>
  <c r="F262" i="10"/>
  <c r="E262" i="10"/>
  <c r="D262" i="10"/>
  <c r="C262" i="10"/>
  <c r="G262" i="10"/>
  <c r="B263" i="10"/>
  <c r="R262" i="10"/>
  <c r="B247" i="4"/>
  <c r="C255" i="1"/>
  <c r="E254" i="1"/>
  <c r="D254" i="1"/>
  <c r="H244" i="6"/>
  <c r="H241" i="4"/>
  <c r="N263" i="10" l="1"/>
  <c r="O263" i="10"/>
  <c r="P263" i="10"/>
  <c r="Q263" i="10"/>
  <c r="M263" i="10"/>
  <c r="I263" i="10"/>
  <c r="K263" i="10"/>
  <c r="H263" i="10"/>
  <c r="J263" i="10"/>
  <c r="L263" i="10"/>
  <c r="F263" i="10"/>
  <c r="G263" i="10"/>
  <c r="E263" i="10"/>
  <c r="D263" i="10"/>
  <c r="C263" i="10"/>
  <c r="B264" i="10"/>
  <c r="R263" i="10"/>
  <c r="B248" i="4"/>
  <c r="C256" i="1"/>
  <c r="E255" i="1"/>
  <c r="D255" i="1"/>
  <c r="H242" i="4"/>
  <c r="H245" i="6"/>
  <c r="Q264" i="10" l="1"/>
  <c r="M264" i="10"/>
  <c r="N264" i="10"/>
  <c r="O264" i="10"/>
  <c r="L264" i="10"/>
  <c r="P264" i="10"/>
  <c r="H264" i="10"/>
  <c r="I264" i="10"/>
  <c r="J264" i="10"/>
  <c r="K264" i="10"/>
  <c r="F264" i="10"/>
  <c r="G264" i="10"/>
  <c r="C264" i="10"/>
  <c r="E264" i="10"/>
  <c r="D264" i="10"/>
  <c r="R264" i="10"/>
  <c r="B265" i="10"/>
  <c r="B249" i="4"/>
  <c r="C257" i="1"/>
  <c r="E256" i="1"/>
  <c r="D256" i="1"/>
  <c r="H243" i="4"/>
  <c r="H246" i="6"/>
  <c r="M265" i="10" l="1"/>
  <c r="N265" i="10"/>
  <c r="O265" i="10"/>
  <c r="P265" i="10"/>
  <c r="Q265" i="10"/>
  <c r="I265" i="10"/>
  <c r="K265" i="10"/>
  <c r="H265" i="10"/>
  <c r="J265" i="10"/>
  <c r="L265" i="10"/>
  <c r="F265" i="10"/>
  <c r="G265" i="10"/>
  <c r="D265" i="10"/>
  <c r="C265" i="10"/>
  <c r="E265" i="10"/>
  <c r="B266" i="10"/>
  <c r="R265" i="10"/>
  <c r="B250" i="4"/>
  <c r="C258" i="1"/>
  <c r="E257" i="1"/>
  <c r="D257" i="1"/>
  <c r="H244" i="4"/>
  <c r="H247" i="6"/>
  <c r="O266" i="10" l="1"/>
  <c r="P266" i="10"/>
  <c r="Q266" i="10"/>
  <c r="M266" i="10"/>
  <c r="N266" i="10"/>
  <c r="J266" i="10"/>
  <c r="K266" i="10"/>
  <c r="L266" i="10"/>
  <c r="I266" i="10"/>
  <c r="H266" i="10"/>
  <c r="F266" i="10"/>
  <c r="G266" i="10"/>
  <c r="E266" i="10"/>
  <c r="C266" i="10"/>
  <c r="D266" i="10"/>
  <c r="B267" i="10"/>
  <c r="R266" i="10"/>
  <c r="B251" i="4"/>
  <c r="C259" i="1"/>
  <c r="E258" i="1"/>
  <c r="D258" i="1"/>
  <c r="H245" i="4"/>
  <c r="H248" i="6"/>
  <c r="M267" i="10" l="1"/>
  <c r="N267" i="10"/>
  <c r="O267" i="10"/>
  <c r="P267" i="10"/>
  <c r="Q267" i="10"/>
  <c r="I267" i="10"/>
  <c r="H267" i="10"/>
  <c r="J267" i="10"/>
  <c r="K267" i="10"/>
  <c r="L267" i="10"/>
  <c r="F267" i="10"/>
  <c r="G267" i="10"/>
  <c r="E267" i="10"/>
  <c r="D267" i="10"/>
  <c r="C267" i="10"/>
  <c r="B268" i="10"/>
  <c r="R267" i="10"/>
  <c r="B252" i="4"/>
  <c r="C260" i="1"/>
  <c r="E259" i="1"/>
  <c r="D259" i="1"/>
  <c r="H246" i="4"/>
  <c r="H249" i="6"/>
  <c r="M268" i="10" l="1"/>
  <c r="N268" i="10"/>
  <c r="O268" i="10"/>
  <c r="P268" i="10"/>
  <c r="Q268" i="10"/>
  <c r="H268" i="10"/>
  <c r="L268" i="10"/>
  <c r="K268" i="10"/>
  <c r="I268" i="10"/>
  <c r="J268" i="10"/>
  <c r="F268" i="10"/>
  <c r="G268" i="10"/>
  <c r="E268" i="10"/>
  <c r="D268" i="10"/>
  <c r="C268" i="10"/>
  <c r="B269" i="10"/>
  <c r="R268" i="10"/>
  <c r="B253" i="4"/>
  <c r="C261" i="1"/>
  <c r="E260" i="1"/>
  <c r="D260" i="1"/>
  <c r="H250" i="6"/>
  <c r="H247" i="4"/>
  <c r="P269" i="10" l="1"/>
  <c r="Q269" i="10"/>
  <c r="M269" i="10"/>
  <c r="N269" i="10"/>
  <c r="O269" i="10"/>
  <c r="K269" i="10"/>
  <c r="H269" i="10"/>
  <c r="I269" i="10"/>
  <c r="J269" i="10"/>
  <c r="L269" i="10"/>
  <c r="F269" i="10"/>
  <c r="G269" i="10"/>
  <c r="E269" i="10"/>
  <c r="C269" i="10"/>
  <c r="D269" i="10"/>
  <c r="B270" i="10"/>
  <c r="R269" i="10"/>
  <c r="B254" i="4"/>
  <c r="C262" i="1"/>
  <c r="E261" i="1"/>
  <c r="D261" i="1"/>
  <c r="H248" i="4"/>
  <c r="H251" i="6"/>
  <c r="M270" i="10" l="1"/>
  <c r="N270" i="10"/>
  <c r="O270" i="10"/>
  <c r="P270" i="10"/>
  <c r="Q270" i="10"/>
  <c r="J270" i="10"/>
  <c r="L270" i="10"/>
  <c r="H270" i="10"/>
  <c r="I270" i="10"/>
  <c r="K270" i="10"/>
  <c r="F270" i="10"/>
  <c r="G270" i="10"/>
  <c r="E270" i="10"/>
  <c r="D270" i="10"/>
  <c r="C270" i="10"/>
  <c r="B271" i="10"/>
  <c r="R270" i="10"/>
  <c r="B255" i="4"/>
  <c r="C263" i="1"/>
  <c r="E262" i="1"/>
  <c r="D262" i="1"/>
  <c r="H252" i="6"/>
  <c r="H249" i="4"/>
  <c r="N271" i="10" l="1"/>
  <c r="O271" i="10"/>
  <c r="P271" i="10"/>
  <c r="Q271" i="10"/>
  <c r="M271" i="10"/>
  <c r="I271" i="10"/>
  <c r="H271" i="10"/>
  <c r="J271" i="10"/>
  <c r="K271" i="10"/>
  <c r="L271" i="10"/>
  <c r="F271" i="10"/>
  <c r="G271" i="10"/>
  <c r="E271" i="10"/>
  <c r="C271" i="10"/>
  <c r="D271" i="10"/>
  <c r="B272" i="10"/>
  <c r="R271" i="10"/>
  <c r="B256" i="4"/>
  <c r="C264" i="1"/>
  <c r="E263" i="1"/>
  <c r="D263" i="1"/>
  <c r="H253" i="6"/>
  <c r="H250" i="4"/>
  <c r="Q272" i="10" l="1"/>
  <c r="M272" i="10"/>
  <c r="N272" i="10"/>
  <c r="O272" i="10"/>
  <c r="P272" i="10"/>
  <c r="L272" i="10"/>
  <c r="K272" i="10"/>
  <c r="H272" i="10"/>
  <c r="J272" i="10"/>
  <c r="I272" i="10"/>
  <c r="F272" i="10"/>
  <c r="G272" i="10"/>
  <c r="C272" i="10"/>
  <c r="E272" i="10"/>
  <c r="D272" i="10"/>
  <c r="R272" i="10"/>
  <c r="B273" i="10"/>
  <c r="B257" i="4"/>
  <c r="C265" i="1"/>
  <c r="E264" i="1"/>
  <c r="D264" i="1"/>
  <c r="H251" i="4"/>
  <c r="H254" i="6"/>
  <c r="M273" i="10" l="1"/>
  <c r="N273" i="10"/>
  <c r="O273" i="10"/>
  <c r="P273" i="10"/>
  <c r="Q273" i="10"/>
  <c r="H273" i="10"/>
  <c r="I273" i="10"/>
  <c r="J273" i="10"/>
  <c r="K273" i="10"/>
  <c r="L273" i="10"/>
  <c r="F273" i="10"/>
  <c r="G273" i="10"/>
  <c r="D273" i="10"/>
  <c r="C273" i="10"/>
  <c r="E273" i="10"/>
  <c r="B274" i="10"/>
  <c r="R273" i="10"/>
  <c r="B258" i="4"/>
  <c r="C266" i="1"/>
  <c r="E265" i="1"/>
  <c r="D265" i="1"/>
  <c r="H255" i="6"/>
  <c r="H252" i="4"/>
  <c r="O274" i="10" l="1"/>
  <c r="P274" i="10"/>
  <c r="Q274" i="10"/>
  <c r="M274" i="10"/>
  <c r="N274" i="10"/>
  <c r="J274" i="10"/>
  <c r="K274" i="10"/>
  <c r="L274" i="10"/>
  <c r="H274" i="10"/>
  <c r="I274" i="10"/>
  <c r="F274" i="10"/>
  <c r="G274" i="10"/>
  <c r="E274" i="10"/>
  <c r="D274" i="10"/>
  <c r="C274" i="10"/>
  <c r="B275" i="10"/>
  <c r="R274" i="10"/>
  <c r="B259" i="4"/>
  <c r="C267" i="1"/>
  <c r="E266" i="1"/>
  <c r="D266" i="1"/>
  <c r="H253" i="4"/>
  <c r="H256" i="6"/>
  <c r="M275" i="10" l="1"/>
  <c r="N275" i="10"/>
  <c r="O275" i="10"/>
  <c r="P275" i="10"/>
  <c r="Q275" i="10"/>
  <c r="H275" i="10"/>
  <c r="I275" i="10"/>
  <c r="J275" i="10"/>
  <c r="K275" i="10"/>
  <c r="L275" i="10"/>
  <c r="F275" i="10"/>
  <c r="G275" i="10"/>
  <c r="E275" i="10"/>
  <c r="D275" i="10"/>
  <c r="C275" i="10"/>
  <c r="B276" i="10"/>
  <c r="R275" i="10"/>
  <c r="B260" i="4"/>
  <c r="C268" i="1"/>
  <c r="E267" i="1"/>
  <c r="D267" i="1"/>
  <c r="H254" i="4"/>
  <c r="H257" i="6"/>
  <c r="M276" i="10" l="1"/>
  <c r="N276" i="10"/>
  <c r="O276" i="10"/>
  <c r="P276" i="10"/>
  <c r="Q276" i="10"/>
  <c r="H276" i="10"/>
  <c r="J276" i="10"/>
  <c r="K276" i="10"/>
  <c r="L276" i="10"/>
  <c r="I276" i="10"/>
  <c r="F276" i="10"/>
  <c r="G276" i="10"/>
  <c r="E276" i="10"/>
  <c r="D276" i="10"/>
  <c r="C276" i="10"/>
  <c r="B277" i="10"/>
  <c r="R276" i="10"/>
  <c r="B261" i="4"/>
  <c r="C269" i="1"/>
  <c r="E268" i="1"/>
  <c r="D268" i="1"/>
  <c r="H258" i="6"/>
  <c r="H255" i="4"/>
  <c r="P277" i="10" l="1"/>
  <c r="Q277" i="10"/>
  <c r="M277" i="10"/>
  <c r="N277" i="10"/>
  <c r="O277" i="10"/>
  <c r="H277" i="10"/>
  <c r="I277" i="10"/>
  <c r="J277" i="10"/>
  <c r="K277" i="10"/>
  <c r="L277" i="10"/>
  <c r="F277" i="10"/>
  <c r="G277" i="10"/>
  <c r="E277" i="10"/>
  <c r="D277" i="10"/>
  <c r="C277" i="10"/>
  <c r="R277" i="10"/>
  <c r="B278" i="10"/>
  <c r="B262" i="4"/>
  <c r="C270" i="1"/>
  <c r="E269" i="1"/>
  <c r="D269" i="1"/>
  <c r="H256" i="4"/>
  <c r="H259" i="6"/>
  <c r="M278" i="10" l="1"/>
  <c r="N278" i="10"/>
  <c r="O278" i="10"/>
  <c r="P278" i="10"/>
  <c r="Q278" i="10"/>
  <c r="H278" i="10"/>
  <c r="I278" i="10"/>
  <c r="J278" i="10"/>
  <c r="K278" i="10"/>
  <c r="L278" i="10"/>
  <c r="F278" i="10"/>
  <c r="G278" i="10"/>
  <c r="E278" i="10"/>
  <c r="D278" i="10"/>
  <c r="C278" i="10"/>
  <c r="B279" i="10"/>
  <c r="R278" i="10"/>
  <c r="B263" i="4"/>
  <c r="C271" i="1"/>
  <c r="E270" i="1"/>
  <c r="D270" i="1"/>
  <c r="H260" i="6"/>
  <c r="H257" i="4"/>
  <c r="N279" i="10" l="1"/>
  <c r="O279" i="10"/>
  <c r="P279" i="10"/>
  <c r="Q279" i="10"/>
  <c r="M279" i="10"/>
  <c r="K279" i="10"/>
  <c r="L279" i="10"/>
  <c r="H279" i="10"/>
  <c r="I279" i="10"/>
  <c r="J279" i="10"/>
  <c r="F279" i="10"/>
  <c r="G279" i="10"/>
  <c r="E279" i="10"/>
  <c r="C279" i="10"/>
  <c r="D279" i="10"/>
  <c r="B280" i="10"/>
  <c r="R279" i="10"/>
  <c r="B264" i="4"/>
  <c r="C272" i="1"/>
  <c r="E271" i="1"/>
  <c r="D271" i="1"/>
  <c r="H258" i="4"/>
  <c r="H261" i="6"/>
  <c r="Q280" i="10" l="1"/>
  <c r="M280" i="10"/>
  <c r="N280" i="10"/>
  <c r="O280" i="10"/>
  <c r="P280" i="10"/>
  <c r="H280" i="10"/>
  <c r="I280" i="10"/>
  <c r="J280" i="10"/>
  <c r="K280" i="10"/>
  <c r="L280" i="10"/>
  <c r="F280" i="10"/>
  <c r="G280" i="10"/>
  <c r="C280" i="10"/>
  <c r="E280" i="10"/>
  <c r="D280" i="10"/>
  <c r="B281" i="10"/>
  <c r="R280" i="10"/>
  <c r="B265" i="4"/>
  <c r="C273" i="1"/>
  <c r="E272" i="1"/>
  <c r="D272" i="1"/>
  <c r="H262" i="6"/>
  <c r="H259" i="4"/>
  <c r="M281" i="10" l="1"/>
  <c r="N281" i="10"/>
  <c r="O281" i="10"/>
  <c r="P281" i="10"/>
  <c r="Q281" i="10"/>
  <c r="I281" i="10"/>
  <c r="J281" i="10"/>
  <c r="K281" i="10"/>
  <c r="L281" i="10"/>
  <c r="H281" i="10"/>
  <c r="F281" i="10"/>
  <c r="G281" i="10"/>
  <c r="D281" i="10"/>
  <c r="C281" i="10"/>
  <c r="E281" i="10"/>
  <c r="R281" i="10"/>
  <c r="B282" i="10"/>
  <c r="B266" i="4"/>
  <c r="C274" i="1"/>
  <c r="E273" i="1"/>
  <c r="D273" i="1"/>
  <c r="H263" i="6"/>
  <c r="H260" i="4"/>
  <c r="O282" i="10" l="1"/>
  <c r="P282" i="10"/>
  <c r="Q282" i="10"/>
  <c r="M282" i="10"/>
  <c r="N282" i="10"/>
  <c r="L282" i="10"/>
  <c r="H282" i="10"/>
  <c r="I282" i="10"/>
  <c r="J282" i="10"/>
  <c r="K282" i="10"/>
  <c r="F282" i="10"/>
  <c r="G282" i="10"/>
  <c r="E282" i="10"/>
  <c r="C282" i="10"/>
  <c r="D282" i="10"/>
  <c r="B283" i="10"/>
  <c r="R282" i="10"/>
  <c r="B267" i="4"/>
  <c r="C275" i="1"/>
  <c r="E274" i="1"/>
  <c r="D274" i="1"/>
  <c r="H264" i="6"/>
  <c r="H261" i="4"/>
  <c r="M283" i="10" l="1"/>
  <c r="N283" i="10"/>
  <c r="O283" i="10"/>
  <c r="P283" i="10"/>
  <c r="Q283" i="10"/>
  <c r="H283" i="10"/>
  <c r="I283" i="10"/>
  <c r="J283" i="10"/>
  <c r="K283" i="10"/>
  <c r="L283" i="10"/>
  <c r="F283" i="10"/>
  <c r="G283" i="10"/>
  <c r="E283" i="10"/>
  <c r="D283" i="10"/>
  <c r="C283" i="10"/>
  <c r="B284" i="10"/>
  <c r="R283" i="10"/>
  <c r="B268" i="4"/>
  <c r="C276" i="1"/>
  <c r="E275" i="1"/>
  <c r="D275" i="1"/>
  <c r="H265" i="6"/>
  <c r="H262" i="4"/>
  <c r="M284" i="10" l="1"/>
  <c r="N284" i="10"/>
  <c r="O284" i="10"/>
  <c r="P284" i="10"/>
  <c r="Q284" i="10"/>
  <c r="J284" i="10"/>
  <c r="K284" i="10"/>
  <c r="L284" i="10"/>
  <c r="I284" i="10"/>
  <c r="H284" i="10"/>
  <c r="F284" i="10"/>
  <c r="G284" i="10"/>
  <c r="E284" i="10"/>
  <c r="D284" i="10"/>
  <c r="C284" i="10"/>
  <c r="B285" i="10"/>
  <c r="R284" i="10"/>
  <c r="B269" i="4"/>
  <c r="C277" i="1"/>
  <c r="E276" i="1"/>
  <c r="D276" i="1"/>
  <c r="H266" i="6"/>
  <c r="H263" i="4"/>
  <c r="P285" i="10" l="1"/>
  <c r="Q285" i="10"/>
  <c r="M285" i="10"/>
  <c r="N285" i="10"/>
  <c r="O285" i="10"/>
  <c r="H285" i="10"/>
  <c r="I285" i="10"/>
  <c r="J285" i="10"/>
  <c r="K285" i="10"/>
  <c r="L285" i="10"/>
  <c r="F285" i="10"/>
  <c r="G285" i="10"/>
  <c r="E285" i="10"/>
  <c r="C285" i="10"/>
  <c r="D285" i="10"/>
  <c r="R285" i="10"/>
  <c r="B286" i="10"/>
  <c r="B270" i="4"/>
  <c r="C278" i="1"/>
  <c r="E277" i="1"/>
  <c r="D277" i="1"/>
  <c r="H264" i="4"/>
  <c r="H267" i="6"/>
  <c r="M286" i="10" l="1"/>
  <c r="N286" i="10"/>
  <c r="O286" i="10"/>
  <c r="P286" i="10"/>
  <c r="Q286" i="10"/>
  <c r="H286" i="10"/>
  <c r="I286" i="10"/>
  <c r="J286" i="10"/>
  <c r="K286" i="10"/>
  <c r="L286" i="10"/>
  <c r="F286" i="10"/>
  <c r="E286" i="10"/>
  <c r="G286" i="10"/>
  <c r="C286" i="10"/>
  <c r="D286" i="10"/>
  <c r="B287" i="10"/>
  <c r="R286" i="10"/>
  <c r="B271" i="4"/>
  <c r="C279" i="1"/>
  <c r="E278" i="1"/>
  <c r="D278" i="1"/>
  <c r="H268" i="6"/>
  <c r="H265" i="4"/>
  <c r="N287" i="10" l="1"/>
  <c r="O287" i="10"/>
  <c r="P287" i="10"/>
  <c r="Q287" i="10"/>
  <c r="M287" i="10"/>
  <c r="K287" i="10"/>
  <c r="L287" i="10"/>
  <c r="H287" i="10"/>
  <c r="J287" i="10"/>
  <c r="I287" i="10"/>
  <c r="F287" i="10"/>
  <c r="G287" i="10"/>
  <c r="E287" i="10"/>
  <c r="D287" i="10"/>
  <c r="C287" i="10"/>
  <c r="R287" i="10"/>
  <c r="B288" i="10"/>
  <c r="B272" i="4"/>
  <c r="C280" i="1"/>
  <c r="E279" i="1"/>
  <c r="D279" i="1"/>
  <c r="H266" i="4"/>
  <c r="H269" i="6"/>
  <c r="Q288" i="10" l="1"/>
  <c r="M288" i="10"/>
  <c r="N288" i="10"/>
  <c r="O288" i="10"/>
  <c r="P288" i="10"/>
  <c r="H288" i="10"/>
  <c r="I288" i="10"/>
  <c r="J288" i="10"/>
  <c r="K288" i="10"/>
  <c r="L288" i="10"/>
  <c r="F288" i="10"/>
  <c r="G288" i="10"/>
  <c r="E288" i="10"/>
  <c r="C288" i="10"/>
  <c r="D288" i="10"/>
  <c r="B289" i="10"/>
  <c r="R288" i="10"/>
  <c r="B273" i="4"/>
  <c r="C281" i="1"/>
  <c r="E280" i="1"/>
  <c r="D280" i="1"/>
  <c r="H270" i="6"/>
  <c r="H267" i="4"/>
  <c r="M289" i="10" l="1"/>
  <c r="N289" i="10"/>
  <c r="O289" i="10"/>
  <c r="P289" i="10"/>
  <c r="Q289" i="10"/>
  <c r="I289" i="10"/>
  <c r="J289" i="10"/>
  <c r="K289" i="10"/>
  <c r="L289" i="10"/>
  <c r="H289" i="10"/>
  <c r="F289" i="10"/>
  <c r="G289" i="10"/>
  <c r="D289" i="10"/>
  <c r="C289" i="10"/>
  <c r="E289" i="10"/>
  <c r="B290" i="10"/>
  <c r="R289" i="10"/>
  <c r="B274" i="4"/>
  <c r="C282" i="1"/>
  <c r="E281" i="1"/>
  <c r="D281" i="1"/>
  <c r="H268" i="4"/>
  <c r="H271" i="6"/>
  <c r="O290" i="10" l="1"/>
  <c r="P290" i="10"/>
  <c r="Q290" i="10"/>
  <c r="M290" i="10"/>
  <c r="N290" i="10"/>
  <c r="L290" i="10"/>
  <c r="H290" i="10"/>
  <c r="I290" i="10"/>
  <c r="J290" i="10"/>
  <c r="K290" i="10"/>
  <c r="F290" i="10"/>
  <c r="E290" i="10"/>
  <c r="G290" i="10"/>
  <c r="D290" i="10"/>
  <c r="C290" i="10"/>
  <c r="B291" i="10"/>
  <c r="R290" i="10"/>
  <c r="B275" i="4"/>
  <c r="C283" i="1"/>
  <c r="E282" i="1"/>
  <c r="D282" i="1"/>
  <c r="H272" i="6"/>
  <c r="H269" i="4"/>
  <c r="M291" i="10" l="1"/>
  <c r="N291" i="10"/>
  <c r="O291" i="10"/>
  <c r="P291" i="10"/>
  <c r="Q291" i="10"/>
  <c r="H291" i="10"/>
  <c r="I291" i="10"/>
  <c r="J291" i="10"/>
  <c r="K291" i="10"/>
  <c r="L291" i="10"/>
  <c r="F291" i="10"/>
  <c r="G291" i="10"/>
  <c r="E291" i="10"/>
  <c r="D291" i="10"/>
  <c r="C291" i="10"/>
  <c r="R291" i="10"/>
  <c r="B292" i="10"/>
  <c r="B276" i="4"/>
  <c r="C284" i="1"/>
  <c r="E283" i="1"/>
  <c r="D283" i="1"/>
  <c r="H270" i="4"/>
  <c r="H273" i="6"/>
  <c r="M292" i="10" l="1"/>
  <c r="N292" i="10"/>
  <c r="O292" i="10"/>
  <c r="P292" i="10"/>
  <c r="Q292" i="10"/>
  <c r="J292" i="10"/>
  <c r="K292" i="10"/>
  <c r="L292" i="10"/>
  <c r="I292" i="10"/>
  <c r="H292" i="10"/>
  <c r="F292" i="10"/>
  <c r="G292" i="10"/>
  <c r="E292" i="10"/>
  <c r="D292" i="10"/>
  <c r="C292" i="10"/>
  <c r="B293" i="10"/>
  <c r="R292" i="10"/>
  <c r="B277" i="4"/>
  <c r="C285" i="1"/>
  <c r="E284" i="1"/>
  <c r="D284" i="1"/>
  <c r="H274" i="6"/>
  <c r="H271" i="4"/>
  <c r="P293" i="10" l="1"/>
  <c r="Q293" i="10"/>
  <c r="M293" i="10"/>
  <c r="N293" i="10"/>
  <c r="O293" i="10"/>
  <c r="H293" i="10"/>
  <c r="I293" i="10"/>
  <c r="J293" i="10"/>
  <c r="K293" i="10"/>
  <c r="L293" i="10"/>
  <c r="F293" i="10"/>
  <c r="G293" i="10"/>
  <c r="E293" i="10"/>
  <c r="D293" i="10"/>
  <c r="C293" i="10"/>
  <c r="R293" i="10"/>
  <c r="B294" i="10"/>
  <c r="B278" i="4"/>
  <c r="C286" i="1"/>
  <c r="E285" i="1"/>
  <c r="D285" i="1"/>
  <c r="H272" i="4"/>
  <c r="H275" i="6"/>
  <c r="M294" i="10" l="1"/>
  <c r="N294" i="10"/>
  <c r="O294" i="10"/>
  <c r="P294" i="10"/>
  <c r="Q294" i="10"/>
  <c r="H294" i="10"/>
  <c r="I294" i="10"/>
  <c r="J294" i="10"/>
  <c r="K294" i="10"/>
  <c r="L294" i="10"/>
  <c r="F294" i="10"/>
  <c r="E294" i="10"/>
  <c r="G294" i="10"/>
  <c r="C294" i="10"/>
  <c r="D294" i="10"/>
  <c r="B295" i="10"/>
  <c r="R294" i="10"/>
  <c r="B279" i="4"/>
  <c r="C287" i="1"/>
  <c r="E286" i="1"/>
  <c r="D286" i="1"/>
  <c r="H273" i="4"/>
  <c r="H276" i="6"/>
  <c r="N295" i="10" l="1"/>
  <c r="O295" i="10"/>
  <c r="P295" i="10"/>
  <c r="Q295" i="10"/>
  <c r="M295" i="10"/>
  <c r="K295" i="10"/>
  <c r="L295" i="10"/>
  <c r="H295" i="10"/>
  <c r="I295" i="10"/>
  <c r="J295" i="10"/>
  <c r="F295" i="10"/>
  <c r="G295" i="10"/>
  <c r="E295" i="10"/>
  <c r="D295" i="10"/>
  <c r="C295" i="10"/>
  <c r="R295" i="10"/>
  <c r="B296" i="10"/>
  <c r="B280" i="4"/>
  <c r="C288" i="1"/>
  <c r="E287" i="1"/>
  <c r="D287" i="1"/>
  <c r="H277" i="6"/>
  <c r="H274" i="4"/>
  <c r="Q296" i="10" l="1"/>
  <c r="M296" i="10"/>
  <c r="N296" i="10"/>
  <c r="O296" i="10"/>
  <c r="P296" i="10"/>
  <c r="H296" i="10"/>
  <c r="I296" i="10"/>
  <c r="J296" i="10"/>
  <c r="K296" i="10"/>
  <c r="L296" i="10"/>
  <c r="F296" i="10"/>
  <c r="G296" i="10"/>
  <c r="C296" i="10"/>
  <c r="E296" i="10"/>
  <c r="D296" i="10"/>
  <c r="B297" i="10"/>
  <c r="R296" i="10"/>
  <c r="B281" i="4"/>
  <c r="C289" i="1"/>
  <c r="E288" i="1"/>
  <c r="D288" i="1"/>
  <c r="H275" i="4"/>
  <c r="H278" i="6"/>
  <c r="M297" i="10" l="1"/>
  <c r="N297" i="10"/>
  <c r="O297" i="10"/>
  <c r="P297" i="10"/>
  <c r="Q297" i="10"/>
  <c r="I297" i="10"/>
  <c r="J297" i="10"/>
  <c r="K297" i="10"/>
  <c r="L297" i="10"/>
  <c r="H297" i="10"/>
  <c r="F297" i="10"/>
  <c r="G297" i="10"/>
  <c r="D297" i="10"/>
  <c r="C297" i="10"/>
  <c r="E297" i="10"/>
  <c r="B298" i="10"/>
  <c r="R297" i="10"/>
  <c r="B282" i="4"/>
  <c r="C290" i="1"/>
  <c r="E289" i="1"/>
  <c r="D289" i="1"/>
  <c r="H279" i="6"/>
  <c r="H276" i="4"/>
  <c r="O298" i="10" l="1"/>
  <c r="P298" i="10"/>
  <c r="Q298" i="10"/>
  <c r="M298" i="10"/>
  <c r="N298" i="10"/>
  <c r="L298" i="10"/>
  <c r="H298" i="10"/>
  <c r="I298" i="10"/>
  <c r="J298" i="10"/>
  <c r="K298" i="10"/>
  <c r="G298" i="10"/>
  <c r="F298" i="10"/>
  <c r="E298" i="10"/>
  <c r="C298" i="10"/>
  <c r="D298" i="10"/>
  <c r="B299" i="10"/>
  <c r="R298" i="10"/>
  <c r="B283" i="4"/>
  <c r="C291" i="1"/>
  <c r="E290" i="1"/>
  <c r="D290" i="1"/>
  <c r="H280" i="6"/>
  <c r="H277" i="4"/>
  <c r="M299" i="10" l="1"/>
  <c r="N299" i="10"/>
  <c r="O299" i="10"/>
  <c r="P299" i="10"/>
  <c r="Q299" i="10"/>
  <c r="H299" i="10"/>
  <c r="I299" i="10"/>
  <c r="J299" i="10"/>
  <c r="K299" i="10"/>
  <c r="L299" i="10"/>
  <c r="F299" i="10"/>
  <c r="G299" i="10"/>
  <c r="E299" i="10"/>
  <c r="D299" i="10"/>
  <c r="C299" i="10"/>
  <c r="B300" i="10"/>
  <c r="R299" i="10"/>
  <c r="B284" i="4"/>
  <c r="C292" i="1"/>
  <c r="E291" i="1"/>
  <c r="D291" i="1"/>
  <c r="H278" i="4"/>
  <c r="H281" i="6"/>
  <c r="M300" i="10" l="1"/>
  <c r="N300" i="10"/>
  <c r="O300" i="10"/>
  <c r="P300" i="10"/>
  <c r="Q300" i="10"/>
  <c r="J300" i="10"/>
  <c r="K300" i="10"/>
  <c r="L300" i="10"/>
  <c r="H300" i="10"/>
  <c r="I300" i="10"/>
  <c r="F300" i="10"/>
  <c r="G300" i="10"/>
  <c r="E300" i="10"/>
  <c r="C300" i="10"/>
  <c r="D300" i="10"/>
  <c r="B301" i="10"/>
  <c r="R300" i="10"/>
  <c r="B285" i="4"/>
  <c r="C293" i="1"/>
  <c r="E292" i="1"/>
  <c r="D292" i="1"/>
  <c r="H279" i="4"/>
  <c r="H282" i="6"/>
  <c r="P301" i="10" l="1"/>
  <c r="Q301" i="10"/>
  <c r="M301" i="10"/>
  <c r="N301" i="10"/>
  <c r="O301" i="10"/>
  <c r="H301" i="10"/>
  <c r="I301" i="10"/>
  <c r="J301" i="10"/>
  <c r="K301" i="10"/>
  <c r="L301" i="10"/>
  <c r="F301" i="10"/>
  <c r="G301" i="10"/>
  <c r="E301" i="10"/>
  <c r="D301" i="10"/>
  <c r="C301" i="10"/>
  <c r="R301" i="10"/>
  <c r="B302" i="10"/>
  <c r="B286" i="4"/>
  <c r="C294" i="1"/>
  <c r="E293" i="1"/>
  <c r="D293" i="1"/>
  <c r="H283" i="6"/>
  <c r="H280" i="4"/>
  <c r="M302" i="10" l="1"/>
  <c r="N302" i="10"/>
  <c r="O302" i="10"/>
  <c r="P302" i="10"/>
  <c r="Q302" i="10"/>
  <c r="H302" i="10"/>
  <c r="I302" i="10"/>
  <c r="J302" i="10"/>
  <c r="K302" i="10"/>
  <c r="L302" i="10"/>
  <c r="F302" i="10"/>
  <c r="G302" i="10"/>
  <c r="E302" i="10"/>
  <c r="D302" i="10"/>
  <c r="C302" i="10"/>
  <c r="B303" i="10"/>
  <c r="R302" i="10"/>
  <c r="B287" i="4"/>
  <c r="C295" i="1"/>
  <c r="E294" i="1"/>
  <c r="D294" i="1"/>
  <c r="H281" i="4"/>
  <c r="H284" i="6"/>
  <c r="N303" i="10" l="1"/>
  <c r="O303" i="10"/>
  <c r="P303" i="10"/>
  <c r="Q303" i="10"/>
  <c r="M303" i="10"/>
  <c r="K303" i="10"/>
  <c r="L303" i="10"/>
  <c r="H303" i="10"/>
  <c r="I303" i="10"/>
  <c r="J303" i="10"/>
  <c r="F303" i="10"/>
  <c r="G303" i="10"/>
  <c r="E303" i="10"/>
  <c r="D303" i="10"/>
  <c r="C303" i="10"/>
  <c r="R303" i="10"/>
  <c r="B304" i="10"/>
  <c r="B288" i="4"/>
  <c r="C296" i="1"/>
  <c r="E295" i="1"/>
  <c r="D295" i="1"/>
  <c r="H282" i="4"/>
  <c r="H285" i="6"/>
  <c r="Q304" i="10" l="1"/>
  <c r="M304" i="10"/>
  <c r="N304" i="10"/>
  <c r="O304" i="10"/>
  <c r="P304" i="10"/>
  <c r="H304" i="10"/>
  <c r="I304" i="10"/>
  <c r="J304" i="10"/>
  <c r="K304" i="10"/>
  <c r="L304" i="10"/>
  <c r="F304" i="10"/>
  <c r="G304" i="10"/>
  <c r="C304" i="10"/>
  <c r="D304" i="10"/>
  <c r="E304" i="10"/>
  <c r="B305" i="10"/>
  <c r="R304" i="10"/>
  <c r="B289" i="4"/>
  <c r="C297" i="1"/>
  <c r="E296" i="1"/>
  <c r="D296" i="1"/>
  <c r="H283" i="4"/>
  <c r="H286" i="6"/>
  <c r="M305" i="10" l="1"/>
  <c r="N305" i="10"/>
  <c r="O305" i="10"/>
  <c r="P305" i="10"/>
  <c r="Q305" i="10"/>
  <c r="I305" i="10"/>
  <c r="J305" i="10"/>
  <c r="K305" i="10"/>
  <c r="L305" i="10"/>
  <c r="H305" i="10"/>
  <c r="F305" i="10"/>
  <c r="G305" i="10"/>
  <c r="D305" i="10"/>
  <c r="C305" i="10"/>
  <c r="E305" i="10"/>
  <c r="B306" i="10"/>
  <c r="R305" i="10"/>
  <c r="B290" i="4"/>
  <c r="C298" i="1"/>
  <c r="E297" i="1"/>
  <c r="D297" i="1"/>
  <c r="H287" i="6"/>
  <c r="H284" i="4"/>
  <c r="O306" i="10" l="1"/>
  <c r="P306" i="10"/>
  <c r="Q306" i="10"/>
  <c r="M306" i="10"/>
  <c r="N306" i="10"/>
  <c r="L306" i="10"/>
  <c r="H306" i="10"/>
  <c r="I306" i="10"/>
  <c r="J306" i="10"/>
  <c r="K306" i="10"/>
  <c r="F306" i="10"/>
  <c r="G306" i="10"/>
  <c r="E306" i="10"/>
  <c r="D306" i="10"/>
  <c r="C306" i="10"/>
  <c r="B307" i="10"/>
  <c r="R306" i="10"/>
  <c r="B291" i="4"/>
  <c r="C299" i="1"/>
  <c r="E298" i="1"/>
  <c r="D298" i="1"/>
  <c r="H285" i="4"/>
  <c r="H288" i="6"/>
  <c r="M307" i="10" l="1"/>
  <c r="N307" i="10"/>
  <c r="O307" i="10"/>
  <c r="P307" i="10"/>
  <c r="Q307" i="10"/>
  <c r="H307" i="10"/>
  <c r="I307" i="10"/>
  <c r="J307" i="10"/>
  <c r="K307" i="10"/>
  <c r="L307" i="10"/>
  <c r="F307" i="10"/>
  <c r="G307" i="10"/>
  <c r="E307" i="10"/>
  <c r="D307" i="10"/>
  <c r="C307" i="10"/>
  <c r="B308" i="10"/>
  <c r="R307" i="10"/>
  <c r="B292" i="4"/>
  <c r="C300" i="1"/>
  <c r="E299" i="1"/>
  <c r="D299" i="1"/>
  <c r="H289" i="6"/>
  <c r="H286" i="4"/>
  <c r="M308" i="10" l="1"/>
  <c r="N308" i="10"/>
  <c r="O308" i="10"/>
  <c r="P308" i="10"/>
  <c r="Q308" i="10"/>
  <c r="J308" i="10"/>
  <c r="K308" i="10"/>
  <c r="L308" i="10"/>
  <c r="H308" i="10"/>
  <c r="I308" i="10"/>
  <c r="F308" i="10"/>
  <c r="G308" i="10"/>
  <c r="E308" i="10"/>
  <c r="C308" i="10"/>
  <c r="D308" i="10"/>
  <c r="B309" i="10"/>
  <c r="R308" i="10"/>
  <c r="B293" i="4"/>
  <c r="C301" i="1"/>
  <c r="E300" i="1"/>
  <c r="D300" i="1"/>
  <c r="H287" i="4"/>
  <c r="H290" i="6"/>
  <c r="P309" i="10" l="1"/>
  <c r="Q309" i="10"/>
  <c r="M309" i="10"/>
  <c r="N309" i="10"/>
  <c r="O309" i="10"/>
  <c r="H309" i="10"/>
  <c r="I309" i="10"/>
  <c r="J309" i="10"/>
  <c r="K309" i="10"/>
  <c r="L309" i="10"/>
  <c r="F309" i="10"/>
  <c r="G309" i="10"/>
  <c r="E309" i="10"/>
  <c r="D309" i="10"/>
  <c r="C309" i="10"/>
  <c r="R309" i="10"/>
  <c r="B310" i="10"/>
  <c r="B294" i="4"/>
  <c r="C302" i="1"/>
  <c r="E301" i="1"/>
  <c r="D301" i="1"/>
  <c r="H291" i="6"/>
  <c r="H288" i="4"/>
  <c r="M310" i="10" l="1"/>
  <c r="N310" i="10"/>
  <c r="O310" i="10"/>
  <c r="P310" i="10"/>
  <c r="Q310" i="10"/>
  <c r="H310" i="10"/>
  <c r="I310" i="10"/>
  <c r="J310" i="10"/>
  <c r="K310" i="10"/>
  <c r="L310" i="10"/>
  <c r="E310" i="10"/>
  <c r="F310" i="10"/>
  <c r="G310" i="10"/>
  <c r="C310" i="10"/>
  <c r="D310" i="10"/>
  <c r="B311" i="10"/>
  <c r="R310" i="10"/>
  <c r="B295" i="4"/>
  <c r="C303" i="1"/>
  <c r="E302" i="1"/>
  <c r="D302" i="1"/>
  <c r="H289" i="4"/>
  <c r="H292" i="6"/>
  <c r="N311" i="10" l="1"/>
  <c r="O311" i="10"/>
  <c r="P311" i="10"/>
  <c r="Q311" i="10"/>
  <c r="M311" i="10"/>
  <c r="K311" i="10"/>
  <c r="L311" i="10"/>
  <c r="H311" i="10"/>
  <c r="I311" i="10"/>
  <c r="J311" i="10"/>
  <c r="F311" i="10"/>
  <c r="G311" i="10"/>
  <c r="E311" i="10"/>
  <c r="C311" i="10"/>
  <c r="D311" i="10"/>
  <c r="R311" i="10"/>
  <c r="B312" i="10"/>
  <c r="B296" i="4"/>
  <c r="C304" i="1"/>
  <c r="E303" i="1"/>
  <c r="D303" i="1"/>
  <c r="H293" i="6"/>
  <c r="H290" i="4"/>
  <c r="Q312" i="10" l="1"/>
  <c r="M312" i="10"/>
  <c r="N312" i="10"/>
  <c r="O312" i="10"/>
  <c r="P312" i="10"/>
  <c r="H312" i="10"/>
  <c r="I312" i="10"/>
  <c r="J312" i="10"/>
  <c r="K312" i="10"/>
  <c r="L312" i="10"/>
  <c r="F312" i="10"/>
  <c r="G312" i="10"/>
  <c r="C312" i="10"/>
  <c r="E312" i="10"/>
  <c r="D312" i="10"/>
  <c r="B313" i="10"/>
  <c r="R312" i="10"/>
  <c r="B297" i="4"/>
  <c r="C305" i="1"/>
  <c r="E304" i="1"/>
  <c r="D304" i="1"/>
  <c r="H291" i="4"/>
  <c r="H294" i="6"/>
  <c r="M313" i="10" l="1"/>
  <c r="N313" i="10"/>
  <c r="O313" i="10"/>
  <c r="P313" i="10"/>
  <c r="Q313" i="10"/>
  <c r="I313" i="10"/>
  <c r="J313" i="10"/>
  <c r="K313" i="10"/>
  <c r="L313" i="10"/>
  <c r="H313" i="10"/>
  <c r="F313" i="10"/>
  <c r="G313" i="10"/>
  <c r="D313" i="10"/>
  <c r="C313" i="10"/>
  <c r="E313" i="10"/>
  <c r="B314" i="10"/>
  <c r="R313" i="10"/>
  <c r="B298" i="4"/>
  <c r="C306" i="1"/>
  <c r="E305" i="1"/>
  <c r="D305" i="1"/>
  <c r="H295" i="6"/>
  <c r="H292" i="4"/>
  <c r="O314" i="10" l="1"/>
  <c r="P314" i="10"/>
  <c r="Q314" i="10"/>
  <c r="M314" i="10"/>
  <c r="N314" i="10"/>
  <c r="L314" i="10"/>
  <c r="H314" i="10"/>
  <c r="I314" i="10"/>
  <c r="J314" i="10"/>
  <c r="K314" i="10"/>
  <c r="G314" i="10"/>
  <c r="F314" i="10"/>
  <c r="E314" i="10"/>
  <c r="C314" i="10"/>
  <c r="D314" i="10"/>
  <c r="B315" i="10"/>
  <c r="R314" i="10"/>
  <c r="B299" i="4"/>
  <c r="C307" i="1"/>
  <c r="E306" i="1"/>
  <c r="D306" i="1"/>
  <c r="H293" i="4"/>
  <c r="H296" i="6"/>
  <c r="M315" i="10" l="1"/>
  <c r="N315" i="10"/>
  <c r="O315" i="10"/>
  <c r="P315" i="10"/>
  <c r="Q315" i="10"/>
  <c r="H315" i="10"/>
  <c r="I315" i="10"/>
  <c r="J315" i="10"/>
  <c r="K315" i="10"/>
  <c r="L315" i="10"/>
  <c r="F315" i="10"/>
  <c r="G315" i="10"/>
  <c r="E315" i="10"/>
  <c r="D315" i="10"/>
  <c r="C315" i="10"/>
  <c r="B316" i="10"/>
  <c r="R315" i="10"/>
  <c r="B300" i="4"/>
  <c r="C308" i="1"/>
  <c r="E307" i="1"/>
  <c r="D307" i="1"/>
  <c r="H297" i="6"/>
  <c r="H294" i="4"/>
  <c r="M316" i="10" l="1"/>
  <c r="N316" i="10"/>
  <c r="O316" i="10"/>
  <c r="P316" i="10"/>
  <c r="Q316" i="10"/>
  <c r="J316" i="10"/>
  <c r="K316" i="10"/>
  <c r="L316" i="10"/>
  <c r="H316" i="10"/>
  <c r="I316" i="10"/>
  <c r="F316" i="10"/>
  <c r="G316" i="10"/>
  <c r="E316" i="10"/>
  <c r="D316" i="10"/>
  <c r="C316" i="10"/>
  <c r="B317" i="10"/>
  <c r="R316" i="10"/>
  <c r="B301" i="4"/>
  <c r="C309" i="1"/>
  <c r="E308" i="1"/>
  <c r="D308" i="1"/>
  <c r="H298" i="6"/>
  <c r="H295" i="4"/>
  <c r="P317" i="10" l="1"/>
  <c r="Q317" i="10"/>
  <c r="M317" i="10"/>
  <c r="N317" i="10"/>
  <c r="O317" i="10"/>
  <c r="H317" i="10"/>
  <c r="I317" i="10"/>
  <c r="J317" i="10"/>
  <c r="K317" i="10"/>
  <c r="L317" i="10"/>
  <c r="F317" i="10"/>
  <c r="G317" i="10"/>
  <c r="E317" i="10"/>
  <c r="D317" i="10"/>
  <c r="C317" i="10"/>
  <c r="R317" i="10"/>
  <c r="B318" i="10"/>
  <c r="B302" i="4"/>
  <c r="C310" i="1"/>
  <c r="E309" i="1"/>
  <c r="D309" i="1"/>
  <c r="H299" i="6"/>
  <c r="H296" i="4"/>
  <c r="M318" i="10" l="1"/>
  <c r="N318" i="10"/>
  <c r="O318" i="10"/>
  <c r="P318" i="10"/>
  <c r="Q318" i="10"/>
  <c r="H318" i="10"/>
  <c r="I318" i="10"/>
  <c r="J318" i="10"/>
  <c r="K318" i="10"/>
  <c r="L318" i="10"/>
  <c r="F318" i="10"/>
  <c r="G318" i="10"/>
  <c r="E318" i="10"/>
  <c r="C318" i="10"/>
  <c r="D318" i="10"/>
  <c r="B319" i="10"/>
  <c r="R318" i="10"/>
  <c r="B303" i="4"/>
  <c r="C311" i="1"/>
  <c r="E310" i="1"/>
  <c r="D310" i="1"/>
  <c r="H297" i="4"/>
  <c r="H300" i="6"/>
  <c r="N319" i="10" l="1"/>
  <c r="O319" i="10"/>
  <c r="P319" i="10"/>
  <c r="Q319" i="10"/>
  <c r="M319" i="10"/>
  <c r="K319" i="10"/>
  <c r="L319" i="10"/>
  <c r="H319" i="10"/>
  <c r="I319" i="10"/>
  <c r="J319" i="10"/>
  <c r="F319" i="10"/>
  <c r="G319" i="10"/>
  <c r="E319" i="10"/>
  <c r="D319" i="10"/>
  <c r="C319" i="10"/>
  <c r="R319" i="10"/>
  <c r="B320" i="10"/>
  <c r="B304" i="4"/>
  <c r="C312" i="1"/>
  <c r="E311" i="1"/>
  <c r="D311" i="1"/>
  <c r="H298" i="4"/>
  <c r="H301" i="6"/>
  <c r="Q320" i="10" l="1"/>
  <c r="M320" i="10"/>
  <c r="N320" i="10"/>
  <c r="O320" i="10"/>
  <c r="P320" i="10"/>
  <c r="H320" i="10"/>
  <c r="I320" i="10"/>
  <c r="J320" i="10"/>
  <c r="K320" i="10"/>
  <c r="L320" i="10"/>
  <c r="F320" i="10"/>
  <c r="G320" i="10"/>
  <c r="E320" i="10"/>
  <c r="C320" i="10"/>
  <c r="D320" i="10"/>
  <c r="B321" i="10"/>
  <c r="R320" i="10"/>
  <c r="B305" i="4"/>
  <c r="C313" i="1"/>
  <c r="E312" i="1"/>
  <c r="D312" i="1"/>
  <c r="H299" i="4"/>
  <c r="H302" i="6"/>
  <c r="M321" i="10" l="1"/>
  <c r="N321" i="10"/>
  <c r="O321" i="10"/>
  <c r="P321" i="10"/>
  <c r="Q321" i="10"/>
  <c r="I321" i="10"/>
  <c r="J321" i="10"/>
  <c r="K321" i="10"/>
  <c r="L321" i="10"/>
  <c r="H321" i="10"/>
  <c r="F321" i="10"/>
  <c r="G321" i="10"/>
  <c r="D321" i="10"/>
  <c r="C321" i="10"/>
  <c r="E321" i="10"/>
  <c r="B322" i="10"/>
  <c r="R321" i="10"/>
  <c r="B306" i="4"/>
  <c r="C314" i="1"/>
  <c r="E313" i="1"/>
  <c r="D313" i="1"/>
  <c r="H303" i="6"/>
  <c r="H300" i="4"/>
  <c r="O322" i="10" l="1"/>
  <c r="P322" i="10"/>
  <c r="Q322" i="10"/>
  <c r="M322" i="10"/>
  <c r="N322" i="10"/>
  <c r="L322" i="10"/>
  <c r="H322" i="10"/>
  <c r="I322" i="10"/>
  <c r="J322" i="10"/>
  <c r="K322" i="10"/>
  <c r="F322" i="10"/>
  <c r="G322" i="10"/>
  <c r="E322" i="10"/>
  <c r="D322" i="10"/>
  <c r="C322" i="10"/>
  <c r="R322" i="10"/>
  <c r="B323" i="10"/>
  <c r="B307" i="4"/>
  <c r="C315" i="1"/>
  <c r="E314" i="1"/>
  <c r="D314" i="1"/>
  <c r="H301" i="4"/>
  <c r="H304" i="6"/>
  <c r="M323" i="10" l="1"/>
  <c r="N323" i="10"/>
  <c r="O323" i="10"/>
  <c r="P323" i="10"/>
  <c r="Q323" i="10"/>
  <c r="H323" i="10"/>
  <c r="I323" i="10"/>
  <c r="J323" i="10"/>
  <c r="K323" i="10"/>
  <c r="L323" i="10"/>
  <c r="F323" i="10"/>
  <c r="G323" i="10"/>
  <c r="E323" i="10"/>
  <c r="D323" i="10"/>
  <c r="C323" i="10"/>
  <c r="B324" i="10"/>
  <c r="R323" i="10"/>
  <c r="B308" i="4"/>
  <c r="C316" i="1"/>
  <c r="E315" i="1"/>
  <c r="D315" i="1"/>
  <c r="H305" i="6"/>
  <c r="H302" i="4"/>
  <c r="M324" i="10" l="1"/>
  <c r="N324" i="10"/>
  <c r="O324" i="10"/>
  <c r="P324" i="10"/>
  <c r="Q324" i="10"/>
  <c r="J324" i="10"/>
  <c r="K324" i="10"/>
  <c r="L324" i="10"/>
  <c r="H324" i="10"/>
  <c r="I324" i="10"/>
  <c r="F324" i="10"/>
  <c r="G324" i="10"/>
  <c r="E324" i="10"/>
  <c r="C324" i="10"/>
  <c r="D324" i="10"/>
  <c r="R324" i="10"/>
  <c r="B325" i="10"/>
  <c r="B309" i="4"/>
  <c r="C317" i="1"/>
  <c r="E316" i="1"/>
  <c r="D316" i="1"/>
  <c r="H303" i="4"/>
  <c r="H306" i="6"/>
  <c r="P325" i="10" l="1"/>
  <c r="Q325" i="10"/>
  <c r="M325" i="10"/>
  <c r="N325" i="10"/>
  <c r="O325" i="10"/>
  <c r="H325" i="10"/>
  <c r="I325" i="10"/>
  <c r="J325" i="10"/>
  <c r="K325" i="10"/>
  <c r="L325" i="10"/>
  <c r="F325" i="10"/>
  <c r="G325" i="10"/>
  <c r="E325" i="10"/>
  <c r="C325" i="10"/>
  <c r="D325" i="10"/>
  <c r="R325" i="10"/>
  <c r="B326" i="10"/>
  <c r="B310" i="4"/>
  <c r="C318" i="1"/>
  <c r="E317" i="1"/>
  <c r="D317" i="1"/>
  <c r="H304" i="4"/>
  <c r="H307" i="6"/>
  <c r="M326" i="10" l="1"/>
  <c r="N326" i="10"/>
  <c r="O326" i="10"/>
  <c r="P326" i="10"/>
  <c r="Q326" i="10"/>
  <c r="H326" i="10"/>
  <c r="I326" i="10"/>
  <c r="J326" i="10"/>
  <c r="K326" i="10"/>
  <c r="L326" i="10"/>
  <c r="E326" i="10"/>
  <c r="F326" i="10"/>
  <c r="D326" i="10"/>
  <c r="G326" i="10"/>
  <c r="C326" i="10"/>
  <c r="B327" i="10"/>
  <c r="R326" i="10"/>
  <c r="B311" i="4"/>
  <c r="C319" i="1"/>
  <c r="E318" i="1"/>
  <c r="D318" i="1"/>
  <c r="H305" i="4"/>
  <c r="H308" i="6"/>
  <c r="N327" i="10" l="1"/>
  <c r="O327" i="10"/>
  <c r="P327" i="10"/>
  <c r="Q327" i="10"/>
  <c r="M327" i="10"/>
  <c r="K327" i="10"/>
  <c r="L327" i="10"/>
  <c r="H327" i="10"/>
  <c r="I327" i="10"/>
  <c r="J327" i="10"/>
  <c r="F327" i="10"/>
  <c r="G327" i="10"/>
  <c r="E327" i="10"/>
  <c r="D327" i="10"/>
  <c r="C327" i="10"/>
  <c r="R327" i="10"/>
  <c r="B328" i="10"/>
  <c r="B312" i="4"/>
  <c r="C320" i="1"/>
  <c r="E319" i="1"/>
  <c r="D319" i="1"/>
  <c r="H309" i="6"/>
  <c r="H306" i="4"/>
  <c r="Q328" i="10" l="1"/>
  <c r="M328" i="10"/>
  <c r="N328" i="10"/>
  <c r="O328" i="10"/>
  <c r="P328" i="10"/>
  <c r="H328" i="10"/>
  <c r="I328" i="10"/>
  <c r="J328" i="10"/>
  <c r="K328" i="10"/>
  <c r="L328" i="10"/>
  <c r="F328" i="10"/>
  <c r="G328" i="10"/>
  <c r="C328" i="10"/>
  <c r="E328" i="10"/>
  <c r="D328" i="10"/>
  <c r="B329" i="10"/>
  <c r="R328" i="10"/>
  <c r="B313" i="4"/>
  <c r="C321" i="1"/>
  <c r="E320" i="1"/>
  <c r="D320" i="1"/>
  <c r="H310" i="6"/>
  <c r="H307" i="4"/>
  <c r="M329" i="10" l="1"/>
  <c r="N329" i="10"/>
  <c r="O329" i="10"/>
  <c r="P329" i="10"/>
  <c r="Q329" i="10"/>
  <c r="I329" i="10"/>
  <c r="J329" i="10"/>
  <c r="K329" i="10"/>
  <c r="L329" i="10"/>
  <c r="H329" i="10"/>
  <c r="F329" i="10"/>
  <c r="G329" i="10"/>
  <c r="D329" i="10"/>
  <c r="C329" i="10"/>
  <c r="E329" i="10"/>
  <c r="B330" i="10"/>
  <c r="R329" i="10"/>
  <c r="B314" i="4"/>
  <c r="C322" i="1"/>
  <c r="E321" i="1"/>
  <c r="D321" i="1"/>
  <c r="H311" i="6"/>
  <c r="H308" i="4"/>
  <c r="O330" i="10" l="1"/>
  <c r="P330" i="10"/>
  <c r="Q330" i="10"/>
  <c r="M330" i="10"/>
  <c r="N330" i="10"/>
  <c r="L330" i="10"/>
  <c r="H330" i="10"/>
  <c r="I330" i="10"/>
  <c r="J330" i="10"/>
  <c r="K330" i="10"/>
  <c r="G330" i="10"/>
  <c r="F330" i="10"/>
  <c r="E330" i="10"/>
  <c r="C330" i="10"/>
  <c r="D330" i="10"/>
  <c r="B331" i="10"/>
  <c r="R330" i="10"/>
  <c r="B315" i="4"/>
  <c r="C323" i="1"/>
  <c r="E322" i="1"/>
  <c r="D322" i="1"/>
  <c r="H312" i="6"/>
  <c r="H309" i="4"/>
  <c r="M331" i="10" l="1"/>
  <c r="N331" i="10"/>
  <c r="O331" i="10"/>
  <c r="P331" i="10"/>
  <c r="Q331" i="10"/>
  <c r="H331" i="10"/>
  <c r="I331" i="10"/>
  <c r="J331" i="10"/>
  <c r="K331" i="10"/>
  <c r="L331" i="10"/>
  <c r="F331" i="10"/>
  <c r="G331" i="10"/>
  <c r="E331" i="10"/>
  <c r="D331" i="10"/>
  <c r="C331" i="10"/>
  <c r="B332" i="10"/>
  <c r="R331" i="10"/>
  <c r="B316" i="4"/>
  <c r="C324" i="1"/>
  <c r="E323" i="1"/>
  <c r="D323" i="1"/>
  <c r="H313" i="6"/>
  <c r="H310" i="4"/>
  <c r="M332" i="10" l="1"/>
  <c r="N332" i="10"/>
  <c r="O332" i="10"/>
  <c r="P332" i="10"/>
  <c r="Q332" i="10"/>
  <c r="J332" i="10"/>
  <c r="K332" i="10"/>
  <c r="L332" i="10"/>
  <c r="H332" i="10"/>
  <c r="I332" i="10"/>
  <c r="F332" i="10"/>
  <c r="G332" i="10"/>
  <c r="E332" i="10"/>
  <c r="D332" i="10"/>
  <c r="C332" i="10"/>
  <c r="R332" i="10"/>
  <c r="B333" i="10"/>
  <c r="B317" i="4"/>
  <c r="C325" i="1"/>
  <c r="E324" i="1"/>
  <c r="D324" i="1"/>
  <c r="H311" i="4"/>
  <c r="H314" i="6"/>
  <c r="P333" i="10" l="1"/>
  <c r="Q333" i="10"/>
  <c r="M333" i="10"/>
  <c r="N333" i="10"/>
  <c r="O333" i="10"/>
  <c r="H333" i="10"/>
  <c r="I333" i="10"/>
  <c r="J333" i="10"/>
  <c r="K333" i="10"/>
  <c r="L333" i="10"/>
  <c r="F333" i="10"/>
  <c r="G333" i="10"/>
  <c r="E333" i="10"/>
  <c r="D333" i="10"/>
  <c r="C333" i="10"/>
  <c r="B334" i="10"/>
  <c r="R333" i="10"/>
  <c r="B318" i="4"/>
  <c r="C326" i="1"/>
  <c r="E325" i="1"/>
  <c r="D325" i="1"/>
  <c r="H312" i="4"/>
  <c r="H315" i="6"/>
  <c r="M334" i="10" l="1"/>
  <c r="N334" i="10"/>
  <c r="O334" i="10"/>
  <c r="P334" i="10"/>
  <c r="Q334" i="10"/>
  <c r="H334" i="10"/>
  <c r="I334" i="10"/>
  <c r="J334" i="10"/>
  <c r="K334" i="10"/>
  <c r="L334" i="10"/>
  <c r="F334" i="10"/>
  <c r="G334" i="10"/>
  <c r="E334" i="10"/>
  <c r="D334" i="10"/>
  <c r="C334" i="10"/>
  <c r="B335" i="10"/>
  <c r="R334" i="10"/>
  <c r="B319" i="4"/>
  <c r="C327" i="1"/>
  <c r="E326" i="1"/>
  <c r="D326" i="1"/>
  <c r="H316" i="6"/>
  <c r="H313" i="4"/>
  <c r="N335" i="10" l="1"/>
  <c r="O335" i="10"/>
  <c r="P335" i="10"/>
  <c r="Q335" i="10"/>
  <c r="M335" i="10"/>
  <c r="K335" i="10"/>
  <c r="L335" i="10"/>
  <c r="H335" i="10"/>
  <c r="I335" i="10"/>
  <c r="J335" i="10"/>
  <c r="F335" i="10"/>
  <c r="G335" i="10"/>
  <c r="E335" i="10"/>
  <c r="C335" i="10"/>
  <c r="D335" i="10"/>
  <c r="R335" i="10"/>
  <c r="B336" i="10"/>
  <c r="B320" i="4"/>
  <c r="C328" i="1"/>
  <c r="E327" i="1"/>
  <c r="D327" i="1"/>
  <c r="H314" i="4"/>
  <c r="H317" i="6"/>
  <c r="Q336" i="10" l="1"/>
  <c r="M336" i="10"/>
  <c r="N336" i="10"/>
  <c r="O336" i="10"/>
  <c r="P336" i="10"/>
  <c r="H336" i="10"/>
  <c r="I336" i="10"/>
  <c r="J336" i="10"/>
  <c r="K336" i="10"/>
  <c r="L336" i="10"/>
  <c r="F336" i="10"/>
  <c r="G336" i="10"/>
  <c r="C336" i="10"/>
  <c r="E336" i="10"/>
  <c r="D336" i="10"/>
  <c r="B337" i="10"/>
  <c r="R336" i="10"/>
  <c r="B321" i="4"/>
  <c r="C329" i="1"/>
  <c r="E328" i="1"/>
  <c r="D328" i="1"/>
  <c r="H318" i="6"/>
  <c r="H315" i="4"/>
  <c r="M337" i="10" l="1"/>
  <c r="N337" i="10"/>
  <c r="O337" i="10"/>
  <c r="P337" i="10"/>
  <c r="Q337" i="10"/>
  <c r="I337" i="10"/>
  <c r="J337" i="10"/>
  <c r="K337" i="10"/>
  <c r="L337" i="10"/>
  <c r="H337" i="10"/>
  <c r="F337" i="10"/>
  <c r="G337" i="10"/>
  <c r="D337" i="10"/>
  <c r="C337" i="10"/>
  <c r="E337" i="10"/>
  <c r="B338" i="10"/>
  <c r="R337" i="10"/>
  <c r="B322" i="4"/>
  <c r="C330" i="1"/>
  <c r="E329" i="1"/>
  <c r="D329" i="1"/>
  <c r="H319" i="6"/>
  <c r="H316" i="4"/>
  <c r="O338" i="10" l="1"/>
  <c r="P338" i="10"/>
  <c r="Q338" i="10"/>
  <c r="M338" i="10"/>
  <c r="N338" i="10"/>
  <c r="L338" i="10"/>
  <c r="H338" i="10"/>
  <c r="I338" i="10"/>
  <c r="J338" i="10"/>
  <c r="K338" i="10"/>
  <c r="F338" i="10"/>
  <c r="G338" i="10"/>
  <c r="E338" i="10"/>
  <c r="D338" i="10"/>
  <c r="C338" i="10"/>
  <c r="B339" i="10"/>
  <c r="R338" i="10"/>
  <c r="B323" i="4"/>
  <c r="C331" i="1"/>
  <c r="E330" i="1"/>
  <c r="D330" i="1"/>
  <c r="H317" i="4"/>
  <c r="H320" i="6"/>
  <c r="M339" i="10" l="1"/>
  <c r="N339" i="10"/>
  <c r="O339" i="10"/>
  <c r="P339" i="10"/>
  <c r="Q339" i="10"/>
  <c r="H339" i="10"/>
  <c r="I339" i="10"/>
  <c r="J339" i="10"/>
  <c r="K339" i="10"/>
  <c r="L339" i="10"/>
  <c r="F339" i="10"/>
  <c r="G339" i="10"/>
  <c r="E339" i="10"/>
  <c r="D339" i="10"/>
  <c r="C339" i="10"/>
  <c r="R339" i="10"/>
  <c r="B340" i="10"/>
  <c r="B324" i="4"/>
  <c r="C332" i="1"/>
  <c r="E331" i="1"/>
  <c r="D331" i="1"/>
  <c r="H318" i="4"/>
  <c r="H321" i="6"/>
  <c r="M340" i="10" l="1"/>
  <c r="N340" i="10"/>
  <c r="O340" i="10"/>
  <c r="P340" i="10"/>
  <c r="Q340" i="10"/>
  <c r="J340" i="10"/>
  <c r="K340" i="10"/>
  <c r="L340" i="10"/>
  <c r="H340" i="10"/>
  <c r="I340" i="10"/>
  <c r="F340" i="10"/>
  <c r="G340" i="10"/>
  <c r="E340" i="10"/>
  <c r="D340" i="10"/>
  <c r="C340" i="10"/>
  <c r="R340" i="10"/>
  <c r="B341" i="10"/>
  <c r="B325" i="4"/>
  <c r="C333" i="1"/>
  <c r="E332" i="1"/>
  <c r="D332" i="1"/>
  <c r="H322" i="6"/>
  <c r="H319" i="4"/>
  <c r="P341" i="10" l="1"/>
  <c r="Q341" i="10"/>
  <c r="M341" i="10"/>
  <c r="N341" i="10"/>
  <c r="O341" i="10"/>
  <c r="H341" i="10"/>
  <c r="I341" i="10"/>
  <c r="J341" i="10"/>
  <c r="K341" i="10"/>
  <c r="L341" i="10"/>
  <c r="F341" i="10"/>
  <c r="G341" i="10"/>
  <c r="E341" i="10"/>
  <c r="D341" i="10"/>
  <c r="C341" i="10"/>
  <c r="B342" i="10"/>
  <c r="R341" i="10"/>
  <c r="B326" i="4"/>
  <c r="C334" i="1"/>
  <c r="E333" i="1"/>
  <c r="D333" i="1"/>
  <c r="H320" i="4"/>
  <c r="H323" i="6"/>
  <c r="M342" i="10" l="1"/>
  <c r="N342" i="10"/>
  <c r="O342" i="10"/>
  <c r="P342" i="10"/>
  <c r="Q342" i="10"/>
  <c r="H342" i="10"/>
  <c r="I342" i="10"/>
  <c r="J342" i="10"/>
  <c r="K342" i="10"/>
  <c r="L342" i="10"/>
  <c r="E342" i="10"/>
  <c r="F342" i="10"/>
  <c r="D342" i="10"/>
  <c r="G342" i="10"/>
  <c r="C342" i="10"/>
  <c r="B343" i="10"/>
  <c r="R342" i="10"/>
  <c r="B327" i="4"/>
  <c r="C335" i="1"/>
  <c r="E334" i="1"/>
  <c r="D334" i="1"/>
  <c r="H324" i="6"/>
  <c r="H321" i="4"/>
  <c r="N343" i="10" l="1"/>
  <c r="O343" i="10"/>
  <c r="P343" i="10"/>
  <c r="Q343" i="10"/>
  <c r="M343" i="10"/>
  <c r="K343" i="10"/>
  <c r="L343" i="10"/>
  <c r="H343" i="10"/>
  <c r="I343" i="10"/>
  <c r="J343" i="10"/>
  <c r="F343" i="10"/>
  <c r="G343" i="10"/>
  <c r="E343" i="10"/>
  <c r="C343" i="10"/>
  <c r="D343" i="10"/>
  <c r="R343" i="10"/>
  <c r="B344" i="10"/>
  <c r="B328" i="4"/>
  <c r="C336" i="1"/>
  <c r="E335" i="1"/>
  <c r="D335" i="1"/>
  <c r="H322" i="4"/>
  <c r="H325" i="6"/>
  <c r="Q344" i="10" l="1"/>
  <c r="M344" i="10"/>
  <c r="N344" i="10"/>
  <c r="O344" i="10"/>
  <c r="P344" i="10"/>
  <c r="H344" i="10"/>
  <c r="I344" i="10"/>
  <c r="J344" i="10"/>
  <c r="K344" i="10"/>
  <c r="L344" i="10"/>
  <c r="F344" i="10"/>
  <c r="G344" i="10"/>
  <c r="C344" i="10"/>
  <c r="E344" i="10"/>
  <c r="D344" i="10"/>
  <c r="B345" i="10"/>
  <c r="R344" i="10"/>
  <c r="B329" i="4"/>
  <c r="C337" i="1"/>
  <c r="E336" i="1"/>
  <c r="D336" i="1"/>
  <c r="H323" i="4"/>
  <c r="H326" i="6"/>
  <c r="M345" i="10" l="1"/>
  <c r="N345" i="10"/>
  <c r="O345" i="10"/>
  <c r="P345" i="10"/>
  <c r="Q345" i="10"/>
  <c r="I345" i="10"/>
  <c r="J345" i="10"/>
  <c r="K345" i="10"/>
  <c r="L345" i="10"/>
  <c r="H345" i="10"/>
  <c r="F345" i="10"/>
  <c r="G345" i="10"/>
  <c r="D345" i="10"/>
  <c r="C345" i="10"/>
  <c r="E345" i="10"/>
  <c r="B346" i="10"/>
  <c r="R345" i="10"/>
  <c r="B330" i="4"/>
  <c r="C338" i="1"/>
  <c r="E337" i="1"/>
  <c r="D337" i="1"/>
  <c r="H324" i="4"/>
  <c r="H327" i="6"/>
  <c r="O346" i="10" l="1"/>
  <c r="P346" i="10"/>
  <c r="Q346" i="10"/>
  <c r="M346" i="10"/>
  <c r="N346" i="10"/>
  <c r="L346" i="10"/>
  <c r="H346" i="10"/>
  <c r="I346" i="10"/>
  <c r="J346" i="10"/>
  <c r="K346" i="10"/>
  <c r="F346" i="10"/>
  <c r="G346" i="10"/>
  <c r="E346" i="10"/>
  <c r="C346" i="10"/>
  <c r="D346" i="10"/>
  <c r="R346" i="10"/>
  <c r="B347" i="10"/>
  <c r="B331" i="4"/>
  <c r="C339" i="1"/>
  <c r="E338" i="1"/>
  <c r="D338" i="1"/>
  <c r="H328" i="6"/>
  <c r="H325" i="4"/>
  <c r="M347" i="10" l="1"/>
  <c r="N347" i="10"/>
  <c r="O347" i="10"/>
  <c r="P347" i="10"/>
  <c r="Q347" i="10"/>
  <c r="H347" i="10"/>
  <c r="I347" i="10"/>
  <c r="J347" i="10"/>
  <c r="K347" i="10"/>
  <c r="L347" i="10"/>
  <c r="F347" i="10"/>
  <c r="G347" i="10"/>
  <c r="E347" i="10"/>
  <c r="D347" i="10"/>
  <c r="C347" i="10"/>
  <c r="B348" i="10"/>
  <c r="R347" i="10"/>
  <c r="B332" i="4"/>
  <c r="C340" i="1"/>
  <c r="E339" i="1"/>
  <c r="D339" i="1"/>
  <c r="H326" i="4"/>
  <c r="H329" i="6"/>
  <c r="M348" i="10" l="1"/>
  <c r="N348" i="10"/>
  <c r="O348" i="10"/>
  <c r="P348" i="10"/>
  <c r="Q348" i="10"/>
  <c r="J348" i="10"/>
  <c r="K348" i="10"/>
  <c r="L348" i="10"/>
  <c r="H348" i="10"/>
  <c r="I348" i="10"/>
  <c r="F348" i="10"/>
  <c r="G348" i="10"/>
  <c r="E348" i="10"/>
  <c r="D348" i="10"/>
  <c r="C348" i="10"/>
  <c r="R348" i="10"/>
  <c r="B349" i="10"/>
  <c r="B333" i="4"/>
  <c r="C341" i="1"/>
  <c r="E340" i="1"/>
  <c r="D340" i="1"/>
  <c r="H330" i="6"/>
  <c r="H327" i="4"/>
  <c r="P349" i="10" l="1"/>
  <c r="Q349" i="10"/>
  <c r="M349" i="10"/>
  <c r="N349" i="10"/>
  <c r="O349" i="10"/>
  <c r="H349" i="10"/>
  <c r="I349" i="10"/>
  <c r="J349" i="10"/>
  <c r="K349" i="10"/>
  <c r="L349" i="10"/>
  <c r="F349" i="10"/>
  <c r="G349" i="10"/>
  <c r="E349" i="10"/>
  <c r="C349" i="10"/>
  <c r="D349" i="10"/>
  <c r="B350" i="10"/>
  <c r="R349" i="10"/>
  <c r="B334" i="4"/>
  <c r="C342" i="1"/>
  <c r="E341" i="1"/>
  <c r="D341" i="1"/>
  <c r="H328" i="4"/>
  <c r="H331" i="6"/>
  <c r="M350" i="10" l="1"/>
  <c r="N350" i="10"/>
  <c r="O350" i="10"/>
  <c r="P350" i="10"/>
  <c r="Q350" i="10"/>
  <c r="H350" i="10"/>
  <c r="I350" i="10"/>
  <c r="J350" i="10"/>
  <c r="K350" i="10"/>
  <c r="L350" i="10"/>
  <c r="F350" i="10"/>
  <c r="E350" i="10"/>
  <c r="G350" i="10"/>
  <c r="C350" i="10"/>
  <c r="D350" i="10"/>
  <c r="B351" i="10"/>
  <c r="R350" i="10"/>
  <c r="B335" i="4"/>
  <c r="C343" i="1"/>
  <c r="E342" i="1"/>
  <c r="D342" i="1"/>
  <c r="H332" i="6"/>
  <c r="H329" i="4"/>
  <c r="N351" i="10" l="1"/>
  <c r="O351" i="10"/>
  <c r="P351" i="10"/>
  <c r="Q351" i="10"/>
  <c r="M351" i="10"/>
  <c r="K351" i="10"/>
  <c r="L351" i="10"/>
  <c r="H351" i="10"/>
  <c r="I351" i="10"/>
  <c r="J351" i="10"/>
  <c r="E351" i="10"/>
  <c r="F351" i="10"/>
  <c r="G351" i="10"/>
  <c r="D351" i="10"/>
  <c r="C351" i="10"/>
  <c r="R351" i="10"/>
  <c r="B352" i="10"/>
  <c r="B336" i="4"/>
  <c r="C344" i="1"/>
  <c r="E343" i="1"/>
  <c r="D343" i="1"/>
  <c r="H333" i="6"/>
  <c r="H330" i="4"/>
  <c r="Q352" i="10" l="1"/>
  <c r="M352" i="10"/>
  <c r="N352" i="10"/>
  <c r="O352" i="10"/>
  <c r="P352" i="10"/>
  <c r="H352" i="10"/>
  <c r="I352" i="10"/>
  <c r="J352" i="10"/>
  <c r="K352" i="10"/>
  <c r="L352" i="10"/>
  <c r="G352" i="10"/>
  <c r="F352" i="10"/>
  <c r="E352" i="10"/>
  <c r="C352" i="10"/>
  <c r="D352" i="10"/>
  <c r="B353" i="10"/>
  <c r="R352" i="10"/>
  <c r="B337" i="4"/>
  <c r="C345" i="1"/>
  <c r="E344" i="1"/>
  <c r="D344" i="1"/>
  <c r="H331" i="4"/>
  <c r="H334" i="6"/>
  <c r="M353" i="10" l="1"/>
  <c r="N353" i="10"/>
  <c r="O353" i="10"/>
  <c r="P353" i="10"/>
  <c r="Q353" i="10"/>
  <c r="I353" i="10"/>
  <c r="J353" i="10"/>
  <c r="K353" i="10"/>
  <c r="L353" i="10"/>
  <c r="H353" i="10"/>
  <c r="F353" i="10"/>
  <c r="G353" i="10"/>
  <c r="D353" i="10"/>
  <c r="C353" i="10"/>
  <c r="E353" i="10"/>
  <c r="B354" i="10"/>
  <c r="R353" i="10"/>
  <c r="B338" i="4"/>
  <c r="C346" i="1"/>
  <c r="E345" i="1"/>
  <c r="D345" i="1"/>
  <c r="H335" i="6"/>
  <c r="H332" i="4"/>
  <c r="O354" i="10" l="1"/>
  <c r="P354" i="10"/>
  <c r="Q354" i="10"/>
  <c r="M354" i="10"/>
  <c r="N354" i="10"/>
  <c r="L354" i="10"/>
  <c r="H354" i="10"/>
  <c r="I354" i="10"/>
  <c r="J354" i="10"/>
  <c r="K354" i="10"/>
  <c r="F354" i="10"/>
  <c r="G354" i="10"/>
  <c r="E354" i="10"/>
  <c r="D354" i="10"/>
  <c r="C354" i="10"/>
  <c r="R354" i="10"/>
  <c r="B355" i="10"/>
  <c r="B339" i="4"/>
  <c r="C347" i="1"/>
  <c r="E346" i="1"/>
  <c r="D346" i="1"/>
  <c r="H336" i="6"/>
  <c r="H333" i="4"/>
  <c r="M355" i="10" l="1"/>
  <c r="N355" i="10"/>
  <c r="P355" i="10"/>
  <c r="O355" i="10"/>
  <c r="Q355" i="10"/>
  <c r="H355" i="10"/>
  <c r="I355" i="10"/>
  <c r="J355" i="10"/>
  <c r="K355" i="10"/>
  <c r="L355" i="10"/>
  <c r="E355" i="10"/>
  <c r="D355" i="10"/>
  <c r="F355" i="10"/>
  <c r="G355" i="10"/>
  <c r="C355" i="10"/>
  <c r="B356" i="10"/>
  <c r="R355" i="10"/>
  <c r="B340" i="4"/>
  <c r="C348" i="1"/>
  <c r="E347" i="1"/>
  <c r="D347" i="1"/>
  <c r="H334" i="4"/>
  <c r="H337" i="6"/>
  <c r="M356" i="10" l="1"/>
  <c r="N356" i="10"/>
  <c r="O356" i="10"/>
  <c r="P356" i="10"/>
  <c r="Q356" i="10"/>
  <c r="J356" i="10"/>
  <c r="K356" i="10"/>
  <c r="L356" i="10"/>
  <c r="H356" i="10"/>
  <c r="I356" i="10"/>
  <c r="G356" i="10"/>
  <c r="E356" i="10"/>
  <c r="F356" i="10"/>
  <c r="D356" i="10"/>
  <c r="C356" i="10"/>
  <c r="R356" i="10"/>
  <c r="B357" i="10"/>
  <c r="B341" i="4"/>
  <c r="C349" i="1"/>
  <c r="E348" i="1"/>
  <c r="D348" i="1"/>
  <c r="H338" i="6"/>
  <c r="H335" i="4"/>
  <c r="P357" i="10" l="1"/>
  <c r="Q357" i="10"/>
  <c r="N357" i="10"/>
  <c r="M357" i="10"/>
  <c r="O357" i="10"/>
  <c r="H357" i="10"/>
  <c r="J357" i="10"/>
  <c r="I357" i="10"/>
  <c r="K357" i="10"/>
  <c r="L357" i="10"/>
  <c r="F357" i="10"/>
  <c r="G357" i="10"/>
  <c r="E357" i="10"/>
  <c r="D357" i="10"/>
  <c r="C357" i="10"/>
  <c r="B358" i="10"/>
  <c r="R357" i="10"/>
  <c r="B342" i="4"/>
  <c r="C350" i="1"/>
  <c r="E349" i="1"/>
  <c r="D349" i="1"/>
  <c r="H336" i="4"/>
  <c r="H339" i="6"/>
  <c r="M358" i="10" l="1"/>
  <c r="N358" i="10"/>
  <c r="O358" i="10"/>
  <c r="Q358" i="10"/>
  <c r="P358" i="10"/>
  <c r="H358" i="10"/>
  <c r="I358" i="10"/>
  <c r="J358" i="10"/>
  <c r="K358" i="10"/>
  <c r="L358" i="10"/>
  <c r="F358" i="10"/>
  <c r="E358" i="10"/>
  <c r="G358" i="10"/>
  <c r="C358" i="10"/>
  <c r="D358" i="10"/>
  <c r="B359" i="10"/>
  <c r="R358" i="10"/>
  <c r="B343" i="4"/>
  <c r="C351" i="1"/>
  <c r="E350" i="1"/>
  <c r="D350" i="1"/>
  <c r="H340" i="6"/>
  <c r="H337" i="4"/>
  <c r="N359" i="10" l="1"/>
  <c r="O359" i="10"/>
  <c r="P359" i="10"/>
  <c r="Q359" i="10"/>
  <c r="M359" i="10"/>
  <c r="K359" i="10"/>
  <c r="L359" i="10"/>
  <c r="H359" i="10"/>
  <c r="I359" i="10"/>
  <c r="J359" i="10"/>
  <c r="E359" i="10"/>
  <c r="D359" i="10"/>
  <c r="G359" i="10"/>
  <c r="F359" i="10"/>
  <c r="C359" i="10"/>
  <c r="R359" i="10"/>
  <c r="B360" i="10"/>
  <c r="B344" i="4"/>
  <c r="C352" i="1"/>
  <c r="E351" i="1"/>
  <c r="D351" i="1"/>
  <c r="H341" i="6"/>
  <c r="H338" i="4"/>
  <c r="Q360" i="10" l="1"/>
  <c r="M360" i="10"/>
  <c r="O360" i="10"/>
  <c r="N360" i="10"/>
  <c r="P360" i="10"/>
  <c r="I360" i="10"/>
  <c r="H360" i="10"/>
  <c r="J360" i="10"/>
  <c r="K360" i="10"/>
  <c r="L360" i="10"/>
  <c r="G360" i="10"/>
  <c r="F360" i="10"/>
  <c r="C360" i="10"/>
  <c r="D360" i="10"/>
  <c r="E360" i="10"/>
  <c r="B361" i="10"/>
  <c r="R360" i="10"/>
  <c r="B345" i="4"/>
  <c r="C353" i="1"/>
  <c r="E352" i="1"/>
  <c r="D352" i="1"/>
  <c r="H339" i="4"/>
  <c r="H342" i="6"/>
  <c r="M361" i="10" l="1"/>
  <c r="N361" i="10"/>
  <c r="O361" i="10"/>
  <c r="P361" i="10"/>
  <c r="Q361" i="10"/>
  <c r="I361" i="10"/>
  <c r="J361" i="10"/>
  <c r="K361" i="10"/>
  <c r="L361" i="10"/>
  <c r="H361" i="10"/>
  <c r="F361" i="10"/>
  <c r="G361" i="10"/>
  <c r="D361" i="10"/>
  <c r="C361" i="10"/>
  <c r="E361" i="10"/>
  <c r="B362" i="10"/>
  <c r="R361" i="10"/>
  <c r="B346" i="4"/>
  <c r="C354" i="1"/>
  <c r="E353" i="1"/>
  <c r="D353" i="1"/>
  <c r="H343" i="6"/>
  <c r="H340" i="4"/>
  <c r="O362" i="10" l="1"/>
  <c r="P362" i="10"/>
  <c r="Q362" i="10"/>
  <c r="M362" i="10"/>
  <c r="N362" i="10"/>
  <c r="L362" i="10"/>
  <c r="I362" i="10"/>
  <c r="H362" i="10"/>
  <c r="J362" i="10"/>
  <c r="K362" i="10"/>
  <c r="F362" i="10"/>
  <c r="G362" i="10"/>
  <c r="E362" i="10"/>
  <c r="C362" i="10"/>
  <c r="D362" i="10"/>
  <c r="R362" i="10"/>
  <c r="B363" i="10"/>
  <c r="B347" i="4"/>
  <c r="C355" i="1"/>
  <c r="E354" i="1"/>
  <c r="D354" i="1"/>
  <c r="H341" i="4"/>
  <c r="H344" i="6"/>
  <c r="M363" i="10" l="1"/>
  <c r="N363" i="10"/>
  <c r="P363" i="10"/>
  <c r="O363" i="10"/>
  <c r="Q363" i="10"/>
  <c r="H363" i="10"/>
  <c r="J363" i="10"/>
  <c r="I363" i="10"/>
  <c r="K363" i="10"/>
  <c r="L363" i="10"/>
  <c r="E363" i="10"/>
  <c r="D363" i="10"/>
  <c r="C363" i="10"/>
  <c r="F363" i="10"/>
  <c r="G363" i="10"/>
  <c r="B364" i="10"/>
  <c r="R363" i="10"/>
  <c r="B348" i="4"/>
  <c r="C356" i="1"/>
  <c r="E355" i="1"/>
  <c r="D355" i="1"/>
  <c r="H345" i="6"/>
  <c r="H342" i="4"/>
  <c r="M364" i="10" l="1"/>
  <c r="N364" i="10"/>
  <c r="O364" i="10"/>
  <c r="P364" i="10"/>
  <c r="Q364" i="10"/>
  <c r="J364" i="10"/>
  <c r="K364" i="10"/>
  <c r="L364" i="10"/>
  <c r="H364" i="10"/>
  <c r="I364" i="10"/>
  <c r="G364" i="10"/>
  <c r="E364" i="10"/>
  <c r="F364" i="10"/>
  <c r="C364" i="10"/>
  <c r="D364" i="10"/>
  <c r="R364" i="10"/>
  <c r="B365" i="10"/>
  <c r="B349" i="4"/>
  <c r="C357" i="1"/>
  <c r="E356" i="1"/>
  <c r="D356" i="1"/>
  <c r="H343" i="4"/>
  <c r="H346" i="6"/>
  <c r="P365" i="10" l="1"/>
  <c r="Q365" i="10"/>
  <c r="M365" i="10"/>
  <c r="N365" i="10"/>
  <c r="O365" i="10"/>
  <c r="H365" i="10"/>
  <c r="J365" i="10"/>
  <c r="I365" i="10"/>
  <c r="K365" i="10"/>
  <c r="L365" i="10"/>
  <c r="F365" i="10"/>
  <c r="G365" i="10"/>
  <c r="E365" i="10"/>
  <c r="D365" i="10"/>
  <c r="C365" i="10"/>
  <c r="B366" i="10"/>
  <c r="R365" i="10"/>
  <c r="B350" i="4"/>
  <c r="C358" i="1"/>
  <c r="E357" i="1"/>
  <c r="D357" i="1"/>
  <c r="H347" i="6"/>
  <c r="H344" i="4"/>
  <c r="M366" i="10" l="1"/>
  <c r="O366" i="10"/>
  <c r="P366" i="10"/>
  <c r="Q366" i="10"/>
  <c r="N366" i="10"/>
  <c r="H366" i="10"/>
  <c r="I366" i="10"/>
  <c r="K366" i="10"/>
  <c r="J366" i="10"/>
  <c r="L366" i="10"/>
  <c r="F366" i="10"/>
  <c r="E366" i="10"/>
  <c r="G366" i="10"/>
  <c r="C366" i="10"/>
  <c r="D366" i="10"/>
  <c r="B367" i="10"/>
  <c r="R366" i="10"/>
  <c r="B351" i="4"/>
  <c r="C359" i="1"/>
  <c r="E358" i="1"/>
  <c r="D358" i="1"/>
  <c r="H345" i="4"/>
  <c r="H348" i="6"/>
  <c r="N367" i="10" l="1"/>
  <c r="O367" i="10"/>
  <c r="P367" i="10"/>
  <c r="M367" i="10"/>
  <c r="Q367" i="10"/>
  <c r="K367" i="10"/>
  <c r="L367" i="10"/>
  <c r="H367" i="10"/>
  <c r="I367" i="10"/>
  <c r="J367" i="10"/>
  <c r="F367" i="10"/>
  <c r="G367" i="10"/>
  <c r="E367" i="10"/>
  <c r="D367" i="10"/>
  <c r="C367" i="10"/>
  <c r="R367" i="10"/>
  <c r="B368" i="10"/>
  <c r="B352" i="4"/>
  <c r="C360" i="1"/>
  <c r="E359" i="1"/>
  <c r="D359" i="1"/>
  <c r="H346" i="4"/>
  <c r="H349" i="6"/>
  <c r="Q368" i="10" l="1"/>
  <c r="M368" i="10"/>
  <c r="N368" i="10"/>
  <c r="O368" i="10"/>
  <c r="P368" i="10"/>
  <c r="I368" i="10"/>
  <c r="H368" i="10"/>
  <c r="K368" i="10"/>
  <c r="J368" i="10"/>
  <c r="L368" i="10"/>
  <c r="G368" i="10"/>
  <c r="F368" i="10"/>
  <c r="C368" i="10"/>
  <c r="E368" i="10"/>
  <c r="D368" i="10"/>
  <c r="B369" i="10"/>
  <c r="R368" i="10"/>
  <c r="B353" i="4"/>
  <c r="C361" i="1"/>
  <c r="E360" i="1"/>
  <c r="D360" i="1"/>
  <c r="H350" i="6"/>
  <c r="H347" i="4"/>
  <c r="M369" i="10" l="1"/>
  <c r="N369" i="10"/>
  <c r="P369" i="10"/>
  <c r="Q369" i="10"/>
  <c r="O369" i="10"/>
  <c r="I369" i="10"/>
  <c r="J369" i="10"/>
  <c r="K369" i="10"/>
  <c r="L369" i="10"/>
  <c r="H369" i="10"/>
  <c r="F369" i="10"/>
  <c r="G369" i="10"/>
  <c r="D369" i="10"/>
  <c r="C369" i="10"/>
  <c r="E369" i="10"/>
  <c r="B370" i="10"/>
  <c r="R369" i="10"/>
  <c r="B354" i="4"/>
  <c r="C362" i="1"/>
  <c r="E361" i="1"/>
  <c r="D361" i="1"/>
  <c r="H348" i="4"/>
  <c r="H351" i="6"/>
  <c r="O370" i="10" l="1"/>
  <c r="P370" i="10"/>
  <c r="Q370" i="10"/>
  <c r="M370" i="10"/>
  <c r="N370" i="10"/>
  <c r="L370" i="10"/>
  <c r="H370" i="10"/>
  <c r="I370" i="10"/>
  <c r="J370" i="10"/>
  <c r="K370" i="10"/>
  <c r="F370" i="10"/>
  <c r="G370" i="10"/>
  <c r="E370" i="10"/>
  <c r="D370" i="10"/>
  <c r="C370" i="10"/>
  <c r="R370" i="10"/>
  <c r="B355" i="4"/>
  <c r="C363" i="1"/>
  <c r="E362" i="1"/>
  <c r="D362" i="1"/>
  <c r="H349" i="4"/>
  <c r="H352" i="6"/>
  <c r="B356" i="4" l="1"/>
  <c r="C364" i="1"/>
  <c r="E363" i="1"/>
  <c r="D363" i="1"/>
  <c r="H350" i="4"/>
  <c r="H353" i="6"/>
  <c r="B357" i="4" l="1"/>
  <c r="C365" i="1"/>
  <c r="E364" i="1"/>
  <c r="D364" i="1"/>
  <c r="H351" i="4"/>
  <c r="H354" i="6"/>
  <c r="B358" i="4" l="1"/>
  <c r="C366" i="1"/>
  <c r="E365" i="1"/>
  <c r="D365" i="1"/>
  <c r="H355" i="6"/>
  <c r="H352" i="4"/>
  <c r="B359" i="4" l="1"/>
  <c r="C367" i="1"/>
  <c r="E366" i="1"/>
  <c r="D366" i="1"/>
  <c r="H353" i="4"/>
  <c r="H356" i="6"/>
  <c r="B360" i="4" l="1"/>
  <c r="C368" i="1"/>
  <c r="E367" i="1"/>
  <c r="D367" i="1"/>
  <c r="H354" i="4"/>
  <c r="H357" i="6"/>
  <c r="B361" i="4" l="1"/>
  <c r="C369" i="1"/>
  <c r="E368" i="1"/>
  <c r="D368" i="1"/>
  <c r="H355" i="4"/>
  <c r="H358" i="6"/>
  <c r="B362" i="4" l="1"/>
  <c r="C370" i="1"/>
  <c r="E369" i="1"/>
  <c r="D369" i="1"/>
  <c r="H359" i="6"/>
  <c r="H356" i="4"/>
  <c r="B363" i="4" l="1"/>
  <c r="C371" i="1"/>
  <c r="E370" i="1"/>
  <c r="D370" i="1"/>
  <c r="H357" i="4"/>
  <c r="H360" i="6"/>
  <c r="B364" i="4" l="1"/>
  <c r="C372" i="1"/>
  <c r="E371" i="1"/>
  <c r="D371" i="1"/>
  <c r="H361" i="6"/>
  <c r="H358" i="4"/>
  <c r="B365" i="4" l="1"/>
  <c r="C373" i="1"/>
  <c r="E372" i="1"/>
  <c r="D372" i="1"/>
  <c r="H359" i="4"/>
  <c r="H362" i="6"/>
  <c r="B366" i="4" l="1"/>
  <c r="C374" i="1"/>
  <c r="E373" i="1"/>
  <c r="D373" i="1"/>
  <c r="H363" i="6"/>
  <c r="H360" i="4"/>
  <c r="B367" i="4" l="1"/>
  <c r="C375" i="1"/>
  <c r="E374" i="1"/>
  <c r="D374" i="1"/>
  <c r="H364" i="6"/>
  <c r="H361" i="4"/>
  <c r="C376" i="1" l="1"/>
  <c r="E375" i="1"/>
  <c r="D375" i="1"/>
  <c r="H365" i="6"/>
  <c r="H362" i="4"/>
  <c r="C377" i="1" l="1"/>
  <c r="E376" i="1"/>
  <c r="D376" i="1"/>
  <c r="H366" i="6"/>
  <c r="H363" i="4"/>
  <c r="C378" i="1" l="1"/>
  <c r="E377" i="1"/>
  <c r="D377" i="1"/>
  <c r="H367" i="6"/>
  <c r="H364" i="4"/>
  <c r="C379" i="1" l="1"/>
  <c r="E378" i="1"/>
  <c r="D378" i="1"/>
  <c r="H368" i="6"/>
  <c r="H365" i="4"/>
  <c r="C380" i="1" l="1"/>
  <c r="E379" i="1"/>
  <c r="D379" i="1"/>
  <c r="H369" i="6"/>
  <c r="H366" i="4"/>
  <c r="C381" i="1" l="1"/>
  <c r="E380" i="1"/>
  <c r="D380" i="1"/>
  <c r="H367" i="4"/>
  <c r="C382" i="1" l="1"/>
  <c r="E381" i="1"/>
  <c r="D381" i="1"/>
  <c r="C383" i="1" l="1"/>
  <c r="E382" i="1"/>
  <c r="D382" i="1"/>
  <c r="C384" i="1" l="1"/>
  <c r="E383" i="1"/>
  <c r="D383" i="1"/>
  <c r="C385" i="1" l="1"/>
  <c r="E384" i="1"/>
  <c r="D384" i="1"/>
  <c r="C386" i="1" l="1"/>
  <c r="E385" i="1"/>
  <c r="D385" i="1"/>
  <c r="C387" i="1" l="1"/>
  <c r="E386" i="1"/>
  <c r="D386" i="1"/>
  <c r="C388" i="1" l="1"/>
  <c r="E387" i="1"/>
  <c r="D387" i="1"/>
  <c r="C389" i="1" l="1"/>
  <c r="E388" i="1"/>
  <c r="D388" i="1"/>
  <c r="C390" i="1" l="1"/>
  <c r="E389" i="1"/>
  <c r="D389" i="1"/>
  <c r="C391" i="1" l="1"/>
  <c r="E390" i="1"/>
  <c r="D390" i="1"/>
  <c r="C392" i="1" l="1"/>
  <c r="E391" i="1"/>
  <c r="D391" i="1"/>
  <c r="C393" i="1" l="1"/>
  <c r="E392" i="1"/>
  <c r="D392" i="1"/>
  <c r="C394" i="1" l="1"/>
  <c r="E393" i="1"/>
  <c r="D393" i="1"/>
  <c r="C395" i="1" l="1"/>
  <c r="E394" i="1"/>
  <c r="D394" i="1"/>
  <c r="C396" i="1" l="1"/>
  <c r="E395" i="1"/>
  <c r="D395" i="1"/>
  <c r="C397" i="1" l="1"/>
  <c r="E396" i="1"/>
  <c r="D396" i="1"/>
  <c r="C398" i="1" l="1"/>
  <c r="E397" i="1"/>
  <c r="D397" i="1"/>
  <c r="C399" i="1" l="1"/>
  <c r="E398" i="1"/>
  <c r="D398" i="1"/>
  <c r="C400" i="1" l="1"/>
  <c r="E399" i="1"/>
  <c r="D399" i="1"/>
  <c r="C401" i="1" l="1"/>
  <c r="E400" i="1"/>
  <c r="D400" i="1"/>
  <c r="C402" i="1" l="1"/>
  <c r="E401" i="1"/>
  <c r="D401" i="1"/>
  <c r="C403" i="1" l="1"/>
  <c r="E402" i="1"/>
  <c r="D402" i="1"/>
  <c r="C404" i="1" l="1"/>
  <c r="E403" i="1"/>
  <c r="D403" i="1"/>
  <c r="C405" i="1" l="1"/>
  <c r="E404" i="1"/>
  <c r="D404" i="1"/>
  <c r="C406" i="1" l="1"/>
  <c r="E405" i="1"/>
  <c r="D405" i="1"/>
  <c r="C407" i="1" l="1"/>
  <c r="E406" i="1"/>
  <c r="D406" i="1"/>
  <c r="C408" i="1" l="1"/>
  <c r="E407" i="1"/>
  <c r="D407" i="1"/>
  <c r="C409" i="1" l="1"/>
  <c r="E408" i="1"/>
  <c r="D408" i="1"/>
  <c r="C410" i="1" l="1"/>
  <c r="E409" i="1"/>
  <c r="D409" i="1"/>
  <c r="C411" i="1" l="1"/>
  <c r="E410" i="1"/>
  <c r="D410" i="1"/>
  <c r="C412" i="1" l="1"/>
  <c r="E411" i="1"/>
  <c r="D411" i="1"/>
  <c r="C413" i="1" l="1"/>
  <c r="E412" i="1"/>
  <c r="D412" i="1"/>
  <c r="C414" i="1" l="1"/>
  <c r="E413" i="1"/>
  <c r="D413" i="1"/>
  <c r="C415" i="1" l="1"/>
  <c r="E414" i="1"/>
  <c r="D414" i="1"/>
  <c r="C416" i="1" l="1"/>
  <c r="E415" i="1"/>
  <c r="D415" i="1"/>
  <c r="C417" i="1" l="1"/>
  <c r="E416" i="1"/>
  <c r="D416" i="1"/>
  <c r="C418" i="1" l="1"/>
  <c r="E417" i="1"/>
  <c r="D417" i="1"/>
  <c r="C419" i="1" l="1"/>
  <c r="E418" i="1"/>
  <c r="D418" i="1"/>
  <c r="C420" i="1" l="1"/>
  <c r="E419" i="1"/>
  <c r="D419" i="1"/>
  <c r="C421" i="1" l="1"/>
  <c r="E420" i="1"/>
  <c r="D420" i="1"/>
  <c r="C422" i="1" l="1"/>
  <c r="E421" i="1"/>
  <c r="D421" i="1"/>
  <c r="C423" i="1" l="1"/>
  <c r="E422" i="1"/>
  <c r="D422" i="1"/>
  <c r="C424" i="1" l="1"/>
  <c r="E423" i="1"/>
  <c r="D423" i="1"/>
  <c r="C425" i="1" l="1"/>
  <c r="E424" i="1"/>
  <c r="D424" i="1"/>
  <c r="C426" i="1" l="1"/>
  <c r="E425" i="1"/>
  <c r="D425" i="1"/>
  <c r="C427" i="1" l="1"/>
  <c r="E426" i="1"/>
  <c r="D426" i="1"/>
  <c r="C428" i="1" l="1"/>
  <c r="E427" i="1"/>
  <c r="D427" i="1"/>
  <c r="C429" i="1" l="1"/>
  <c r="E428" i="1"/>
  <c r="D428" i="1"/>
  <c r="C430" i="1" l="1"/>
  <c r="E429" i="1"/>
  <c r="D429" i="1"/>
  <c r="C431" i="1" l="1"/>
  <c r="E430" i="1"/>
  <c r="D430" i="1"/>
  <c r="C432" i="1" l="1"/>
  <c r="E431" i="1"/>
  <c r="D431" i="1"/>
  <c r="C433" i="1" l="1"/>
  <c r="E432" i="1"/>
  <c r="D432" i="1"/>
  <c r="C434" i="1" l="1"/>
  <c r="E433" i="1"/>
  <c r="D433" i="1"/>
  <c r="C435" i="1" l="1"/>
  <c r="E434" i="1"/>
  <c r="D434" i="1"/>
  <c r="C436" i="1" l="1"/>
  <c r="E435" i="1"/>
  <c r="D435" i="1"/>
  <c r="C437" i="1" l="1"/>
  <c r="E436" i="1"/>
  <c r="D436" i="1"/>
  <c r="C438" i="1" l="1"/>
  <c r="E437" i="1"/>
  <c r="D437" i="1"/>
  <c r="C439" i="1" l="1"/>
  <c r="E438" i="1"/>
  <c r="D438" i="1"/>
  <c r="C440" i="1" l="1"/>
  <c r="E439" i="1"/>
  <c r="D439" i="1"/>
  <c r="C441" i="1" l="1"/>
  <c r="E440" i="1"/>
  <c r="D440" i="1"/>
  <c r="C442" i="1" l="1"/>
  <c r="E441" i="1"/>
  <c r="D441" i="1"/>
  <c r="C443" i="1" l="1"/>
  <c r="E442" i="1"/>
  <c r="D442" i="1"/>
  <c r="C444" i="1" l="1"/>
  <c r="E443" i="1"/>
  <c r="D443" i="1"/>
  <c r="C445" i="1" l="1"/>
  <c r="E444" i="1"/>
  <c r="D444" i="1"/>
  <c r="C446" i="1" l="1"/>
  <c r="E445" i="1"/>
  <c r="D445" i="1"/>
  <c r="C447" i="1" l="1"/>
  <c r="E446" i="1"/>
  <c r="D446" i="1"/>
  <c r="C448" i="1" l="1"/>
  <c r="E447" i="1"/>
  <c r="D447" i="1"/>
  <c r="C449" i="1" l="1"/>
  <c r="E448" i="1"/>
  <c r="D448" i="1"/>
  <c r="C450" i="1" l="1"/>
  <c r="E449" i="1"/>
  <c r="D449" i="1"/>
  <c r="C451" i="1" l="1"/>
  <c r="E450" i="1"/>
  <c r="D450" i="1"/>
  <c r="C452" i="1" l="1"/>
  <c r="E451" i="1"/>
  <c r="D451" i="1"/>
  <c r="C453" i="1" l="1"/>
  <c r="E452" i="1"/>
  <c r="D452" i="1"/>
  <c r="C454" i="1" l="1"/>
  <c r="E453" i="1"/>
  <c r="D453" i="1"/>
  <c r="C455" i="1" l="1"/>
  <c r="E454" i="1"/>
  <c r="D454" i="1"/>
  <c r="C456" i="1" l="1"/>
  <c r="E455" i="1"/>
  <c r="D455" i="1"/>
  <c r="C457" i="1" l="1"/>
  <c r="E456" i="1"/>
  <c r="D456" i="1"/>
  <c r="C458" i="1" l="1"/>
  <c r="E457" i="1"/>
  <c r="D457" i="1"/>
  <c r="C459" i="1" l="1"/>
  <c r="E458" i="1"/>
  <c r="D458" i="1"/>
  <c r="C460" i="1" l="1"/>
  <c r="E459" i="1"/>
  <c r="D459" i="1"/>
  <c r="C461" i="1" l="1"/>
  <c r="E460" i="1"/>
  <c r="D460" i="1"/>
  <c r="C462" i="1" l="1"/>
  <c r="E461" i="1"/>
  <c r="D461" i="1"/>
  <c r="C463" i="1" l="1"/>
  <c r="E462" i="1"/>
  <c r="D462" i="1"/>
  <c r="C464" i="1" l="1"/>
  <c r="E463" i="1"/>
  <c r="D463" i="1"/>
  <c r="C465" i="1" l="1"/>
  <c r="E464" i="1"/>
  <c r="D464" i="1"/>
  <c r="C466" i="1" l="1"/>
  <c r="E465" i="1"/>
  <c r="D465" i="1"/>
  <c r="C467" i="1" l="1"/>
  <c r="E466" i="1"/>
  <c r="D466" i="1"/>
  <c r="C468" i="1" l="1"/>
  <c r="E467" i="1"/>
  <c r="D467" i="1"/>
  <c r="C469" i="1" l="1"/>
  <c r="E468" i="1"/>
  <c r="D468" i="1"/>
  <c r="C470" i="1" l="1"/>
  <c r="E469" i="1"/>
  <c r="D469" i="1"/>
  <c r="C471" i="1" l="1"/>
  <c r="E470" i="1"/>
  <c r="D470" i="1"/>
  <c r="C472" i="1" l="1"/>
  <c r="E471" i="1"/>
  <c r="D471" i="1"/>
  <c r="C473" i="1" l="1"/>
  <c r="E472" i="1"/>
  <c r="D472" i="1"/>
  <c r="C474" i="1" l="1"/>
  <c r="E473" i="1"/>
  <c r="D473" i="1"/>
  <c r="C475" i="1" l="1"/>
  <c r="E474" i="1"/>
  <c r="D474" i="1"/>
  <c r="C476" i="1" l="1"/>
  <c r="E475" i="1"/>
  <c r="D475" i="1"/>
  <c r="C477" i="1" l="1"/>
  <c r="E476" i="1"/>
  <c r="D476" i="1"/>
  <c r="C478" i="1" l="1"/>
  <c r="E477" i="1"/>
  <c r="D477" i="1"/>
  <c r="C479" i="1" l="1"/>
  <c r="E478" i="1"/>
  <c r="D478" i="1"/>
  <c r="C480" i="1" l="1"/>
  <c r="E479" i="1"/>
  <c r="D479" i="1"/>
  <c r="C481" i="1" l="1"/>
  <c r="E480" i="1"/>
  <c r="D480" i="1"/>
  <c r="C482" i="1" l="1"/>
  <c r="E481" i="1"/>
  <c r="D481" i="1"/>
  <c r="C483" i="1" l="1"/>
  <c r="E482" i="1"/>
  <c r="D482" i="1"/>
  <c r="C484" i="1" l="1"/>
  <c r="E483" i="1"/>
  <c r="D483" i="1"/>
  <c r="C485" i="1" l="1"/>
  <c r="E484" i="1"/>
  <c r="D484" i="1"/>
  <c r="C486" i="1" l="1"/>
  <c r="E485" i="1"/>
  <c r="D485" i="1"/>
  <c r="C487" i="1" l="1"/>
  <c r="E486" i="1"/>
  <c r="D486" i="1"/>
  <c r="C488" i="1" l="1"/>
  <c r="E487" i="1"/>
  <c r="D487" i="1"/>
  <c r="C489" i="1" l="1"/>
  <c r="E488" i="1"/>
  <c r="D488" i="1"/>
  <c r="C490" i="1" l="1"/>
  <c r="E489" i="1"/>
  <c r="D489" i="1"/>
  <c r="C491" i="1" l="1"/>
  <c r="E490" i="1"/>
  <c r="D490" i="1"/>
  <c r="C492" i="1" l="1"/>
  <c r="E491" i="1"/>
  <c r="D491" i="1"/>
  <c r="C493" i="1" l="1"/>
  <c r="E492" i="1"/>
  <c r="D492" i="1"/>
  <c r="C494" i="1" l="1"/>
  <c r="E493" i="1"/>
  <c r="D493" i="1"/>
  <c r="C495" i="1" l="1"/>
  <c r="E494" i="1"/>
  <c r="D494" i="1"/>
  <c r="C496" i="1" l="1"/>
  <c r="E495" i="1"/>
  <c r="D495" i="1"/>
  <c r="C497" i="1" l="1"/>
  <c r="E496" i="1"/>
  <c r="D496" i="1"/>
  <c r="C498" i="1" l="1"/>
  <c r="E497" i="1"/>
  <c r="D497" i="1"/>
  <c r="C499" i="1" l="1"/>
  <c r="E498" i="1"/>
  <c r="D498" i="1"/>
  <c r="C500" i="1" l="1"/>
  <c r="E499" i="1"/>
  <c r="D499" i="1"/>
  <c r="C501" i="1" l="1"/>
  <c r="E500" i="1"/>
  <c r="D500" i="1"/>
  <c r="C502" i="1" l="1"/>
  <c r="E501" i="1"/>
  <c r="D501" i="1"/>
  <c r="C503" i="1" l="1"/>
  <c r="E502" i="1"/>
  <c r="D502" i="1"/>
  <c r="C504" i="1" l="1"/>
  <c r="E503" i="1"/>
  <c r="D503" i="1"/>
  <c r="C505" i="1" l="1"/>
  <c r="E504" i="1"/>
  <c r="D504" i="1"/>
  <c r="C506" i="1" l="1"/>
  <c r="E505" i="1"/>
  <c r="D505" i="1"/>
  <c r="C507" i="1" l="1"/>
  <c r="E506" i="1"/>
  <c r="D506" i="1"/>
  <c r="C508" i="1" l="1"/>
  <c r="E507" i="1"/>
  <c r="D507" i="1"/>
  <c r="C509" i="1" l="1"/>
  <c r="E508" i="1"/>
  <c r="D508" i="1"/>
  <c r="C510" i="1" l="1"/>
  <c r="E509" i="1"/>
  <c r="D509" i="1"/>
  <c r="C511" i="1" l="1"/>
  <c r="E510" i="1"/>
  <c r="D510" i="1"/>
  <c r="C512" i="1" l="1"/>
  <c r="E511" i="1"/>
  <c r="D511" i="1"/>
  <c r="C513" i="1" l="1"/>
  <c r="E512" i="1"/>
  <c r="D512" i="1"/>
  <c r="C514" i="1" l="1"/>
  <c r="E513" i="1"/>
  <c r="D513" i="1"/>
  <c r="C515" i="1" l="1"/>
  <c r="E514" i="1"/>
  <c r="D514" i="1"/>
  <c r="C516" i="1" l="1"/>
  <c r="E515" i="1"/>
  <c r="D515" i="1"/>
  <c r="C517" i="1" l="1"/>
  <c r="E516" i="1"/>
  <c r="D516" i="1"/>
  <c r="C518" i="1" l="1"/>
  <c r="E517" i="1"/>
  <c r="D517" i="1"/>
  <c r="C519" i="1" l="1"/>
  <c r="E518" i="1"/>
  <c r="D518" i="1"/>
  <c r="C520" i="1" l="1"/>
  <c r="E519" i="1"/>
  <c r="D519" i="1"/>
  <c r="C521" i="1" l="1"/>
  <c r="E520" i="1"/>
  <c r="D520" i="1"/>
  <c r="C522" i="1" l="1"/>
  <c r="E521" i="1"/>
  <c r="D521" i="1"/>
  <c r="C523" i="1" l="1"/>
  <c r="E522" i="1"/>
  <c r="D522" i="1"/>
  <c r="C524" i="1" l="1"/>
  <c r="E523" i="1"/>
  <c r="D523" i="1"/>
  <c r="C525" i="1" l="1"/>
  <c r="E524" i="1"/>
  <c r="D524" i="1"/>
  <c r="C526" i="1" l="1"/>
  <c r="E525" i="1"/>
  <c r="D525" i="1"/>
  <c r="C527" i="1" l="1"/>
  <c r="E526" i="1"/>
  <c r="D526" i="1"/>
  <c r="C528" i="1" l="1"/>
  <c r="E527" i="1"/>
  <c r="D527" i="1"/>
  <c r="C529" i="1" l="1"/>
  <c r="E528" i="1"/>
  <c r="D528" i="1"/>
  <c r="C530" i="1" l="1"/>
  <c r="E529" i="1"/>
  <c r="D529" i="1"/>
  <c r="C531" i="1" l="1"/>
  <c r="E530" i="1"/>
  <c r="D530" i="1"/>
  <c r="C532" i="1" l="1"/>
  <c r="E531" i="1"/>
  <c r="D531" i="1"/>
  <c r="C533" i="1" l="1"/>
  <c r="E532" i="1"/>
  <c r="D532" i="1"/>
  <c r="C534" i="1" l="1"/>
  <c r="E533" i="1"/>
  <c r="D533" i="1"/>
  <c r="C535" i="1" l="1"/>
  <c r="E534" i="1"/>
  <c r="D534" i="1"/>
  <c r="C536" i="1" l="1"/>
  <c r="E535" i="1"/>
  <c r="D535" i="1"/>
  <c r="C537" i="1" l="1"/>
  <c r="E536" i="1"/>
  <c r="D536" i="1"/>
  <c r="C538" i="1" l="1"/>
  <c r="E537" i="1"/>
  <c r="D537" i="1"/>
  <c r="C539" i="1" l="1"/>
  <c r="E538" i="1"/>
  <c r="D538" i="1"/>
  <c r="C540" i="1" l="1"/>
  <c r="E539" i="1"/>
  <c r="D539" i="1"/>
  <c r="C541" i="1" l="1"/>
  <c r="E540" i="1"/>
  <c r="D540" i="1"/>
  <c r="C542" i="1" l="1"/>
  <c r="E541" i="1"/>
  <c r="D541" i="1"/>
  <c r="C543" i="1" l="1"/>
  <c r="E542" i="1"/>
  <c r="D542" i="1"/>
  <c r="C544" i="1" l="1"/>
  <c r="E543" i="1"/>
  <c r="D543" i="1"/>
  <c r="C545" i="1" l="1"/>
  <c r="E544" i="1"/>
  <c r="D544" i="1"/>
  <c r="C546" i="1" l="1"/>
  <c r="E545" i="1"/>
  <c r="D545" i="1"/>
  <c r="C547" i="1" l="1"/>
  <c r="E546" i="1"/>
  <c r="D546" i="1"/>
  <c r="C548" i="1" l="1"/>
  <c r="E547" i="1"/>
  <c r="D547" i="1"/>
  <c r="C549" i="1" l="1"/>
  <c r="E548" i="1"/>
  <c r="D548" i="1"/>
  <c r="C550" i="1" l="1"/>
  <c r="E549" i="1"/>
  <c r="D549" i="1"/>
  <c r="C551" i="1" l="1"/>
  <c r="E550" i="1"/>
  <c r="D550" i="1"/>
  <c r="C552" i="1" l="1"/>
  <c r="E551" i="1"/>
  <c r="D551" i="1"/>
  <c r="C553" i="1" l="1"/>
  <c r="E552" i="1"/>
  <c r="D552" i="1"/>
  <c r="C554" i="1" l="1"/>
  <c r="E553" i="1"/>
  <c r="D553" i="1"/>
  <c r="C555" i="1" l="1"/>
  <c r="E554" i="1"/>
  <c r="D554" i="1"/>
  <c r="C556" i="1" l="1"/>
  <c r="E555" i="1"/>
  <c r="D555" i="1"/>
  <c r="C557" i="1" l="1"/>
  <c r="E556" i="1"/>
  <c r="D556" i="1"/>
  <c r="C558" i="1" l="1"/>
  <c r="E557" i="1"/>
  <c r="D557" i="1"/>
  <c r="C559" i="1" l="1"/>
  <c r="E558" i="1"/>
  <c r="D558" i="1"/>
  <c r="C560" i="1" l="1"/>
  <c r="E559" i="1"/>
  <c r="D559" i="1"/>
  <c r="C561" i="1" l="1"/>
  <c r="E560" i="1"/>
  <c r="D560" i="1"/>
  <c r="C562" i="1" l="1"/>
  <c r="E561" i="1"/>
  <c r="D561" i="1"/>
  <c r="C563" i="1" l="1"/>
  <c r="E562" i="1"/>
  <c r="D562" i="1"/>
  <c r="C564" i="1" l="1"/>
  <c r="E563" i="1"/>
  <c r="D563" i="1"/>
  <c r="C565" i="1" l="1"/>
  <c r="E564" i="1"/>
  <c r="D564" i="1"/>
  <c r="C566" i="1" l="1"/>
  <c r="E565" i="1"/>
  <c r="D565" i="1"/>
  <c r="C567" i="1" l="1"/>
  <c r="E566" i="1"/>
  <c r="D566" i="1"/>
  <c r="C568" i="1" l="1"/>
  <c r="E567" i="1"/>
  <c r="D567" i="1"/>
  <c r="C569" i="1" l="1"/>
  <c r="E568" i="1"/>
  <c r="D568" i="1"/>
  <c r="C570" i="1" l="1"/>
  <c r="E569" i="1"/>
  <c r="D569" i="1"/>
  <c r="C571" i="1" l="1"/>
  <c r="E570" i="1"/>
  <c r="D570" i="1"/>
  <c r="C572" i="1" l="1"/>
  <c r="E571" i="1"/>
  <c r="D571" i="1"/>
  <c r="C573" i="1" l="1"/>
  <c r="E572" i="1"/>
  <c r="D572" i="1"/>
  <c r="C574" i="1" l="1"/>
  <c r="E573" i="1"/>
  <c r="D573" i="1"/>
  <c r="C575" i="1" l="1"/>
  <c r="E574" i="1"/>
  <c r="D574" i="1"/>
  <c r="C576" i="1" l="1"/>
  <c r="E575" i="1"/>
  <c r="D575" i="1"/>
  <c r="C577" i="1" l="1"/>
  <c r="E576" i="1"/>
  <c r="D576" i="1"/>
  <c r="C578" i="1" l="1"/>
  <c r="E577" i="1"/>
  <c r="D577" i="1"/>
  <c r="C579" i="1" l="1"/>
  <c r="E578" i="1"/>
  <c r="D578" i="1"/>
  <c r="C580" i="1" l="1"/>
  <c r="E579" i="1"/>
  <c r="D579" i="1"/>
  <c r="C581" i="1" l="1"/>
  <c r="E580" i="1"/>
  <c r="D580" i="1"/>
  <c r="C582" i="1" l="1"/>
  <c r="E581" i="1"/>
  <c r="D581" i="1"/>
  <c r="C583" i="1" l="1"/>
  <c r="E582" i="1"/>
  <c r="D582" i="1"/>
  <c r="C584" i="1" l="1"/>
  <c r="E583" i="1"/>
  <c r="D583" i="1"/>
  <c r="C585" i="1" l="1"/>
  <c r="E584" i="1"/>
  <c r="D584" i="1"/>
  <c r="C586" i="1" l="1"/>
  <c r="E585" i="1"/>
  <c r="D585" i="1"/>
  <c r="C587" i="1" l="1"/>
  <c r="E586" i="1"/>
  <c r="D586" i="1"/>
  <c r="C588" i="1" l="1"/>
  <c r="E587" i="1"/>
  <c r="D587" i="1"/>
  <c r="C589" i="1" l="1"/>
  <c r="E588" i="1"/>
  <c r="D588" i="1"/>
  <c r="C590" i="1" l="1"/>
  <c r="E589" i="1"/>
  <c r="D589" i="1"/>
  <c r="C591" i="1" l="1"/>
  <c r="E590" i="1"/>
  <c r="D590" i="1"/>
  <c r="C592" i="1" l="1"/>
  <c r="E591" i="1"/>
  <c r="D591" i="1"/>
  <c r="C593" i="1" l="1"/>
  <c r="E592" i="1"/>
  <c r="D592" i="1"/>
  <c r="C594" i="1" l="1"/>
  <c r="E593" i="1"/>
  <c r="D593" i="1"/>
  <c r="C595" i="1" l="1"/>
  <c r="E594" i="1"/>
  <c r="D594" i="1"/>
  <c r="C596" i="1" l="1"/>
  <c r="E595" i="1"/>
  <c r="D595" i="1"/>
  <c r="C597" i="1" l="1"/>
  <c r="E596" i="1"/>
  <c r="D596" i="1"/>
  <c r="C598" i="1" l="1"/>
  <c r="E597" i="1"/>
  <c r="D597" i="1"/>
  <c r="C599" i="1" l="1"/>
  <c r="E598" i="1"/>
  <c r="D598" i="1"/>
  <c r="C600" i="1" l="1"/>
  <c r="E599" i="1"/>
  <c r="D599" i="1"/>
  <c r="C601" i="1" l="1"/>
  <c r="E600" i="1"/>
  <c r="D600" i="1"/>
  <c r="C602" i="1" l="1"/>
  <c r="E601" i="1"/>
  <c r="D601" i="1"/>
  <c r="C603" i="1" l="1"/>
  <c r="E602" i="1"/>
  <c r="D602" i="1"/>
  <c r="C604" i="1" l="1"/>
  <c r="E603" i="1"/>
  <c r="D603" i="1"/>
  <c r="C605" i="1" l="1"/>
  <c r="E604" i="1"/>
  <c r="D604" i="1"/>
  <c r="C606" i="1" l="1"/>
  <c r="E605" i="1"/>
  <c r="D605" i="1"/>
  <c r="C607" i="1" l="1"/>
  <c r="E606" i="1"/>
  <c r="D606" i="1"/>
  <c r="C608" i="1" l="1"/>
  <c r="E607" i="1"/>
  <c r="D607" i="1"/>
  <c r="C609" i="1" l="1"/>
  <c r="E608" i="1"/>
  <c r="D608" i="1"/>
  <c r="C610" i="1" l="1"/>
  <c r="E609" i="1"/>
  <c r="D609" i="1"/>
  <c r="C611" i="1" l="1"/>
  <c r="E610" i="1"/>
  <c r="D610" i="1"/>
  <c r="C612" i="1" l="1"/>
  <c r="E611" i="1"/>
  <c r="D611" i="1"/>
  <c r="C613" i="1" l="1"/>
  <c r="E612" i="1"/>
  <c r="D612" i="1"/>
  <c r="C614" i="1" l="1"/>
  <c r="E613" i="1"/>
  <c r="D613" i="1"/>
  <c r="C615" i="1" l="1"/>
  <c r="E614" i="1"/>
  <c r="D614" i="1"/>
  <c r="C616" i="1" l="1"/>
  <c r="E615" i="1"/>
  <c r="D615" i="1"/>
  <c r="C617" i="1" l="1"/>
  <c r="E616" i="1"/>
  <c r="D616" i="1"/>
  <c r="C618" i="1" l="1"/>
  <c r="E617" i="1"/>
  <c r="D617" i="1"/>
  <c r="C619" i="1" l="1"/>
  <c r="E618" i="1"/>
  <c r="D618" i="1"/>
  <c r="C620" i="1" l="1"/>
  <c r="E619" i="1"/>
  <c r="D619" i="1"/>
  <c r="C621" i="1" l="1"/>
  <c r="E620" i="1"/>
  <c r="D620" i="1"/>
  <c r="C622" i="1" l="1"/>
  <c r="E621" i="1"/>
  <c r="D621" i="1"/>
  <c r="C623" i="1" l="1"/>
  <c r="E622" i="1"/>
  <c r="D622" i="1"/>
  <c r="C624" i="1" l="1"/>
  <c r="E623" i="1"/>
  <c r="D623" i="1"/>
  <c r="C625" i="1" l="1"/>
  <c r="E624" i="1"/>
  <c r="D624" i="1"/>
  <c r="C626" i="1" l="1"/>
  <c r="E625" i="1"/>
  <c r="D625" i="1"/>
  <c r="C627" i="1" l="1"/>
  <c r="E626" i="1"/>
  <c r="D626" i="1"/>
  <c r="C628" i="1" l="1"/>
  <c r="E627" i="1"/>
  <c r="D627" i="1"/>
  <c r="C629" i="1" l="1"/>
  <c r="E628" i="1"/>
  <c r="D628" i="1"/>
  <c r="C630" i="1" l="1"/>
  <c r="E629" i="1"/>
  <c r="D629" i="1"/>
  <c r="C631" i="1" l="1"/>
  <c r="E630" i="1"/>
  <c r="D630" i="1"/>
  <c r="C632" i="1" l="1"/>
  <c r="E631" i="1"/>
  <c r="D631" i="1"/>
  <c r="C633" i="1" l="1"/>
  <c r="E632" i="1"/>
  <c r="D632" i="1"/>
  <c r="C634" i="1" l="1"/>
  <c r="E633" i="1"/>
  <c r="D633" i="1"/>
  <c r="C635" i="1" l="1"/>
  <c r="E634" i="1"/>
  <c r="D634" i="1"/>
  <c r="C636" i="1" l="1"/>
  <c r="E635" i="1"/>
  <c r="D635" i="1"/>
  <c r="C637" i="1" l="1"/>
  <c r="E636" i="1"/>
  <c r="D636" i="1"/>
  <c r="C638" i="1" l="1"/>
  <c r="E637" i="1"/>
  <c r="D637" i="1"/>
  <c r="C639" i="1" l="1"/>
  <c r="E638" i="1"/>
  <c r="D638" i="1"/>
  <c r="C640" i="1" l="1"/>
  <c r="E639" i="1"/>
  <c r="D639" i="1"/>
  <c r="C641" i="1" l="1"/>
  <c r="E640" i="1"/>
  <c r="D640" i="1"/>
  <c r="C642" i="1" l="1"/>
  <c r="E641" i="1"/>
  <c r="D641" i="1"/>
  <c r="C643" i="1" l="1"/>
  <c r="E642" i="1"/>
  <c r="D642" i="1"/>
  <c r="C644" i="1" l="1"/>
  <c r="E643" i="1"/>
  <c r="D643" i="1"/>
  <c r="C645" i="1" l="1"/>
  <c r="E644" i="1"/>
  <c r="D644" i="1"/>
  <c r="C646" i="1" l="1"/>
  <c r="E645" i="1"/>
  <c r="D645" i="1"/>
  <c r="C647" i="1" l="1"/>
  <c r="E646" i="1"/>
  <c r="D646" i="1"/>
  <c r="C648" i="1" l="1"/>
  <c r="E647" i="1"/>
  <c r="D647" i="1"/>
  <c r="C649" i="1" l="1"/>
  <c r="E648" i="1"/>
  <c r="D648" i="1"/>
  <c r="C650" i="1" l="1"/>
  <c r="E649" i="1"/>
  <c r="D649" i="1"/>
  <c r="C651" i="1" l="1"/>
  <c r="E650" i="1"/>
  <c r="D650" i="1"/>
  <c r="C652" i="1" l="1"/>
  <c r="E651" i="1"/>
  <c r="D651" i="1"/>
  <c r="C653" i="1" l="1"/>
  <c r="E652" i="1"/>
  <c r="D652" i="1"/>
  <c r="C654" i="1" l="1"/>
  <c r="E653" i="1"/>
  <c r="D653" i="1"/>
  <c r="C655" i="1" l="1"/>
  <c r="E654" i="1"/>
  <c r="D654" i="1"/>
  <c r="C656" i="1" l="1"/>
  <c r="E655" i="1"/>
  <c r="D655" i="1"/>
  <c r="C657" i="1" l="1"/>
  <c r="E656" i="1"/>
  <c r="D656" i="1"/>
  <c r="C658" i="1" l="1"/>
  <c r="E657" i="1"/>
  <c r="D657" i="1"/>
  <c r="C659" i="1" l="1"/>
  <c r="E658" i="1"/>
  <c r="D658" i="1"/>
  <c r="C660" i="1" l="1"/>
  <c r="E659" i="1"/>
  <c r="D659" i="1"/>
  <c r="C661" i="1" l="1"/>
  <c r="E660" i="1"/>
  <c r="D660" i="1"/>
  <c r="C662" i="1" l="1"/>
  <c r="E661" i="1"/>
  <c r="D661" i="1"/>
  <c r="C663" i="1" l="1"/>
  <c r="E662" i="1"/>
  <c r="D662" i="1"/>
  <c r="C664" i="1" l="1"/>
  <c r="E663" i="1"/>
  <c r="D663" i="1"/>
  <c r="C665" i="1" l="1"/>
  <c r="E664" i="1"/>
  <c r="D664" i="1"/>
  <c r="C666" i="1" l="1"/>
  <c r="E665" i="1"/>
  <c r="D665" i="1"/>
  <c r="C667" i="1" l="1"/>
  <c r="E666" i="1"/>
  <c r="D666" i="1"/>
  <c r="C668" i="1" l="1"/>
  <c r="E667" i="1"/>
  <c r="D667" i="1"/>
  <c r="C669" i="1" l="1"/>
  <c r="E668" i="1"/>
  <c r="D668" i="1"/>
  <c r="C670" i="1" l="1"/>
  <c r="E669" i="1"/>
  <c r="D669" i="1"/>
  <c r="C671" i="1" l="1"/>
  <c r="E670" i="1"/>
  <c r="D670" i="1"/>
  <c r="C672" i="1" l="1"/>
  <c r="E671" i="1"/>
  <c r="D671" i="1"/>
  <c r="C673" i="1" l="1"/>
  <c r="E672" i="1"/>
  <c r="D672" i="1"/>
  <c r="C674" i="1" l="1"/>
  <c r="E673" i="1"/>
  <c r="D673" i="1"/>
  <c r="C675" i="1" l="1"/>
  <c r="E674" i="1"/>
  <c r="D674" i="1"/>
  <c r="C676" i="1" l="1"/>
  <c r="E675" i="1"/>
  <c r="D675" i="1"/>
  <c r="C677" i="1" l="1"/>
  <c r="E676" i="1"/>
  <c r="D676" i="1"/>
  <c r="C678" i="1" l="1"/>
  <c r="E677" i="1"/>
  <c r="D677" i="1"/>
  <c r="C679" i="1" l="1"/>
  <c r="E678" i="1"/>
  <c r="D678" i="1"/>
  <c r="C680" i="1" l="1"/>
  <c r="E679" i="1"/>
  <c r="D679" i="1"/>
  <c r="C681" i="1" l="1"/>
  <c r="E680" i="1"/>
  <c r="D680" i="1"/>
  <c r="C682" i="1" l="1"/>
  <c r="E681" i="1"/>
  <c r="D681" i="1"/>
  <c r="C683" i="1" l="1"/>
  <c r="E682" i="1"/>
  <c r="D682" i="1"/>
  <c r="C684" i="1" l="1"/>
  <c r="E683" i="1"/>
  <c r="D683" i="1"/>
  <c r="C685" i="1" l="1"/>
  <c r="E684" i="1"/>
  <c r="D684" i="1"/>
  <c r="C686" i="1" l="1"/>
  <c r="E685" i="1"/>
  <c r="D685" i="1"/>
  <c r="C687" i="1" l="1"/>
  <c r="E686" i="1"/>
  <c r="D686" i="1"/>
  <c r="C688" i="1" l="1"/>
  <c r="E687" i="1"/>
  <c r="D687" i="1"/>
  <c r="C689" i="1" l="1"/>
  <c r="E688" i="1"/>
  <c r="D688" i="1"/>
  <c r="C690" i="1" l="1"/>
  <c r="E689" i="1"/>
  <c r="D689" i="1"/>
  <c r="C691" i="1" l="1"/>
  <c r="E690" i="1"/>
  <c r="D690" i="1"/>
  <c r="C692" i="1" l="1"/>
  <c r="E691" i="1"/>
  <c r="D691" i="1"/>
  <c r="C693" i="1" l="1"/>
  <c r="E692" i="1"/>
  <c r="D692" i="1"/>
  <c r="C694" i="1" l="1"/>
  <c r="E693" i="1"/>
  <c r="D693" i="1"/>
  <c r="C695" i="1" l="1"/>
  <c r="E694" i="1"/>
  <c r="D694" i="1"/>
  <c r="C696" i="1" l="1"/>
  <c r="E695" i="1"/>
  <c r="D695" i="1"/>
  <c r="C697" i="1" l="1"/>
  <c r="E696" i="1"/>
  <c r="D696" i="1"/>
  <c r="C698" i="1" l="1"/>
  <c r="E697" i="1"/>
  <c r="D697" i="1"/>
  <c r="C699" i="1" l="1"/>
  <c r="E698" i="1"/>
  <c r="D698" i="1"/>
  <c r="C700" i="1" l="1"/>
  <c r="E699" i="1"/>
  <c r="D699" i="1"/>
  <c r="C701" i="1" l="1"/>
  <c r="E700" i="1"/>
  <c r="D700" i="1"/>
  <c r="C702" i="1" l="1"/>
  <c r="E701" i="1"/>
  <c r="D701" i="1"/>
  <c r="C703" i="1" l="1"/>
  <c r="E702" i="1"/>
  <c r="D702" i="1"/>
  <c r="C704" i="1" l="1"/>
  <c r="E703" i="1"/>
  <c r="D703" i="1"/>
  <c r="C705" i="1" l="1"/>
  <c r="E704" i="1"/>
  <c r="D704" i="1"/>
  <c r="C706" i="1" l="1"/>
  <c r="E705" i="1"/>
  <c r="D705" i="1"/>
  <c r="C707" i="1" l="1"/>
  <c r="E706" i="1"/>
  <c r="D706" i="1"/>
  <c r="C708" i="1" l="1"/>
  <c r="E707" i="1"/>
  <c r="D707" i="1"/>
  <c r="C709" i="1" l="1"/>
  <c r="E708" i="1"/>
  <c r="D708" i="1"/>
  <c r="C710" i="1" l="1"/>
  <c r="E709" i="1"/>
  <c r="D709" i="1"/>
  <c r="C711" i="1" l="1"/>
  <c r="E710" i="1"/>
  <c r="D710" i="1"/>
  <c r="C712" i="1" l="1"/>
  <c r="E711" i="1"/>
  <c r="D711" i="1"/>
  <c r="C713" i="1" l="1"/>
  <c r="E712" i="1"/>
  <c r="D712" i="1"/>
  <c r="C714" i="1" l="1"/>
  <c r="E713" i="1"/>
  <c r="D713" i="1"/>
  <c r="C715" i="1" l="1"/>
  <c r="E714" i="1"/>
  <c r="D714" i="1"/>
  <c r="C716" i="1" l="1"/>
  <c r="E715" i="1"/>
  <c r="D715" i="1"/>
  <c r="C717" i="1" l="1"/>
  <c r="E716" i="1"/>
  <c r="D716" i="1"/>
  <c r="C718" i="1" l="1"/>
  <c r="E717" i="1"/>
  <c r="D717" i="1"/>
  <c r="C719" i="1" l="1"/>
  <c r="E718" i="1"/>
  <c r="D718" i="1"/>
  <c r="C720" i="1" l="1"/>
  <c r="E719" i="1"/>
  <c r="D719" i="1"/>
  <c r="C721" i="1" l="1"/>
  <c r="E720" i="1"/>
  <c r="D720" i="1"/>
  <c r="C722" i="1" l="1"/>
  <c r="E721" i="1"/>
  <c r="D721" i="1"/>
  <c r="C723" i="1" l="1"/>
  <c r="E722" i="1"/>
  <c r="D722" i="1"/>
  <c r="C724" i="1" l="1"/>
  <c r="E723" i="1"/>
  <c r="D723" i="1"/>
  <c r="C725" i="1" l="1"/>
  <c r="E724" i="1"/>
  <c r="D724" i="1"/>
  <c r="C726" i="1" l="1"/>
  <c r="E725" i="1"/>
  <c r="D725" i="1"/>
  <c r="C727" i="1" l="1"/>
  <c r="E726" i="1"/>
  <c r="D726" i="1"/>
  <c r="C728" i="1" l="1"/>
  <c r="E727" i="1"/>
  <c r="D727" i="1"/>
  <c r="C729" i="1" l="1"/>
  <c r="E728" i="1"/>
  <c r="D728" i="1"/>
  <c r="C730" i="1" l="1"/>
  <c r="E729" i="1"/>
  <c r="D729" i="1"/>
  <c r="C731" i="1" l="1"/>
  <c r="E730" i="1"/>
  <c r="D730" i="1"/>
  <c r="C732" i="1" l="1"/>
  <c r="E731" i="1"/>
  <c r="D731" i="1"/>
  <c r="C733" i="1" l="1"/>
  <c r="E732" i="1"/>
  <c r="D732" i="1"/>
  <c r="C734" i="1" l="1"/>
  <c r="E733" i="1"/>
  <c r="D733" i="1"/>
  <c r="C735" i="1" l="1"/>
  <c r="E734" i="1"/>
  <c r="D734" i="1"/>
  <c r="C736" i="1" l="1"/>
  <c r="E735" i="1"/>
  <c r="D735" i="1"/>
  <c r="C737" i="1" l="1"/>
  <c r="E736" i="1"/>
  <c r="D736" i="1"/>
  <c r="C738" i="1" l="1"/>
  <c r="E737" i="1"/>
  <c r="D737" i="1"/>
  <c r="C739" i="1" l="1"/>
  <c r="E738" i="1"/>
  <c r="D738" i="1"/>
  <c r="C740" i="1" l="1"/>
  <c r="E739" i="1"/>
  <c r="D739" i="1"/>
  <c r="C741" i="1" l="1"/>
  <c r="E740" i="1"/>
  <c r="D740" i="1"/>
  <c r="C742" i="1" l="1"/>
  <c r="E741" i="1"/>
  <c r="D741" i="1"/>
  <c r="C743" i="1" l="1"/>
  <c r="E742" i="1"/>
  <c r="D742" i="1"/>
  <c r="C744" i="1" l="1"/>
  <c r="E743" i="1"/>
  <c r="D743" i="1"/>
  <c r="C745" i="1" l="1"/>
  <c r="E744" i="1"/>
  <c r="D744" i="1"/>
  <c r="C746" i="1" l="1"/>
  <c r="E745" i="1"/>
  <c r="D745" i="1"/>
  <c r="C747" i="1" l="1"/>
  <c r="E746" i="1"/>
  <c r="D746" i="1"/>
  <c r="C748" i="1" l="1"/>
  <c r="E747" i="1"/>
  <c r="D747" i="1"/>
  <c r="C749" i="1" l="1"/>
  <c r="E748" i="1"/>
  <c r="D748" i="1"/>
  <c r="C750" i="1" l="1"/>
  <c r="E749" i="1"/>
  <c r="D749" i="1"/>
  <c r="C751" i="1" l="1"/>
  <c r="E750" i="1"/>
  <c r="D750" i="1"/>
  <c r="C752" i="1" l="1"/>
  <c r="E751" i="1"/>
  <c r="D751" i="1"/>
  <c r="C753" i="1" l="1"/>
  <c r="E752" i="1"/>
  <c r="D752" i="1"/>
  <c r="C754" i="1" l="1"/>
  <c r="E753" i="1"/>
  <c r="D753" i="1"/>
  <c r="C755" i="1" l="1"/>
  <c r="E754" i="1"/>
  <c r="D754" i="1"/>
  <c r="C756" i="1" l="1"/>
  <c r="E755" i="1"/>
  <c r="D755" i="1"/>
  <c r="C757" i="1" l="1"/>
  <c r="E756" i="1"/>
  <c r="D756" i="1"/>
  <c r="C758" i="1" l="1"/>
  <c r="E757" i="1"/>
  <c r="D757" i="1"/>
  <c r="C759" i="1" l="1"/>
  <c r="E758" i="1"/>
  <c r="D758" i="1"/>
  <c r="C760" i="1" l="1"/>
  <c r="E759" i="1"/>
  <c r="D759" i="1"/>
  <c r="C761" i="1" l="1"/>
  <c r="E760" i="1"/>
  <c r="D760" i="1"/>
  <c r="C762" i="1" l="1"/>
  <c r="E761" i="1"/>
  <c r="D761" i="1"/>
  <c r="C763" i="1" l="1"/>
  <c r="E762" i="1"/>
  <c r="D762" i="1"/>
  <c r="C764" i="1" l="1"/>
  <c r="E763" i="1"/>
  <c r="D763" i="1"/>
  <c r="C765" i="1" l="1"/>
  <c r="E764" i="1"/>
  <c r="D764" i="1"/>
  <c r="C766" i="1" l="1"/>
  <c r="E765" i="1"/>
  <c r="D765" i="1"/>
  <c r="C767" i="1" l="1"/>
  <c r="E766" i="1"/>
  <c r="D766" i="1"/>
  <c r="C768" i="1" l="1"/>
  <c r="E767" i="1"/>
  <c r="D767" i="1"/>
  <c r="C769" i="1" l="1"/>
  <c r="E768" i="1"/>
  <c r="D768" i="1"/>
  <c r="C770" i="1" l="1"/>
  <c r="E769" i="1"/>
  <c r="D769" i="1"/>
  <c r="C771" i="1" l="1"/>
  <c r="E770" i="1"/>
  <c r="D770" i="1"/>
  <c r="C772" i="1" l="1"/>
  <c r="E771" i="1"/>
  <c r="D771" i="1"/>
  <c r="C773" i="1" l="1"/>
  <c r="E772" i="1"/>
  <c r="D772" i="1"/>
  <c r="C774" i="1" l="1"/>
  <c r="E773" i="1"/>
  <c r="D773" i="1"/>
  <c r="C775" i="1" l="1"/>
  <c r="E774" i="1"/>
  <c r="D774" i="1"/>
  <c r="C776" i="1" l="1"/>
  <c r="E775" i="1"/>
  <c r="D775" i="1"/>
  <c r="C777" i="1" l="1"/>
  <c r="E776" i="1"/>
  <c r="D776" i="1"/>
  <c r="C778" i="1" l="1"/>
  <c r="E777" i="1"/>
  <c r="D777" i="1"/>
  <c r="C779" i="1" l="1"/>
  <c r="E778" i="1"/>
  <c r="D778" i="1"/>
  <c r="C780" i="1" l="1"/>
  <c r="E779" i="1"/>
  <c r="D779" i="1"/>
  <c r="C781" i="1" l="1"/>
  <c r="E780" i="1"/>
  <c r="D780" i="1"/>
  <c r="C782" i="1" l="1"/>
  <c r="E781" i="1"/>
  <c r="D781" i="1"/>
  <c r="C783" i="1" l="1"/>
  <c r="E782" i="1"/>
  <c r="D782" i="1"/>
  <c r="C784" i="1" l="1"/>
  <c r="E783" i="1"/>
  <c r="D783" i="1"/>
  <c r="C785" i="1" l="1"/>
  <c r="E784" i="1"/>
  <c r="D784" i="1"/>
  <c r="C786" i="1" l="1"/>
  <c r="E785" i="1"/>
  <c r="D785" i="1"/>
  <c r="C787" i="1" l="1"/>
  <c r="E786" i="1"/>
  <c r="D786" i="1"/>
  <c r="C788" i="1" l="1"/>
  <c r="E787" i="1"/>
  <c r="D787" i="1"/>
  <c r="C789" i="1" l="1"/>
  <c r="E788" i="1"/>
  <c r="D788" i="1"/>
  <c r="C790" i="1" l="1"/>
  <c r="E789" i="1"/>
  <c r="D789" i="1"/>
  <c r="C791" i="1" l="1"/>
  <c r="E790" i="1"/>
  <c r="D790" i="1"/>
  <c r="C792" i="1" l="1"/>
  <c r="E791" i="1"/>
  <c r="D791" i="1"/>
  <c r="C793" i="1" l="1"/>
  <c r="E792" i="1"/>
  <c r="D792" i="1"/>
  <c r="C794" i="1" l="1"/>
  <c r="E793" i="1"/>
  <c r="D793" i="1"/>
  <c r="C795" i="1" l="1"/>
  <c r="E794" i="1"/>
  <c r="D794" i="1"/>
  <c r="C796" i="1" l="1"/>
  <c r="E795" i="1"/>
  <c r="D795" i="1"/>
  <c r="C797" i="1" l="1"/>
  <c r="E796" i="1"/>
  <c r="D796" i="1"/>
  <c r="C798" i="1" l="1"/>
  <c r="E797" i="1"/>
  <c r="D797" i="1"/>
  <c r="C799" i="1" l="1"/>
  <c r="E798" i="1"/>
  <c r="D798" i="1"/>
  <c r="C800" i="1" l="1"/>
  <c r="E799" i="1"/>
  <c r="D799" i="1"/>
  <c r="C801" i="1" l="1"/>
  <c r="E800" i="1"/>
  <c r="D800" i="1"/>
  <c r="C802" i="1" l="1"/>
  <c r="E801" i="1"/>
  <c r="D801" i="1"/>
  <c r="C803" i="1" l="1"/>
  <c r="E802" i="1"/>
  <c r="D802" i="1"/>
  <c r="C804" i="1" l="1"/>
  <c r="E803" i="1"/>
  <c r="D803" i="1"/>
  <c r="C805" i="1" l="1"/>
  <c r="E804" i="1"/>
  <c r="D804" i="1"/>
  <c r="C806" i="1" l="1"/>
  <c r="E805" i="1"/>
  <c r="D805" i="1"/>
  <c r="C807" i="1" l="1"/>
  <c r="E806" i="1"/>
  <c r="D806" i="1"/>
  <c r="C808" i="1" l="1"/>
  <c r="E807" i="1"/>
  <c r="D807" i="1"/>
  <c r="C809" i="1" l="1"/>
  <c r="E808" i="1"/>
  <c r="D808" i="1"/>
  <c r="C810" i="1" l="1"/>
  <c r="E809" i="1"/>
  <c r="D809" i="1"/>
  <c r="C811" i="1" l="1"/>
  <c r="E810" i="1"/>
  <c r="D810" i="1"/>
  <c r="C812" i="1" l="1"/>
  <c r="E811" i="1"/>
  <c r="D811" i="1"/>
  <c r="C813" i="1" l="1"/>
  <c r="E812" i="1"/>
  <c r="D812" i="1"/>
  <c r="C814" i="1" l="1"/>
  <c r="E813" i="1"/>
  <c r="D813" i="1"/>
  <c r="C815" i="1" l="1"/>
  <c r="E814" i="1"/>
  <c r="D814" i="1"/>
  <c r="C816" i="1" l="1"/>
  <c r="E815" i="1"/>
  <c r="D815" i="1"/>
  <c r="C817" i="1" l="1"/>
  <c r="E816" i="1"/>
  <c r="D816" i="1"/>
  <c r="C818" i="1" l="1"/>
  <c r="E817" i="1"/>
  <c r="D817" i="1"/>
  <c r="C819" i="1" l="1"/>
  <c r="E818" i="1"/>
  <c r="D818" i="1"/>
  <c r="C820" i="1" l="1"/>
  <c r="E819" i="1"/>
  <c r="D819" i="1"/>
  <c r="C821" i="1" l="1"/>
  <c r="E820" i="1"/>
  <c r="D820" i="1"/>
  <c r="C822" i="1" l="1"/>
  <c r="E821" i="1"/>
  <c r="D821" i="1"/>
  <c r="C823" i="1" l="1"/>
  <c r="E822" i="1"/>
  <c r="D822" i="1"/>
  <c r="C824" i="1" l="1"/>
  <c r="E823" i="1"/>
  <c r="D823" i="1"/>
  <c r="C825" i="1" l="1"/>
  <c r="E824" i="1"/>
  <c r="D824" i="1"/>
  <c r="C826" i="1" l="1"/>
  <c r="E825" i="1"/>
  <c r="D825" i="1"/>
  <c r="C827" i="1" l="1"/>
  <c r="E826" i="1"/>
  <c r="D826" i="1"/>
  <c r="C828" i="1" l="1"/>
  <c r="E827" i="1"/>
  <c r="D827" i="1"/>
  <c r="C829" i="1" l="1"/>
  <c r="E828" i="1"/>
  <c r="D828" i="1"/>
  <c r="C830" i="1" l="1"/>
  <c r="E829" i="1"/>
  <c r="D829" i="1"/>
  <c r="C831" i="1" l="1"/>
  <c r="E830" i="1"/>
  <c r="D830" i="1"/>
  <c r="C832" i="1" l="1"/>
  <c r="E831" i="1"/>
  <c r="D831" i="1"/>
  <c r="C833" i="1" l="1"/>
  <c r="E832" i="1"/>
  <c r="D832" i="1"/>
  <c r="C834" i="1" l="1"/>
  <c r="E833" i="1"/>
  <c r="D833" i="1"/>
  <c r="C835" i="1" l="1"/>
  <c r="E834" i="1"/>
  <c r="D834" i="1"/>
  <c r="C836" i="1" l="1"/>
  <c r="E835" i="1"/>
  <c r="D835" i="1"/>
  <c r="C837" i="1" l="1"/>
  <c r="E836" i="1"/>
  <c r="D836" i="1"/>
  <c r="C838" i="1" l="1"/>
  <c r="E837" i="1"/>
  <c r="D837" i="1"/>
  <c r="C839" i="1" l="1"/>
  <c r="E838" i="1"/>
  <c r="D838" i="1"/>
  <c r="C840" i="1" l="1"/>
  <c r="E839" i="1"/>
  <c r="D839" i="1"/>
  <c r="C841" i="1" l="1"/>
  <c r="E840" i="1"/>
  <c r="D840" i="1"/>
  <c r="C842" i="1" l="1"/>
  <c r="E841" i="1"/>
  <c r="D841" i="1"/>
  <c r="C843" i="1" l="1"/>
  <c r="E842" i="1"/>
  <c r="D842" i="1"/>
  <c r="C844" i="1" l="1"/>
  <c r="E843" i="1"/>
  <c r="D843" i="1"/>
  <c r="C845" i="1" l="1"/>
  <c r="E844" i="1"/>
  <c r="D844" i="1"/>
  <c r="C846" i="1" l="1"/>
  <c r="E845" i="1"/>
  <c r="D845" i="1"/>
  <c r="C847" i="1" l="1"/>
  <c r="E846" i="1"/>
  <c r="D846" i="1"/>
  <c r="C848" i="1" l="1"/>
  <c r="E847" i="1"/>
  <c r="D847" i="1"/>
  <c r="C849" i="1" l="1"/>
  <c r="E848" i="1"/>
  <c r="D848" i="1"/>
  <c r="C850" i="1" l="1"/>
  <c r="E849" i="1"/>
  <c r="D849" i="1"/>
  <c r="C851" i="1" l="1"/>
  <c r="E850" i="1"/>
  <c r="D850" i="1"/>
  <c r="C852" i="1" l="1"/>
  <c r="E851" i="1"/>
  <c r="D851" i="1"/>
  <c r="C853" i="1" l="1"/>
  <c r="E852" i="1"/>
  <c r="D852" i="1"/>
  <c r="C854" i="1" l="1"/>
  <c r="E853" i="1"/>
  <c r="D853" i="1"/>
  <c r="C855" i="1" l="1"/>
  <c r="E854" i="1"/>
  <c r="D854" i="1"/>
  <c r="C856" i="1" l="1"/>
  <c r="E855" i="1"/>
  <c r="D855" i="1"/>
  <c r="C857" i="1" l="1"/>
  <c r="E856" i="1"/>
  <c r="D856" i="1"/>
  <c r="C858" i="1" l="1"/>
  <c r="E857" i="1"/>
  <c r="D857" i="1"/>
  <c r="C859" i="1" l="1"/>
  <c r="E858" i="1"/>
  <c r="D858" i="1"/>
  <c r="C860" i="1" l="1"/>
  <c r="E859" i="1"/>
  <c r="D859" i="1"/>
  <c r="C861" i="1" l="1"/>
  <c r="E860" i="1"/>
  <c r="D860" i="1"/>
  <c r="C862" i="1" l="1"/>
  <c r="E861" i="1"/>
  <c r="D861" i="1"/>
  <c r="C863" i="1" l="1"/>
  <c r="E862" i="1"/>
  <c r="D862" i="1"/>
  <c r="C864" i="1" l="1"/>
  <c r="E863" i="1"/>
  <c r="D863" i="1"/>
  <c r="C865" i="1" l="1"/>
  <c r="E864" i="1"/>
  <c r="D864" i="1"/>
  <c r="C866" i="1" l="1"/>
  <c r="E865" i="1"/>
  <c r="D865" i="1"/>
  <c r="C867" i="1" l="1"/>
  <c r="E866" i="1"/>
  <c r="D866" i="1"/>
  <c r="C868" i="1" l="1"/>
  <c r="E867" i="1"/>
  <c r="D867" i="1"/>
  <c r="C869" i="1" l="1"/>
  <c r="E868" i="1"/>
  <c r="D868" i="1"/>
  <c r="C870" i="1" l="1"/>
  <c r="E869" i="1"/>
  <c r="D869" i="1"/>
  <c r="C871" i="1" l="1"/>
  <c r="E870" i="1"/>
  <c r="D870" i="1"/>
  <c r="C872" i="1" l="1"/>
  <c r="E871" i="1"/>
  <c r="D871" i="1"/>
  <c r="C873" i="1" l="1"/>
  <c r="E872" i="1"/>
  <c r="D872" i="1"/>
  <c r="C874" i="1" l="1"/>
  <c r="E873" i="1"/>
  <c r="D873" i="1"/>
  <c r="C875" i="1" l="1"/>
  <c r="E874" i="1"/>
  <c r="D874" i="1"/>
  <c r="C876" i="1" l="1"/>
  <c r="E875" i="1"/>
  <c r="D875" i="1"/>
  <c r="C877" i="1" l="1"/>
  <c r="E876" i="1"/>
  <c r="D876" i="1"/>
  <c r="C878" i="1" l="1"/>
  <c r="E877" i="1"/>
  <c r="D877" i="1"/>
  <c r="C879" i="1" l="1"/>
  <c r="E878" i="1"/>
  <c r="D878" i="1"/>
  <c r="C880" i="1" l="1"/>
  <c r="E879" i="1"/>
  <c r="D879" i="1"/>
  <c r="C881" i="1" l="1"/>
  <c r="E880" i="1"/>
  <c r="D880" i="1"/>
  <c r="C882" i="1" l="1"/>
  <c r="E881" i="1"/>
  <c r="D881" i="1"/>
  <c r="C883" i="1" l="1"/>
  <c r="E882" i="1"/>
  <c r="D882" i="1"/>
  <c r="C884" i="1" l="1"/>
  <c r="E883" i="1"/>
  <c r="D883" i="1"/>
  <c r="C885" i="1" l="1"/>
  <c r="E884" i="1"/>
  <c r="D884" i="1"/>
  <c r="C886" i="1" l="1"/>
  <c r="E885" i="1"/>
  <c r="D885" i="1"/>
  <c r="C887" i="1" l="1"/>
  <c r="E886" i="1"/>
  <c r="D886" i="1"/>
  <c r="C888" i="1" l="1"/>
  <c r="E887" i="1"/>
  <c r="D887" i="1"/>
  <c r="C889" i="1" l="1"/>
  <c r="E888" i="1"/>
  <c r="D888" i="1"/>
  <c r="C890" i="1" l="1"/>
  <c r="E889" i="1"/>
  <c r="D889" i="1"/>
  <c r="C891" i="1" l="1"/>
  <c r="E890" i="1"/>
  <c r="D890" i="1"/>
  <c r="C892" i="1" l="1"/>
  <c r="E891" i="1"/>
  <c r="D891" i="1"/>
  <c r="C893" i="1" l="1"/>
  <c r="E892" i="1"/>
  <c r="D892" i="1"/>
  <c r="C894" i="1" l="1"/>
  <c r="E893" i="1"/>
  <c r="D893" i="1"/>
  <c r="C895" i="1" l="1"/>
  <c r="E894" i="1"/>
  <c r="D894" i="1"/>
  <c r="C896" i="1" l="1"/>
  <c r="E895" i="1"/>
  <c r="D895" i="1"/>
  <c r="C897" i="1" l="1"/>
  <c r="E896" i="1"/>
  <c r="D896" i="1"/>
  <c r="C898" i="1" l="1"/>
  <c r="E897" i="1"/>
  <c r="D897" i="1"/>
  <c r="C899" i="1" l="1"/>
  <c r="E898" i="1"/>
  <c r="D898" i="1"/>
  <c r="C900" i="1" l="1"/>
  <c r="E899" i="1"/>
  <c r="D899" i="1"/>
  <c r="C901" i="1" l="1"/>
  <c r="E900" i="1"/>
  <c r="D900" i="1"/>
  <c r="C902" i="1" l="1"/>
  <c r="E901" i="1"/>
  <c r="D901" i="1"/>
  <c r="C903" i="1" l="1"/>
  <c r="E902" i="1"/>
  <c r="D902" i="1"/>
  <c r="C904" i="1" l="1"/>
  <c r="E903" i="1"/>
  <c r="D903" i="1"/>
  <c r="C905" i="1" l="1"/>
  <c r="E904" i="1"/>
  <c r="D904" i="1"/>
  <c r="C906" i="1" l="1"/>
  <c r="E905" i="1"/>
  <c r="D905" i="1"/>
  <c r="C907" i="1" l="1"/>
  <c r="E906" i="1"/>
  <c r="D906" i="1"/>
  <c r="C908" i="1" l="1"/>
  <c r="E907" i="1"/>
  <c r="D907" i="1"/>
  <c r="C909" i="1" l="1"/>
  <c r="E908" i="1"/>
  <c r="D908" i="1"/>
  <c r="C910" i="1" l="1"/>
  <c r="E909" i="1"/>
  <c r="D909" i="1"/>
  <c r="C911" i="1" l="1"/>
  <c r="E910" i="1"/>
  <c r="D910" i="1"/>
  <c r="C912" i="1" l="1"/>
  <c r="E911" i="1"/>
  <c r="D911" i="1"/>
  <c r="C913" i="1" l="1"/>
  <c r="E912" i="1"/>
  <c r="D912" i="1"/>
  <c r="C914" i="1" l="1"/>
  <c r="E913" i="1"/>
  <c r="D913" i="1"/>
  <c r="C915" i="1" l="1"/>
  <c r="E914" i="1"/>
  <c r="D914" i="1"/>
  <c r="C916" i="1" l="1"/>
  <c r="E915" i="1"/>
  <c r="D915" i="1"/>
  <c r="C917" i="1" l="1"/>
  <c r="E916" i="1"/>
  <c r="D916" i="1"/>
  <c r="C918" i="1" l="1"/>
  <c r="E917" i="1"/>
  <c r="D917" i="1"/>
  <c r="C919" i="1" l="1"/>
  <c r="E918" i="1"/>
  <c r="D918" i="1"/>
  <c r="C920" i="1" l="1"/>
  <c r="E919" i="1"/>
  <c r="D919" i="1"/>
  <c r="C921" i="1" l="1"/>
  <c r="E920" i="1"/>
  <c r="D920" i="1"/>
  <c r="C922" i="1" l="1"/>
  <c r="E921" i="1"/>
  <c r="D921" i="1"/>
  <c r="C923" i="1" l="1"/>
  <c r="E922" i="1"/>
  <c r="D922" i="1"/>
  <c r="C924" i="1" l="1"/>
  <c r="E923" i="1"/>
  <c r="D923" i="1"/>
  <c r="C925" i="1" l="1"/>
  <c r="E924" i="1"/>
  <c r="D924" i="1"/>
  <c r="C926" i="1" l="1"/>
  <c r="E925" i="1"/>
  <c r="D925" i="1"/>
  <c r="C927" i="1" l="1"/>
  <c r="E926" i="1"/>
  <c r="D926" i="1"/>
  <c r="C928" i="1" l="1"/>
  <c r="E927" i="1"/>
  <c r="D927" i="1"/>
  <c r="C929" i="1" l="1"/>
  <c r="E928" i="1"/>
  <c r="D928" i="1"/>
  <c r="C930" i="1" l="1"/>
  <c r="E929" i="1"/>
  <c r="D929" i="1"/>
  <c r="C931" i="1" l="1"/>
  <c r="E930" i="1"/>
  <c r="D930" i="1"/>
  <c r="C932" i="1" l="1"/>
  <c r="E931" i="1"/>
  <c r="D931" i="1"/>
  <c r="C933" i="1" l="1"/>
  <c r="E932" i="1"/>
  <c r="D932" i="1"/>
  <c r="C934" i="1" l="1"/>
  <c r="E933" i="1"/>
  <c r="D933" i="1"/>
  <c r="C935" i="1" l="1"/>
  <c r="E934" i="1"/>
  <c r="D934" i="1"/>
  <c r="C936" i="1" l="1"/>
  <c r="E935" i="1"/>
  <c r="D935" i="1"/>
  <c r="C937" i="1" l="1"/>
  <c r="E936" i="1"/>
  <c r="D936" i="1"/>
  <c r="C938" i="1" l="1"/>
  <c r="E937" i="1"/>
  <c r="D937" i="1"/>
  <c r="C939" i="1" l="1"/>
  <c r="E938" i="1"/>
  <c r="D938" i="1"/>
  <c r="C940" i="1" l="1"/>
  <c r="E939" i="1"/>
  <c r="D939" i="1"/>
  <c r="C941" i="1" l="1"/>
  <c r="E940" i="1"/>
  <c r="D940" i="1"/>
  <c r="C942" i="1" l="1"/>
  <c r="E941" i="1"/>
  <c r="D941" i="1"/>
  <c r="C943" i="1" l="1"/>
  <c r="E942" i="1"/>
  <c r="D942" i="1"/>
  <c r="C944" i="1" l="1"/>
  <c r="E943" i="1"/>
  <c r="D943" i="1"/>
  <c r="C945" i="1" l="1"/>
  <c r="E944" i="1"/>
  <c r="D944" i="1"/>
  <c r="C946" i="1" l="1"/>
  <c r="E945" i="1"/>
  <c r="D945" i="1"/>
  <c r="C947" i="1" l="1"/>
  <c r="E946" i="1"/>
  <c r="D946" i="1"/>
  <c r="C948" i="1" l="1"/>
  <c r="E947" i="1"/>
  <c r="D947" i="1"/>
  <c r="C949" i="1" l="1"/>
  <c r="E948" i="1"/>
  <c r="D948" i="1"/>
  <c r="C950" i="1" l="1"/>
  <c r="E949" i="1"/>
  <c r="D949" i="1"/>
  <c r="C951" i="1" l="1"/>
  <c r="E950" i="1"/>
  <c r="D950" i="1"/>
  <c r="C952" i="1" l="1"/>
  <c r="E951" i="1"/>
  <c r="D951" i="1"/>
  <c r="C953" i="1" l="1"/>
  <c r="E952" i="1"/>
  <c r="D952" i="1"/>
  <c r="C954" i="1" l="1"/>
  <c r="E953" i="1"/>
  <c r="D953" i="1"/>
  <c r="C955" i="1" l="1"/>
  <c r="E954" i="1"/>
  <c r="D954" i="1"/>
  <c r="C956" i="1" l="1"/>
  <c r="E955" i="1"/>
  <c r="D955" i="1"/>
  <c r="C957" i="1" l="1"/>
  <c r="E956" i="1"/>
  <c r="D956" i="1"/>
  <c r="C958" i="1" l="1"/>
  <c r="E957" i="1"/>
  <c r="D957" i="1"/>
  <c r="C959" i="1" l="1"/>
  <c r="E958" i="1"/>
  <c r="D958" i="1"/>
  <c r="C960" i="1" l="1"/>
  <c r="E959" i="1"/>
  <c r="D959" i="1"/>
  <c r="C961" i="1" l="1"/>
  <c r="E960" i="1"/>
  <c r="D960" i="1"/>
  <c r="C962" i="1" l="1"/>
  <c r="E961" i="1"/>
  <c r="D961" i="1"/>
  <c r="C963" i="1" l="1"/>
  <c r="E962" i="1"/>
  <c r="D962" i="1"/>
  <c r="C964" i="1" l="1"/>
  <c r="E963" i="1"/>
  <c r="D963" i="1"/>
  <c r="C965" i="1" l="1"/>
  <c r="E964" i="1"/>
  <c r="D964" i="1"/>
  <c r="C966" i="1" l="1"/>
  <c r="E965" i="1"/>
  <c r="D965" i="1"/>
  <c r="C967" i="1" l="1"/>
  <c r="E966" i="1"/>
  <c r="D966" i="1"/>
  <c r="C968" i="1" l="1"/>
  <c r="E967" i="1"/>
  <c r="D967" i="1"/>
  <c r="C969" i="1" l="1"/>
  <c r="E968" i="1"/>
  <c r="D968" i="1"/>
  <c r="C970" i="1" l="1"/>
  <c r="E969" i="1"/>
  <c r="D969" i="1"/>
  <c r="C971" i="1" l="1"/>
  <c r="E970" i="1"/>
  <c r="D970" i="1"/>
  <c r="C972" i="1" l="1"/>
  <c r="E971" i="1"/>
  <c r="D971" i="1"/>
  <c r="C973" i="1" l="1"/>
  <c r="E972" i="1"/>
  <c r="D972" i="1"/>
  <c r="C974" i="1" l="1"/>
  <c r="E973" i="1"/>
  <c r="D973" i="1"/>
  <c r="C975" i="1" l="1"/>
  <c r="E974" i="1"/>
  <c r="D974" i="1"/>
  <c r="C976" i="1" l="1"/>
  <c r="E975" i="1"/>
  <c r="D975" i="1"/>
  <c r="C977" i="1" l="1"/>
  <c r="E976" i="1"/>
  <c r="D976" i="1"/>
  <c r="C978" i="1" l="1"/>
  <c r="E977" i="1"/>
  <c r="D977" i="1"/>
  <c r="C979" i="1" l="1"/>
  <c r="E978" i="1"/>
  <c r="D978" i="1"/>
  <c r="C980" i="1" l="1"/>
  <c r="E979" i="1"/>
  <c r="D979" i="1"/>
  <c r="C981" i="1" l="1"/>
  <c r="E980" i="1"/>
  <c r="D980" i="1"/>
  <c r="C982" i="1" l="1"/>
  <c r="E981" i="1"/>
  <c r="D981" i="1"/>
  <c r="C983" i="1" l="1"/>
  <c r="E982" i="1"/>
  <c r="D982" i="1"/>
  <c r="C984" i="1" l="1"/>
  <c r="E983" i="1"/>
  <c r="D983" i="1"/>
  <c r="C985" i="1" l="1"/>
  <c r="E984" i="1"/>
  <c r="D984" i="1"/>
  <c r="C986" i="1" l="1"/>
  <c r="E985" i="1"/>
  <c r="D985" i="1"/>
  <c r="C987" i="1" l="1"/>
  <c r="E986" i="1"/>
  <c r="D986" i="1"/>
  <c r="C988" i="1" l="1"/>
  <c r="E987" i="1"/>
  <c r="D987" i="1"/>
  <c r="C989" i="1" l="1"/>
  <c r="E988" i="1"/>
  <c r="D988" i="1"/>
  <c r="C990" i="1" l="1"/>
  <c r="E989" i="1"/>
  <c r="D989" i="1"/>
  <c r="C991" i="1" l="1"/>
  <c r="E990" i="1"/>
  <c r="D990" i="1"/>
  <c r="C992" i="1" l="1"/>
  <c r="E991" i="1"/>
  <c r="D991" i="1"/>
  <c r="C993" i="1" l="1"/>
  <c r="E992" i="1"/>
  <c r="D992" i="1"/>
  <c r="C994" i="1" l="1"/>
  <c r="E993" i="1"/>
  <c r="D993" i="1"/>
  <c r="C995" i="1" l="1"/>
  <c r="E994" i="1"/>
  <c r="D994" i="1"/>
  <c r="C996" i="1" l="1"/>
  <c r="E995" i="1"/>
  <c r="D995" i="1"/>
  <c r="C997" i="1" l="1"/>
  <c r="E996" i="1"/>
  <c r="D996" i="1"/>
  <c r="C998" i="1" l="1"/>
  <c r="E997" i="1"/>
  <c r="D997" i="1"/>
  <c r="C999" i="1" l="1"/>
  <c r="E998" i="1"/>
  <c r="D998" i="1"/>
  <c r="C1000" i="1" l="1"/>
  <c r="E999" i="1"/>
  <c r="D999" i="1"/>
  <c r="C1001" i="1" l="1"/>
  <c r="E1000" i="1"/>
  <c r="D1000" i="1"/>
  <c r="C1002" i="1" l="1"/>
  <c r="E1001" i="1"/>
  <c r="D1001" i="1"/>
  <c r="C1003" i="1" l="1"/>
  <c r="E1002" i="1"/>
  <c r="D1002" i="1"/>
  <c r="C1004" i="1" l="1"/>
  <c r="E1003" i="1"/>
  <c r="D1003" i="1"/>
  <c r="C1005" i="1" l="1"/>
  <c r="E1004" i="1"/>
  <c r="D1004" i="1"/>
  <c r="C1006" i="1" l="1"/>
  <c r="E1005" i="1"/>
  <c r="D1005" i="1"/>
  <c r="C1007" i="1" l="1"/>
  <c r="E1006" i="1"/>
  <c r="D1006" i="1"/>
  <c r="C1008" i="1" l="1"/>
  <c r="E1007" i="1"/>
  <c r="D1007" i="1"/>
  <c r="C1009" i="1" l="1"/>
  <c r="E1008" i="1"/>
  <c r="D1008" i="1"/>
  <c r="C1010" i="1" l="1"/>
  <c r="E1009" i="1"/>
  <c r="D1009" i="1"/>
  <c r="C1011" i="1" l="1"/>
  <c r="E1010" i="1"/>
  <c r="D1010" i="1"/>
  <c r="C1012" i="1" l="1"/>
  <c r="E1011" i="1"/>
  <c r="D1011" i="1"/>
  <c r="C1013" i="1" l="1"/>
  <c r="E1012" i="1"/>
  <c r="D1012" i="1"/>
  <c r="C1014" i="1" l="1"/>
  <c r="E1013" i="1"/>
  <c r="D1013" i="1"/>
  <c r="C1015" i="1" l="1"/>
  <c r="E1014" i="1"/>
  <c r="D1014" i="1"/>
  <c r="C1016" i="1" l="1"/>
  <c r="E1015" i="1"/>
  <c r="D1015" i="1"/>
  <c r="C1017" i="1" l="1"/>
  <c r="E1016" i="1"/>
  <c r="D1016" i="1"/>
  <c r="C1018" i="1" l="1"/>
  <c r="E1017" i="1"/>
  <c r="D1017" i="1"/>
  <c r="C1019" i="1" l="1"/>
  <c r="E1018" i="1"/>
  <c r="D1018" i="1"/>
  <c r="C1020" i="1" l="1"/>
  <c r="E1019" i="1"/>
  <c r="D1019" i="1"/>
  <c r="C1021" i="1" l="1"/>
  <c r="E1020" i="1"/>
  <c r="D1020" i="1"/>
  <c r="C1022" i="1" l="1"/>
  <c r="E1021" i="1"/>
  <c r="D1021" i="1"/>
  <c r="C1023" i="1" l="1"/>
  <c r="E1022" i="1"/>
  <c r="D1022" i="1"/>
  <c r="C1024" i="1" l="1"/>
  <c r="E1023" i="1"/>
  <c r="D1023" i="1"/>
  <c r="C1025" i="1" l="1"/>
  <c r="E1024" i="1"/>
  <c r="D1024" i="1"/>
  <c r="C1026" i="1" l="1"/>
  <c r="E1025" i="1"/>
  <c r="D1025" i="1"/>
  <c r="C1027" i="1" l="1"/>
  <c r="E1026" i="1"/>
  <c r="D1026" i="1"/>
  <c r="C1028" i="1" l="1"/>
  <c r="E1027" i="1"/>
  <c r="D1027" i="1"/>
  <c r="C1029" i="1" l="1"/>
  <c r="E1028" i="1"/>
  <c r="D1028" i="1"/>
  <c r="C1030" i="1" l="1"/>
  <c r="E1029" i="1"/>
  <c r="D1029" i="1"/>
  <c r="C1031" i="1" l="1"/>
  <c r="E1030" i="1"/>
  <c r="D1030" i="1"/>
  <c r="C1032" i="1" l="1"/>
  <c r="E1031" i="1"/>
  <c r="D1031" i="1"/>
  <c r="C1033" i="1" l="1"/>
  <c r="E1032" i="1"/>
  <c r="D1032" i="1"/>
  <c r="C1034" i="1" l="1"/>
  <c r="E1033" i="1"/>
  <c r="D1033" i="1"/>
  <c r="C1035" i="1" l="1"/>
  <c r="E1034" i="1"/>
  <c r="D1034" i="1"/>
  <c r="C1036" i="1" l="1"/>
  <c r="E1035" i="1"/>
  <c r="D1035" i="1"/>
  <c r="C1037" i="1" l="1"/>
  <c r="E1036" i="1"/>
  <c r="D1036" i="1"/>
  <c r="C1038" i="1" l="1"/>
  <c r="E1037" i="1"/>
  <c r="D1037" i="1"/>
  <c r="C1039" i="1" l="1"/>
  <c r="E1038" i="1"/>
  <c r="D1038" i="1"/>
  <c r="C1040" i="1" l="1"/>
  <c r="E1039" i="1"/>
  <c r="D1039" i="1"/>
  <c r="C1041" i="1" l="1"/>
  <c r="E1040" i="1"/>
  <c r="D1040" i="1"/>
  <c r="C1042" i="1" l="1"/>
  <c r="E1041" i="1"/>
  <c r="D1041" i="1"/>
  <c r="C1043" i="1" l="1"/>
  <c r="E1042" i="1"/>
  <c r="D1042" i="1"/>
  <c r="C1044" i="1" l="1"/>
  <c r="E1043" i="1"/>
  <c r="D1043" i="1"/>
  <c r="C1045" i="1" l="1"/>
  <c r="E1044" i="1"/>
  <c r="D1044" i="1"/>
  <c r="C1046" i="1" l="1"/>
  <c r="E1045" i="1"/>
  <c r="D1045" i="1"/>
  <c r="C1047" i="1" l="1"/>
  <c r="E1046" i="1"/>
  <c r="D1046" i="1"/>
  <c r="C1048" i="1" l="1"/>
  <c r="E1047" i="1"/>
  <c r="D1047" i="1"/>
  <c r="C1049" i="1" l="1"/>
  <c r="E1048" i="1"/>
  <c r="D1048" i="1"/>
  <c r="C1050" i="1" l="1"/>
  <c r="E1049" i="1"/>
  <c r="D1049" i="1"/>
  <c r="C1051" i="1" l="1"/>
  <c r="E1050" i="1"/>
  <c r="D1050" i="1"/>
  <c r="C1052" i="1" l="1"/>
  <c r="E1051" i="1"/>
  <c r="D1051" i="1"/>
  <c r="C1053" i="1" l="1"/>
  <c r="E1052" i="1"/>
  <c r="D1052" i="1"/>
  <c r="C1054" i="1" l="1"/>
  <c r="E1053" i="1"/>
  <c r="D1053" i="1"/>
  <c r="C1055" i="1" l="1"/>
  <c r="E1054" i="1"/>
  <c r="D1054" i="1"/>
  <c r="C1056" i="1" l="1"/>
  <c r="E1055" i="1"/>
  <c r="D1055" i="1"/>
  <c r="C1057" i="1" l="1"/>
  <c r="E1056" i="1"/>
  <c r="D1056" i="1"/>
  <c r="C1058" i="1" l="1"/>
  <c r="E1057" i="1"/>
  <c r="D1057" i="1"/>
  <c r="C1059" i="1" l="1"/>
  <c r="E1058" i="1"/>
  <c r="D1058" i="1"/>
  <c r="C1060" i="1" l="1"/>
  <c r="E1059" i="1"/>
  <c r="D1059" i="1"/>
  <c r="C1061" i="1" l="1"/>
  <c r="E1060" i="1"/>
  <c r="D1060" i="1"/>
  <c r="C1062" i="1" l="1"/>
  <c r="E1061" i="1"/>
  <c r="D1061" i="1"/>
  <c r="C1063" i="1" l="1"/>
  <c r="E1062" i="1"/>
  <c r="D1062" i="1"/>
  <c r="C1064" i="1" l="1"/>
  <c r="E1063" i="1"/>
  <c r="D1063" i="1"/>
  <c r="C1065" i="1" l="1"/>
  <c r="E1064" i="1"/>
  <c r="D1064" i="1"/>
  <c r="C1066" i="1" l="1"/>
  <c r="E1065" i="1"/>
  <c r="D1065" i="1"/>
  <c r="C1067" i="1" l="1"/>
  <c r="E1066" i="1"/>
  <c r="D1066" i="1"/>
  <c r="C1068" i="1" l="1"/>
  <c r="E1067" i="1"/>
  <c r="D1067" i="1"/>
  <c r="C1069" i="1" l="1"/>
  <c r="E1068" i="1"/>
  <c r="D1068" i="1"/>
  <c r="C1070" i="1" l="1"/>
  <c r="E1069" i="1"/>
  <c r="D1069" i="1"/>
  <c r="C1071" i="1" l="1"/>
  <c r="E1070" i="1"/>
  <c r="D1070" i="1"/>
  <c r="C1072" i="1" l="1"/>
  <c r="E1071" i="1"/>
  <c r="D1071" i="1"/>
  <c r="C1073" i="1" l="1"/>
  <c r="E1072" i="1"/>
  <c r="D1072" i="1"/>
  <c r="C1074" i="1" l="1"/>
  <c r="E1073" i="1"/>
  <c r="D1073" i="1"/>
  <c r="C1075" i="1" l="1"/>
  <c r="E1074" i="1"/>
  <c r="D1074" i="1"/>
  <c r="C1076" i="1" l="1"/>
  <c r="E1075" i="1"/>
  <c r="D1075" i="1"/>
  <c r="C1077" i="1" l="1"/>
  <c r="E1076" i="1"/>
  <c r="D1076" i="1"/>
  <c r="C1078" i="1" l="1"/>
  <c r="E1077" i="1"/>
  <c r="D1077" i="1"/>
  <c r="C1079" i="1" l="1"/>
  <c r="E1078" i="1"/>
  <c r="D1078" i="1"/>
  <c r="C1080" i="1" l="1"/>
  <c r="E1079" i="1"/>
  <c r="D1079" i="1"/>
  <c r="C1081" i="1" l="1"/>
  <c r="E1080" i="1"/>
  <c r="D1080" i="1"/>
  <c r="C1082" i="1" l="1"/>
  <c r="E1081" i="1"/>
  <c r="D1081" i="1"/>
  <c r="C1083" i="1" l="1"/>
  <c r="E1082" i="1"/>
  <c r="D1082" i="1"/>
  <c r="C1084" i="1" l="1"/>
  <c r="E1083" i="1"/>
  <c r="D1083" i="1"/>
  <c r="C1085" i="1" l="1"/>
  <c r="E1084" i="1"/>
  <c r="D1084" i="1"/>
  <c r="C1086" i="1" l="1"/>
  <c r="E1085" i="1"/>
  <c r="D1085" i="1"/>
  <c r="C1087" i="1" l="1"/>
  <c r="E1086" i="1"/>
  <c r="D1086" i="1"/>
  <c r="C1088" i="1" l="1"/>
  <c r="E1087" i="1"/>
  <c r="D1087" i="1"/>
  <c r="C1089" i="1" l="1"/>
  <c r="E1088" i="1"/>
  <c r="D1088" i="1"/>
  <c r="C1090" i="1" l="1"/>
  <c r="E1089" i="1"/>
  <c r="D1089" i="1"/>
  <c r="C1091" i="1" l="1"/>
  <c r="E1090" i="1"/>
  <c r="D1090" i="1"/>
  <c r="C1092" i="1" l="1"/>
  <c r="E1091" i="1"/>
  <c r="D1091" i="1"/>
  <c r="C1093" i="1" l="1"/>
  <c r="E1092" i="1"/>
  <c r="D1092" i="1"/>
  <c r="C1094" i="1" l="1"/>
  <c r="E1093" i="1"/>
  <c r="D1093" i="1"/>
  <c r="C1095" i="1" l="1"/>
  <c r="E1094" i="1"/>
  <c r="D1094" i="1"/>
  <c r="C1096" i="1" l="1"/>
  <c r="E1095" i="1"/>
  <c r="D1095" i="1"/>
  <c r="C1097" i="1" l="1"/>
  <c r="E1096" i="1"/>
  <c r="D1096" i="1"/>
  <c r="C1098" i="1" l="1"/>
  <c r="E1097" i="1"/>
  <c r="D1097" i="1"/>
  <c r="C1099" i="1" l="1"/>
  <c r="E1098" i="1"/>
  <c r="D1098" i="1"/>
  <c r="C1100" i="1" l="1"/>
  <c r="E1099" i="1"/>
  <c r="D1099" i="1"/>
  <c r="C1101" i="1" l="1"/>
  <c r="E1100" i="1"/>
  <c r="D1100" i="1"/>
  <c r="C1102" i="1" l="1"/>
  <c r="E1101" i="1"/>
  <c r="D1101" i="1"/>
  <c r="C1103" i="1" l="1"/>
  <c r="E1102" i="1"/>
  <c r="D1102" i="1"/>
  <c r="C1104" i="1" l="1"/>
  <c r="E1103" i="1"/>
  <c r="D1103" i="1"/>
  <c r="C1105" i="1" l="1"/>
  <c r="E1104" i="1"/>
  <c r="D1104" i="1"/>
  <c r="C1106" i="1" l="1"/>
  <c r="E1105" i="1"/>
  <c r="D1105" i="1"/>
  <c r="C1107" i="1" l="1"/>
  <c r="E1106" i="1"/>
  <c r="D1106" i="1"/>
  <c r="C1108" i="1" l="1"/>
  <c r="E1107" i="1"/>
  <c r="D1107" i="1"/>
  <c r="C1109" i="1" l="1"/>
  <c r="E1108" i="1"/>
  <c r="D1108" i="1"/>
  <c r="C1110" i="1" l="1"/>
  <c r="E1109" i="1"/>
  <c r="D1109" i="1"/>
  <c r="C1111" i="1" l="1"/>
  <c r="E1110" i="1"/>
  <c r="D1110" i="1"/>
  <c r="C1112" i="1" l="1"/>
  <c r="E1111" i="1"/>
  <c r="D1111" i="1"/>
  <c r="C1113" i="1" l="1"/>
  <c r="E1112" i="1"/>
  <c r="D1112" i="1"/>
  <c r="C1114" i="1" l="1"/>
  <c r="E1113" i="1"/>
  <c r="D1113" i="1"/>
  <c r="C1115" i="1" l="1"/>
  <c r="E1114" i="1"/>
  <c r="D1114" i="1"/>
  <c r="C1116" i="1" l="1"/>
  <c r="E1115" i="1"/>
  <c r="D1115" i="1"/>
  <c r="C1117" i="1" l="1"/>
  <c r="E1116" i="1"/>
  <c r="D1116" i="1"/>
  <c r="C1118" i="1" l="1"/>
  <c r="E1117" i="1"/>
  <c r="D1117" i="1"/>
  <c r="C1119" i="1" l="1"/>
  <c r="E1118" i="1"/>
  <c r="D1118" i="1"/>
  <c r="C1120" i="1" l="1"/>
  <c r="E1119" i="1"/>
  <c r="D1119" i="1"/>
  <c r="C1121" i="1" l="1"/>
  <c r="E1120" i="1"/>
  <c r="D1120" i="1"/>
  <c r="C1122" i="1" l="1"/>
  <c r="E1121" i="1"/>
  <c r="D1121" i="1"/>
  <c r="C1123" i="1" l="1"/>
  <c r="E1122" i="1"/>
  <c r="D1122" i="1"/>
  <c r="C1124" i="1" l="1"/>
  <c r="E1123" i="1"/>
  <c r="D1123" i="1"/>
  <c r="C1125" i="1" l="1"/>
  <c r="E1124" i="1"/>
  <c r="D1124" i="1"/>
  <c r="C1126" i="1" l="1"/>
  <c r="E1125" i="1"/>
  <c r="D1125" i="1"/>
  <c r="C1127" i="1" l="1"/>
  <c r="E1126" i="1"/>
  <c r="D1126" i="1"/>
  <c r="C1128" i="1" l="1"/>
  <c r="E1127" i="1"/>
  <c r="D1127" i="1"/>
  <c r="C1129" i="1" l="1"/>
  <c r="E1128" i="1"/>
  <c r="D1128" i="1"/>
  <c r="C1130" i="1" l="1"/>
  <c r="E1129" i="1"/>
  <c r="D1129" i="1"/>
  <c r="C1131" i="1" l="1"/>
  <c r="E1130" i="1"/>
  <c r="D1130" i="1"/>
  <c r="C1132" i="1" l="1"/>
  <c r="E1131" i="1"/>
  <c r="D1131" i="1"/>
  <c r="C1133" i="1" l="1"/>
  <c r="E1132" i="1"/>
  <c r="D1132" i="1"/>
  <c r="C1134" i="1" l="1"/>
  <c r="E1133" i="1"/>
  <c r="D1133" i="1"/>
  <c r="C1135" i="1" l="1"/>
  <c r="E1134" i="1"/>
  <c r="D1134" i="1"/>
  <c r="C1136" i="1" l="1"/>
  <c r="E1135" i="1"/>
  <c r="D1135" i="1"/>
  <c r="C1137" i="1" l="1"/>
  <c r="E1136" i="1"/>
  <c r="D1136" i="1"/>
  <c r="C1138" i="1" l="1"/>
  <c r="E1137" i="1"/>
  <c r="D1137" i="1"/>
  <c r="C1139" i="1" l="1"/>
  <c r="E1138" i="1"/>
  <c r="D1138" i="1"/>
  <c r="C1140" i="1" l="1"/>
  <c r="E1139" i="1"/>
  <c r="D1139" i="1"/>
  <c r="C1141" i="1" l="1"/>
  <c r="E1140" i="1"/>
  <c r="D1140" i="1"/>
  <c r="C1142" i="1" l="1"/>
  <c r="E1141" i="1"/>
  <c r="D1141" i="1"/>
  <c r="C1143" i="1" l="1"/>
  <c r="E1142" i="1"/>
  <c r="D1142" i="1"/>
  <c r="C1144" i="1" l="1"/>
  <c r="E1143" i="1"/>
  <c r="D1143" i="1"/>
  <c r="C1145" i="1" l="1"/>
  <c r="E1144" i="1"/>
  <c r="D1144" i="1"/>
  <c r="C1146" i="1" l="1"/>
  <c r="E1145" i="1"/>
  <c r="D1145" i="1"/>
  <c r="C1147" i="1" l="1"/>
  <c r="E1146" i="1"/>
  <c r="D1146" i="1"/>
  <c r="C1148" i="1" l="1"/>
  <c r="E1147" i="1"/>
  <c r="D1147" i="1"/>
  <c r="C1149" i="1" l="1"/>
  <c r="E1148" i="1"/>
  <c r="D1148" i="1"/>
  <c r="C1150" i="1" l="1"/>
  <c r="E1149" i="1"/>
  <c r="D1149" i="1"/>
  <c r="C1151" i="1" l="1"/>
  <c r="E1150" i="1"/>
  <c r="D1150" i="1"/>
  <c r="C1152" i="1" l="1"/>
  <c r="E1151" i="1"/>
  <c r="D1151" i="1"/>
  <c r="C1153" i="1" l="1"/>
  <c r="E1152" i="1"/>
  <c r="D1152" i="1"/>
  <c r="C1154" i="1" l="1"/>
  <c r="E1153" i="1"/>
  <c r="D1153" i="1"/>
  <c r="C1155" i="1" l="1"/>
  <c r="E1154" i="1"/>
  <c r="D1154" i="1"/>
  <c r="C1156" i="1" l="1"/>
  <c r="E1155" i="1"/>
  <c r="D1155" i="1"/>
  <c r="C1157" i="1" l="1"/>
  <c r="E1156" i="1"/>
  <c r="D1156" i="1"/>
  <c r="C1158" i="1" l="1"/>
  <c r="E1157" i="1"/>
  <c r="D1157" i="1"/>
  <c r="C1159" i="1" l="1"/>
  <c r="E1158" i="1"/>
  <c r="D1158" i="1"/>
  <c r="C1160" i="1" l="1"/>
  <c r="E1159" i="1"/>
  <c r="D1159" i="1"/>
  <c r="C1161" i="1" l="1"/>
  <c r="E1160" i="1"/>
  <c r="D1160" i="1"/>
  <c r="C1162" i="1" l="1"/>
  <c r="E1161" i="1"/>
  <c r="D1161" i="1"/>
  <c r="C1163" i="1" l="1"/>
  <c r="E1162" i="1"/>
  <c r="D1162" i="1"/>
  <c r="C1164" i="1" l="1"/>
  <c r="E1163" i="1"/>
  <c r="D1163" i="1"/>
  <c r="C1165" i="1" l="1"/>
  <c r="E1164" i="1"/>
  <c r="D1164" i="1"/>
  <c r="C1166" i="1" l="1"/>
  <c r="E1165" i="1"/>
  <c r="D1165" i="1"/>
  <c r="C1167" i="1" l="1"/>
  <c r="E1166" i="1"/>
  <c r="D1166" i="1"/>
  <c r="C1168" i="1" l="1"/>
  <c r="E1167" i="1"/>
  <c r="D1167" i="1"/>
  <c r="C1169" i="1" l="1"/>
  <c r="E1168" i="1"/>
  <c r="D1168" i="1"/>
  <c r="C1170" i="1" l="1"/>
  <c r="E1169" i="1"/>
  <c r="D1169" i="1"/>
  <c r="C1171" i="1" l="1"/>
  <c r="E1170" i="1"/>
  <c r="D1170" i="1"/>
  <c r="C1172" i="1" l="1"/>
  <c r="E1171" i="1"/>
  <c r="D1171" i="1"/>
  <c r="C1173" i="1" l="1"/>
  <c r="E1172" i="1"/>
  <c r="D1172" i="1"/>
  <c r="C1174" i="1" l="1"/>
  <c r="E1173" i="1"/>
  <c r="D1173" i="1"/>
  <c r="C1175" i="1" l="1"/>
  <c r="E1174" i="1"/>
  <c r="D1174" i="1"/>
  <c r="C1176" i="1" l="1"/>
  <c r="E1175" i="1"/>
  <c r="D1175" i="1"/>
  <c r="C1177" i="1" l="1"/>
  <c r="E1176" i="1"/>
  <c r="D1176" i="1"/>
  <c r="C1178" i="1" l="1"/>
  <c r="E1177" i="1"/>
  <c r="D1177" i="1"/>
  <c r="C1179" i="1" l="1"/>
  <c r="E1178" i="1"/>
  <c r="D1178" i="1"/>
  <c r="C1180" i="1" l="1"/>
  <c r="E1179" i="1"/>
  <c r="D1179" i="1"/>
  <c r="C1181" i="1" l="1"/>
  <c r="E1180" i="1"/>
  <c r="D1180" i="1"/>
  <c r="C1182" i="1" l="1"/>
  <c r="E1181" i="1"/>
  <c r="D1181" i="1"/>
  <c r="C1183" i="1" l="1"/>
  <c r="E1182" i="1"/>
  <c r="D1182" i="1"/>
  <c r="C1184" i="1" l="1"/>
  <c r="E1183" i="1"/>
  <c r="D1183" i="1"/>
  <c r="C1185" i="1" l="1"/>
  <c r="E1184" i="1"/>
  <c r="D1184" i="1"/>
  <c r="C1186" i="1" l="1"/>
  <c r="E1185" i="1"/>
  <c r="D1185" i="1"/>
  <c r="C1187" i="1" l="1"/>
  <c r="E1186" i="1"/>
  <c r="D1186" i="1"/>
  <c r="C1188" i="1" l="1"/>
  <c r="E1187" i="1"/>
  <c r="D1187" i="1"/>
  <c r="C1189" i="1" l="1"/>
  <c r="E1188" i="1"/>
  <c r="D1188" i="1"/>
  <c r="C1190" i="1" l="1"/>
  <c r="E1189" i="1"/>
  <c r="D1189" i="1"/>
  <c r="C1191" i="1" l="1"/>
  <c r="E1190" i="1"/>
  <c r="D1190" i="1"/>
  <c r="C1192" i="1" l="1"/>
  <c r="E1191" i="1"/>
  <c r="D1191" i="1"/>
  <c r="C1193" i="1" l="1"/>
  <c r="E1192" i="1"/>
  <c r="D1192" i="1"/>
  <c r="C1194" i="1" l="1"/>
  <c r="E1193" i="1"/>
  <c r="D1193" i="1"/>
  <c r="C1195" i="1" l="1"/>
  <c r="E1194" i="1"/>
  <c r="D1194" i="1"/>
  <c r="C1196" i="1" l="1"/>
  <c r="E1195" i="1"/>
  <c r="D1195" i="1"/>
  <c r="C1197" i="1" l="1"/>
  <c r="E1196" i="1"/>
  <c r="D1196" i="1"/>
  <c r="C1198" i="1" l="1"/>
  <c r="E1197" i="1"/>
  <c r="D1197" i="1"/>
  <c r="C1199" i="1" l="1"/>
  <c r="E1198" i="1"/>
  <c r="D1198" i="1"/>
  <c r="C1200" i="1" l="1"/>
  <c r="E1199" i="1"/>
  <c r="D1199" i="1"/>
  <c r="C1201" i="1" l="1"/>
  <c r="E1200" i="1"/>
  <c r="D1200" i="1"/>
  <c r="C1202" i="1" l="1"/>
  <c r="E1201" i="1"/>
  <c r="D1201" i="1"/>
  <c r="C1203" i="1" l="1"/>
  <c r="E1202" i="1"/>
  <c r="D1202" i="1"/>
  <c r="C1204" i="1" l="1"/>
  <c r="E1203" i="1"/>
  <c r="D1203" i="1"/>
  <c r="C1205" i="1" l="1"/>
  <c r="E1204" i="1"/>
  <c r="D1204" i="1"/>
  <c r="C1206" i="1" l="1"/>
  <c r="E1205" i="1"/>
  <c r="D1205" i="1"/>
  <c r="C1207" i="1" l="1"/>
  <c r="E1206" i="1"/>
  <c r="D1206" i="1"/>
  <c r="C1208" i="1" l="1"/>
  <c r="E1207" i="1"/>
  <c r="D1207" i="1"/>
  <c r="C1209" i="1" l="1"/>
  <c r="E1208" i="1"/>
  <c r="D1208" i="1"/>
  <c r="C1210" i="1" l="1"/>
  <c r="E1209" i="1"/>
  <c r="D1209" i="1"/>
  <c r="C1211" i="1" l="1"/>
  <c r="E1210" i="1"/>
  <c r="D1210" i="1"/>
  <c r="C1212" i="1" l="1"/>
  <c r="E1211" i="1"/>
  <c r="D1211" i="1"/>
  <c r="C1213" i="1" l="1"/>
  <c r="E1212" i="1"/>
  <c r="D1212" i="1"/>
  <c r="C1214" i="1" l="1"/>
  <c r="E1213" i="1"/>
  <c r="D1213" i="1"/>
  <c r="C1215" i="1" l="1"/>
  <c r="E1214" i="1"/>
  <c r="D1214" i="1"/>
  <c r="C1216" i="1" l="1"/>
  <c r="E1215" i="1"/>
  <c r="D1215" i="1"/>
  <c r="C1217" i="1" l="1"/>
  <c r="E1216" i="1"/>
  <c r="D1216" i="1"/>
  <c r="C1218" i="1" l="1"/>
  <c r="E1217" i="1"/>
  <c r="D1217" i="1"/>
  <c r="C1219" i="1" l="1"/>
  <c r="E1218" i="1"/>
  <c r="D1218" i="1"/>
  <c r="C1220" i="1" l="1"/>
  <c r="E1219" i="1"/>
  <c r="D1219" i="1"/>
  <c r="C1221" i="1" l="1"/>
  <c r="E1220" i="1"/>
  <c r="D1220" i="1"/>
  <c r="C1222" i="1" l="1"/>
  <c r="E1221" i="1"/>
  <c r="D1221" i="1"/>
  <c r="C1223" i="1" l="1"/>
  <c r="E1222" i="1"/>
  <c r="D1222" i="1"/>
  <c r="C1224" i="1" l="1"/>
  <c r="E1223" i="1"/>
  <c r="D1223" i="1"/>
  <c r="C1225" i="1" l="1"/>
  <c r="E1224" i="1"/>
  <c r="D1224" i="1"/>
  <c r="C1226" i="1" l="1"/>
  <c r="E1225" i="1"/>
  <c r="D1225" i="1"/>
  <c r="C1227" i="1" l="1"/>
  <c r="E1226" i="1"/>
  <c r="D1226" i="1"/>
  <c r="C1228" i="1" l="1"/>
  <c r="E1227" i="1"/>
  <c r="D1227" i="1"/>
  <c r="C1229" i="1" l="1"/>
  <c r="E1228" i="1"/>
  <c r="D1228" i="1"/>
  <c r="C1230" i="1" l="1"/>
  <c r="E1229" i="1"/>
  <c r="D1229" i="1"/>
  <c r="C1231" i="1" l="1"/>
  <c r="E1230" i="1"/>
  <c r="D1230" i="1"/>
  <c r="C1232" i="1" l="1"/>
  <c r="E1231" i="1"/>
  <c r="D1231" i="1"/>
  <c r="C1233" i="1" l="1"/>
  <c r="E1232" i="1"/>
  <c r="D1232" i="1"/>
  <c r="C1234" i="1" l="1"/>
  <c r="E1233" i="1"/>
  <c r="D1233" i="1"/>
  <c r="C1235" i="1" l="1"/>
  <c r="E1234" i="1"/>
  <c r="D1234" i="1"/>
  <c r="C1236" i="1" l="1"/>
  <c r="E1235" i="1"/>
  <c r="D1235" i="1"/>
  <c r="C1237" i="1" l="1"/>
  <c r="E1236" i="1"/>
  <c r="D1236" i="1"/>
  <c r="C1238" i="1" l="1"/>
  <c r="E1237" i="1"/>
  <c r="D1237" i="1"/>
  <c r="C1239" i="1" l="1"/>
  <c r="E1238" i="1"/>
  <c r="D1238" i="1"/>
  <c r="C1240" i="1" l="1"/>
  <c r="E1239" i="1"/>
  <c r="D1239" i="1"/>
  <c r="C1241" i="1" l="1"/>
  <c r="E1240" i="1"/>
  <c r="D1240" i="1"/>
  <c r="C1242" i="1" l="1"/>
  <c r="E1241" i="1"/>
  <c r="D1241" i="1"/>
  <c r="C1243" i="1" l="1"/>
  <c r="E1242" i="1"/>
  <c r="D1242" i="1"/>
  <c r="C1244" i="1" l="1"/>
  <c r="E1243" i="1"/>
  <c r="D1243" i="1"/>
  <c r="C1245" i="1" l="1"/>
  <c r="E1244" i="1"/>
  <c r="D1244" i="1"/>
  <c r="C1246" i="1" l="1"/>
  <c r="E1245" i="1"/>
  <c r="D1245" i="1"/>
  <c r="C1247" i="1" l="1"/>
  <c r="E1246" i="1"/>
  <c r="D1246" i="1"/>
  <c r="C1248" i="1" l="1"/>
  <c r="E1247" i="1"/>
  <c r="D1247" i="1"/>
  <c r="C1249" i="1" l="1"/>
  <c r="E1248" i="1"/>
  <c r="D1248" i="1"/>
  <c r="C1250" i="1" l="1"/>
  <c r="E1249" i="1"/>
  <c r="D1249" i="1"/>
  <c r="C1251" i="1" l="1"/>
  <c r="E1250" i="1"/>
  <c r="D1250" i="1"/>
  <c r="C1252" i="1" l="1"/>
  <c r="E1251" i="1"/>
  <c r="D1251" i="1"/>
  <c r="C1253" i="1" l="1"/>
  <c r="E1252" i="1"/>
  <c r="D1252" i="1"/>
  <c r="C1254" i="1" l="1"/>
  <c r="E1253" i="1"/>
  <c r="D1253" i="1"/>
  <c r="C1255" i="1" l="1"/>
  <c r="E1254" i="1"/>
  <c r="D1254" i="1"/>
  <c r="C1256" i="1" l="1"/>
  <c r="E1255" i="1"/>
  <c r="D1255" i="1"/>
  <c r="C1257" i="1" l="1"/>
  <c r="E1256" i="1"/>
  <c r="D1256" i="1"/>
  <c r="C1258" i="1" l="1"/>
  <c r="E1257" i="1"/>
  <c r="D1257" i="1"/>
  <c r="C1259" i="1" l="1"/>
  <c r="E1258" i="1"/>
  <c r="D1258" i="1"/>
  <c r="C1260" i="1" l="1"/>
  <c r="E1259" i="1"/>
  <c r="D1259" i="1"/>
  <c r="C1261" i="1" l="1"/>
  <c r="E1260" i="1"/>
  <c r="D1260" i="1"/>
  <c r="C1262" i="1" l="1"/>
  <c r="E1261" i="1"/>
  <c r="D1261" i="1"/>
  <c r="C1263" i="1" l="1"/>
  <c r="E1262" i="1"/>
  <c r="D1262" i="1"/>
  <c r="C1264" i="1" l="1"/>
  <c r="E1263" i="1"/>
  <c r="D1263" i="1"/>
  <c r="C1265" i="1" l="1"/>
  <c r="E1264" i="1"/>
  <c r="D1264" i="1"/>
  <c r="C1266" i="1" l="1"/>
  <c r="E1265" i="1"/>
  <c r="D1265" i="1"/>
  <c r="C1267" i="1" l="1"/>
  <c r="E1266" i="1"/>
  <c r="D1266" i="1"/>
  <c r="C1268" i="1" l="1"/>
  <c r="E1267" i="1"/>
  <c r="D1267" i="1"/>
  <c r="C1269" i="1" l="1"/>
  <c r="E1268" i="1"/>
  <c r="D1268" i="1"/>
  <c r="C1270" i="1" l="1"/>
  <c r="E1269" i="1"/>
  <c r="D1269" i="1"/>
  <c r="C1271" i="1" l="1"/>
  <c r="E1270" i="1"/>
  <c r="D1270" i="1"/>
  <c r="C1272" i="1" l="1"/>
  <c r="E1271" i="1"/>
  <c r="D1271" i="1"/>
  <c r="C1273" i="1" l="1"/>
  <c r="E1272" i="1"/>
  <c r="D1272" i="1"/>
  <c r="C1274" i="1" l="1"/>
  <c r="E1273" i="1"/>
  <c r="D1273" i="1"/>
  <c r="C1275" i="1" l="1"/>
  <c r="E1274" i="1"/>
  <c r="D1274" i="1"/>
  <c r="C1276" i="1" l="1"/>
  <c r="E1275" i="1"/>
  <c r="D1275" i="1"/>
  <c r="C1277" i="1" l="1"/>
  <c r="E1276" i="1"/>
  <c r="D1276" i="1"/>
  <c r="C1278" i="1" l="1"/>
  <c r="E1277" i="1"/>
  <c r="D1277" i="1"/>
  <c r="C1279" i="1" l="1"/>
  <c r="E1278" i="1"/>
  <c r="D1278" i="1"/>
  <c r="C1280" i="1" l="1"/>
  <c r="E1279" i="1"/>
  <c r="D1279" i="1"/>
  <c r="C1281" i="1" l="1"/>
  <c r="E1280" i="1"/>
  <c r="D1280" i="1"/>
  <c r="C1282" i="1" l="1"/>
  <c r="E1281" i="1"/>
  <c r="D1281" i="1"/>
  <c r="C1283" i="1" l="1"/>
  <c r="E1282" i="1"/>
  <c r="D1282" i="1"/>
  <c r="C1284" i="1" l="1"/>
  <c r="E1283" i="1"/>
  <c r="D1283" i="1"/>
  <c r="C1285" i="1" l="1"/>
  <c r="E1284" i="1"/>
  <c r="D1284" i="1"/>
  <c r="C1286" i="1" l="1"/>
  <c r="E1285" i="1"/>
  <c r="D1285" i="1"/>
  <c r="C1287" i="1" l="1"/>
  <c r="E1286" i="1"/>
  <c r="D1286" i="1"/>
  <c r="C1288" i="1" l="1"/>
  <c r="E1287" i="1"/>
  <c r="D1287" i="1"/>
  <c r="C1289" i="1" l="1"/>
  <c r="E1288" i="1"/>
  <c r="D1288" i="1"/>
  <c r="C1290" i="1" l="1"/>
  <c r="E1289" i="1"/>
  <c r="D1289" i="1"/>
  <c r="C1291" i="1" l="1"/>
  <c r="E1290" i="1"/>
  <c r="D1290" i="1"/>
  <c r="C1292" i="1" l="1"/>
  <c r="E1291" i="1"/>
  <c r="D1291" i="1"/>
  <c r="C1293" i="1" l="1"/>
  <c r="E1292" i="1"/>
  <c r="D1292" i="1"/>
  <c r="C1294" i="1" l="1"/>
  <c r="E1293" i="1"/>
  <c r="D1293" i="1"/>
  <c r="C1295" i="1" l="1"/>
  <c r="E1294" i="1"/>
  <c r="D1294" i="1"/>
  <c r="C1296" i="1" l="1"/>
  <c r="E1295" i="1"/>
  <c r="D1295" i="1"/>
  <c r="C1297" i="1" l="1"/>
  <c r="E1296" i="1"/>
  <c r="D1296" i="1"/>
  <c r="C1298" i="1" l="1"/>
  <c r="E1297" i="1"/>
  <c r="D1297" i="1"/>
  <c r="C1299" i="1" l="1"/>
  <c r="E1298" i="1"/>
  <c r="D1298" i="1"/>
  <c r="C1300" i="1" l="1"/>
  <c r="E1299" i="1"/>
  <c r="D1299" i="1"/>
  <c r="C1301" i="1" l="1"/>
  <c r="E1300" i="1"/>
  <c r="D1300" i="1"/>
  <c r="C1302" i="1" l="1"/>
  <c r="E1301" i="1"/>
  <c r="D1301" i="1"/>
  <c r="C1303" i="1" l="1"/>
  <c r="E1302" i="1"/>
  <c r="D1302" i="1"/>
  <c r="C1304" i="1" l="1"/>
  <c r="E1303" i="1"/>
  <c r="D1303" i="1"/>
  <c r="C1305" i="1" l="1"/>
  <c r="E1304" i="1"/>
  <c r="D1304" i="1"/>
  <c r="C1306" i="1" l="1"/>
  <c r="E1305" i="1"/>
  <c r="D1305" i="1"/>
  <c r="C1307" i="1" l="1"/>
  <c r="E1306" i="1"/>
  <c r="D1306" i="1"/>
  <c r="C1308" i="1" l="1"/>
  <c r="E1307" i="1"/>
  <c r="D1307" i="1"/>
  <c r="C1309" i="1" l="1"/>
  <c r="E1308" i="1"/>
  <c r="D1308" i="1"/>
  <c r="C1310" i="1" l="1"/>
  <c r="E1309" i="1"/>
  <c r="D1309" i="1"/>
  <c r="C1311" i="1" l="1"/>
  <c r="E1310" i="1"/>
  <c r="D1310" i="1"/>
  <c r="C1312" i="1" l="1"/>
  <c r="E1311" i="1"/>
  <c r="D1311" i="1"/>
  <c r="C1313" i="1" l="1"/>
  <c r="E1312" i="1"/>
  <c r="D1312" i="1"/>
  <c r="C1314" i="1" l="1"/>
  <c r="E1313" i="1"/>
  <c r="D1313" i="1"/>
  <c r="C1315" i="1" l="1"/>
  <c r="E1314" i="1"/>
  <c r="D1314" i="1"/>
  <c r="C1316" i="1" l="1"/>
  <c r="E1315" i="1"/>
  <c r="D1315" i="1"/>
  <c r="C1317" i="1" l="1"/>
  <c r="E1316" i="1"/>
  <c r="D1316" i="1"/>
  <c r="C1318" i="1" l="1"/>
  <c r="E1317" i="1"/>
  <c r="D1317" i="1"/>
  <c r="C1319" i="1" l="1"/>
  <c r="E1318" i="1"/>
  <c r="D1318" i="1"/>
  <c r="C1320" i="1" l="1"/>
  <c r="E1319" i="1"/>
  <c r="D1319" i="1"/>
  <c r="C1321" i="1" l="1"/>
  <c r="E1320" i="1"/>
  <c r="D1320" i="1"/>
  <c r="C1322" i="1" l="1"/>
  <c r="E1321" i="1"/>
  <c r="D1321" i="1"/>
  <c r="C1323" i="1" l="1"/>
  <c r="E1322" i="1"/>
  <c r="D1322" i="1"/>
  <c r="C1324" i="1" l="1"/>
  <c r="E1323" i="1"/>
  <c r="D1323" i="1"/>
  <c r="C1325" i="1" l="1"/>
  <c r="E1324" i="1"/>
  <c r="D1324" i="1"/>
  <c r="C1326" i="1" l="1"/>
  <c r="E1325" i="1"/>
  <c r="D1325" i="1"/>
  <c r="C1327" i="1" l="1"/>
  <c r="E1326" i="1"/>
  <c r="D1326" i="1"/>
  <c r="C1328" i="1" l="1"/>
  <c r="E1327" i="1"/>
  <c r="D1327" i="1"/>
  <c r="C1329" i="1" l="1"/>
  <c r="E1328" i="1"/>
  <c r="D1328" i="1"/>
  <c r="C1330" i="1" l="1"/>
  <c r="E1329" i="1"/>
  <c r="D1329" i="1"/>
  <c r="C1331" i="1" l="1"/>
  <c r="E1330" i="1"/>
  <c r="D1330" i="1"/>
  <c r="C1332" i="1" l="1"/>
  <c r="E1331" i="1"/>
  <c r="D1331" i="1"/>
  <c r="C1333" i="1" l="1"/>
  <c r="E1332" i="1"/>
  <c r="D1332" i="1"/>
  <c r="C1334" i="1" l="1"/>
  <c r="E1333" i="1"/>
  <c r="D1333" i="1"/>
  <c r="C1335" i="1" l="1"/>
  <c r="E1334" i="1"/>
  <c r="D1334" i="1"/>
  <c r="C1336" i="1" l="1"/>
  <c r="E1335" i="1"/>
  <c r="D1335" i="1"/>
  <c r="C1337" i="1" l="1"/>
  <c r="E1336" i="1"/>
  <c r="D1336" i="1"/>
  <c r="C1338" i="1" l="1"/>
  <c r="E1337" i="1"/>
  <c r="D1337" i="1"/>
  <c r="C1339" i="1" l="1"/>
  <c r="E1338" i="1"/>
  <c r="D1338" i="1"/>
  <c r="C1340" i="1" l="1"/>
  <c r="E1339" i="1"/>
  <c r="D1339" i="1"/>
  <c r="C1341" i="1" l="1"/>
  <c r="E1340" i="1"/>
  <c r="D1340" i="1"/>
  <c r="C1342" i="1" l="1"/>
  <c r="E1341" i="1"/>
  <c r="D1341" i="1"/>
  <c r="C1343" i="1" l="1"/>
  <c r="E1342" i="1"/>
  <c r="D1342" i="1"/>
  <c r="C1344" i="1" l="1"/>
  <c r="E1343" i="1"/>
  <c r="D1343" i="1"/>
  <c r="C1345" i="1" l="1"/>
  <c r="E1344" i="1"/>
  <c r="D1344" i="1"/>
  <c r="C1346" i="1" l="1"/>
  <c r="E1345" i="1"/>
  <c r="D1345" i="1"/>
  <c r="C1347" i="1" l="1"/>
  <c r="E1346" i="1"/>
  <c r="D1346" i="1"/>
  <c r="C1348" i="1" l="1"/>
  <c r="E1347" i="1"/>
  <c r="D1347" i="1"/>
  <c r="C1349" i="1" l="1"/>
  <c r="E1348" i="1"/>
  <c r="D1348" i="1"/>
  <c r="C1350" i="1" l="1"/>
  <c r="E1349" i="1"/>
  <c r="D1349" i="1"/>
  <c r="C1351" i="1" l="1"/>
  <c r="E1350" i="1"/>
  <c r="D1350" i="1"/>
  <c r="C1352" i="1" l="1"/>
  <c r="E1351" i="1"/>
  <c r="D1351" i="1"/>
  <c r="C1353" i="1" l="1"/>
  <c r="E1352" i="1"/>
  <c r="D1352" i="1"/>
  <c r="C1354" i="1" l="1"/>
  <c r="E1353" i="1"/>
  <c r="D1353" i="1"/>
  <c r="C1355" i="1" l="1"/>
  <c r="E1354" i="1"/>
  <c r="D1354" i="1"/>
  <c r="C1356" i="1" l="1"/>
  <c r="E1355" i="1"/>
  <c r="D1355" i="1"/>
  <c r="C1357" i="1" l="1"/>
  <c r="E1356" i="1"/>
  <c r="D1356" i="1"/>
  <c r="C1358" i="1" l="1"/>
  <c r="E1357" i="1"/>
  <c r="D1357" i="1"/>
  <c r="C1359" i="1" l="1"/>
  <c r="E1358" i="1"/>
  <c r="D1358" i="1"/>
  <c r="C1360" i="1" l="1"/>
  <c r="E1359" i="1"/>
  <c r="D1359" i="1"/>
  <c r="C1361" i="1" l="1"/>
  <c r="E1360" i="1"/>
  <c r="D1360" i="1"/>
  <c r="C1362" i="1" l="1"/>
  <c r="E1361" i="1"/>
  <c r="D1361" i="1"/>
  <c r="C1363" i="1" l="1"/>
  <c r="E1362" i="1"/>
  <c r="D1362" i="1"/>
  <c r="C1364" i="1" l="1"/>
  <c r="E1363" i="1"/>
  <c r="D1363" i="1"/>
  <c r="C1365" i="1" l="1"/>
  <c r="E1364" i="1"/>
  <c r="D1364" i="1"/>
  <c r="C1366" i="1" l="1"/>
  <c r="E1365" i="1"/>
  <c r="D1365" i="1"/>
  <c r="C1367" i="1" l="1"/>
  <c r="E1366" i="1"/>
  <c r="D1366" i="1"/>
  <c r="C1368" i="1" l="1"/>
  <c r="E1367" i="1"/>
  <c r="D1367" i="1"/>
  <c r="C1369" i="1" l="1"/>
  <c r="E1368" i="1"/>
  <c r="D1368" i="1"/>
  <c r="C1370" i="1" l="1"/>
  <c r="E1369" i="1"/>
  <c r="D1369" i="1"/>
  <c r="C1371" i="1" l="1"/>
  <c r="E1370" i="1"/>
  <c r="D1370" i="1"/>
  <c r="C1372" i="1" l="1"/>
  <c r="E1371" i="1"/>
  <c r="D1371" i="1"/>
  <c r="C1373" i="1" l="1"/>
  <c r="E1372" i="1"/>
  <c r="D1372" i="1"/>
  <c r="C1374" i="1" l="1"/>
  <c r="E1373" i="1"/>
  <c r="D1373" i="1"/>
  <c r="C1375" i="1" l="1"/>
  <c r="E1374" i="1"/>
  <c r="D1374" i="1"/>
  <c r="C1376" i="1" l="1"/>
  <c r="E1375" i="1"/>
  <c r="D1375" i="1"/>
  <c r="C1377" i="1" l="1"/>
  <c r="E1376" i="1"/>
  <c r="D1376" i="1"/>
  <c r="C1378" i="1" l="1"/>
  <c r="E1377" i="1"/>
  <c r="D1377" i="1"/>
  <c r="C1379" i="1" l="1"/>
  <c r="E1378" i="1"/>
  <c r="D1378" i="1"/>
  <c r="C1380" i="1" l="1"/>
  <c r="E1379" i="1"/>
  <c r="D1379" i="1"/>
  <c r="C1381" i="1" l="1"/>
  <c r="E1380" i="1"/>
  <c r="D1380" i="1"/>
  <c r="C1382" i="1" l="1"/>
  <c r="E1381" i="1"/>
  <c r="D1381" i="1"/>
  <c r="C1383" i="1" l="1"/>
  <c r="E1382" i="1"/>
  <c r="D1382" i="1"/>
  <c r="C1384" i="1" l="1"/>
  <c r="E1383" i="1"/>
  <c r="D1383" i="1"/>
  <c r="C1385" i="1" l="1"/>
  <c r="E1384" i="1"/>
  <c r="D1384" i="1"/>
  <c r="C1386" i="1" l="1"/>
  <c r="E1385" i="1"/>
  <c r="D1385" i="1"/>
  <c r="C1387" i="1" l="1"/>
  <c r="E1386" i="1"/>
  <c r="D1386" i="1"/>
  <c r="C1388" i="1" l="1"/>
  <c r="E1387" i="1"/>
  <c r="D1387" i="1"/>
  <c r="C1389" i="1" l="1"/>
  <c r="E1388" i="1"/>
  <c r="D1388" i="1"/>
  <c r="C1390" i="1" l="1"/>
  <c r="E1389" i="1"/>
  <c r="D1389" i="1"/>
  <c r="C1391" i="1" l="1"/>
  <c r="E1390" i="1"/>
  <c r="D1390" i="1"/>
  <c r="C1392" i="1" l="1"/>
  <c r="E1391" i="1"/>
  <c r="D1391" i="1"/>
  <c r="C1393" i="1" l="1"/>
  <c r="E1392" i="1"/>
  <c r="D1392" i="1"/>
  <c r="C1394" i="1" l="1"/>
  <c r="E1393" i="1"/>
  <c r="D1393" i="1"/>
  <c r="C1395" i="1" l="1"/>
  <c r="E1394" i="1"/>
  <c r="D1394" i="1"/>
  <c r="C1396" i="1" l="1"/>
  <c r="E1395" i="1"/>
  <c r="D1395" i="1"/>
  <c r="C1397" i="1" l="1"/>
  <c r="E1396" i="1"/>
  <c r="D1396" i="1"/>
  <c r="C1398" i="1" l="1"/>
  <c r="E1397" i="1"/>
  <c r="D1397" i="1"/>
  <c r="C1399" i="1" l="1"/>
  <c r="E1398" i="1"/>
  <c r="D1398" i="1"/>
  <c r="C1400" i="1" l="1"/>
  <c r="E1399" i="1"/>
  <c r="D1399" i="1"/>
  <c r="C1401" i="1" l="1"/>
  <c r="E1400" i="1"/>
  <c r="D1400" i="1"/>
  <c r="C1402" i="1" l="1"/>
  <c r="E1401" i="1"/>
  <c r="D1401" i="1"/>
  <c r="C1403" i="1" l="1"/>
  <c r="E1402" i="1"/>
  <c r="D1402" i="1"/>
  <c r="C1404" i="1" l="1"/>
  <c r="E1403" i="1"/>
  <c r="D1403" i="1"/>
  <c r="C1405" i="1" l="1"/>
  <c r="E1404" i="1"/>
  <c r="D1404" i="1"/>
  <c r="C1406" i="1" l="1"/>
  <c r="E1405" i="1"/>
  <c r="D1405" i="1"/>
  <c r="C1407" i="1" l="1"/>
  <c r="E1406" i="1"/>
  <c r="D1406" i="1"/>
  <c r="C1408" i="1" l="1"/>
  <c r="E1407" i="1"/>
  <c r="D1407" i="1"/>
  <c r="C1409" i="1" l="1"/>
  <c r="E1408" i="1"/>
  <c r="D1408" i="1"/>
  <c r="C1410" i="1" l="1"/>
  <c r="E1409" i="1"/>
  <c r="D1409" i="1"/>
  <c r="C1411" i="1" l="1"/>
  <c r="E1410" i="1"/>
  <c r="D1410" i="1"/>
  <c r="C1412" i="1" l="1"/>
  <c r="E1411" i="1"/>
  <c r="D1411" i="1"/>
  <c r="C1413" i="1" l="1"/>
  <c r="E1412" i="1"/>
  <c r="D1412" i="1"/>
  <c r="C1414" i="1" l="1"/>
  <c r="E1413" i="1"/>
  <c r="D1413" i="1"/>
  <c r="C1415" i="1" l="1"/>
  <c r="E1414" i="1"/>
  <c r="D1414" i="1"/>
  <c r="C1416" i="1" l="1"/>
  <c r="E1415" i="1"/>
  <c r="D1415" i="1"/>
  <c r="C1417" i="1" l="1"/>
  <c r="E1416" i="1"/>
  <c r="D1416" i="1"/>
  <c r="C1418" i="1" l="1"/>
  <c r="E1417" i="1"/>
  <c r="D1417" i="1"/>
  <c r="C1419" i="1" l="1"/>
  <c r="E1418" i="1"/>
  <c r="D1418" i="1"/>
  <c r="C1420" i="1" l="1"/>
  <c r="E1419" i="1"/>
  <c r="D1419" i="1"/>
  <c r="C1421" i="1" l="1"/>
  <c r="E1420" i="1"/>
  <c r="D1420" i="1"/>
  <c r="C1422" i="1" l="1"/>
  <c r="E1421" i="1"/>
  <c r="D1421" i="1"/>
  <c r="C1423" i="1" l="1"/>
  <c r="E1422" i="1"/>
  <c r="D1422" i="1"/>
  <c r="C1424" i="1" l="1"/>
  <c r="E1423" i="1"/>
  <c r="D1423" i="1"/>
  <c r="C1425" i="1" l="1"/>
  <c r="E1424" i="1"/>
  <c r="D1424" i="1"/>
  <c r="C1426" i="1" l="1"/>
  <c r="E1425" i="1"/>
  <c r="D1425" i="1"/>
  <c r="C1427" i="1" l="1"/>
  <c r="E1426" i="1"/>
  <c r="D1426" i="1"/>
  <c r="C1428" i="1" l="1"/>
  <c r="E1427" i="1"/>
  <c r="D1427" i="1"/>
  <c r="C1429" i="1" l="1"/>
  <c r="E1428" i="1"/>
  <c r="D1428" i="1"/>
  <c r="C1430" i="1" l="1"/>
  <c r="E1429" i="1"/>
  <c r="D1429" i="1"/>
  <c r="C1431" i="1" l="1"/>
  <c r="E1430" i="1"/>
  <c r="D1430" i="1"/>
  <c r="C1432" i="1" l="1"/>
  <c r="E1431" i="1"/>
  <c r="D1431" i="1"/>
  <c r="C1433" i="1" l="1"/>
  <c r="E1432" i="1"/>
  <c r="D1432" i="1"/>
  <c r="C1434" i="1" l="1"/>
  <c r="E1433" i="1"/>
  <c r="D1433" i="1"/>
  <c r="C1435" i="1" l="1"/>
  <c r="E1434" i="1"/>
  <c r="D1434" i="1"/>
  <c r="C1436" i="1" l="1"/>
  <c r="E1435" i="1"/>
  <c r="D1435" i="1"/>
  <c r="C1437" i="1" l="1"/>
  <c r="E1436" i="1"/>
  <c r="D1436" i="1"/>
  <c r="C1438" i="1" l="1"/>
  <c r="E1437" i="1"/>
  <c r="D1437" i="1"/>
  <c r="C1439" i="1" l="1"/>
  <c r="E1438" i="1"/>
  <c r="D1438" i="1"/>
  <c r="C1440" i="1" l="1"/>
  <c r="E1439" i="1"/>
  <c r="D1439" i="1"/>
  <c r="C1441" i="1" l="1"/>
  <c r="E1440" i="1"/>
  <c r="D1440" i="1"/>
  <c r="C1442" i="1" l="1"/>
  <c r="E1441" i="1"/>
  <c r="D1441" i="1"/>
  <c r="C1443" i="1" l="1"/>
  <c r="E1442" i="1"/>
  <c r="D1442" i="1"/>
  <c r="C1444" i="1" l="1"/>
  <c r="E1443" i="1"/>
  <c r="D1443" i="1"/>
  <c r="C1445" i="1" l="1"/>
  <c r="E1444" i="1"/>
  <c r="D1444" i="1"/>
  <c r="C1446" i="1" l="1"/>
  <c r="E1445" i="1"/>
  <c r="D1445" i="1"/>
  <c r="C1447" i="1" l="1"/>
  <c r="E1446" i="1"/>
  <c r="D1446" i="1"/>
  <c r="C1448" i="1" l="1"/>
  <c r="E1447" i="1"/>
  <c r="D1447" i="1"/>
  <c r="C1449" i="1" l="1"/>
  <c r="E1448" i="1"/>
  <c r="D1448" i="1"/>
  <c r="C1450" i="1" l="1"/>
  <c r="E1449" i="1"/>
  <c r="D1449" i="1"/>
  <c r="C1451" i="1" l="1"/>
  <c r="E1450" i="1"/>
  <c r="D1450" i="1"/>
  <c r="C1452" i="1" l="1"/>
  <c r="E1451" i="1"/>
  <c r="D1451" i="1"/>
  <c r="C1453" i="1" l="1"/>
  <c r="E1452" i="1"/>
  <c r="D1452" i="1"/>
  <c r="C1454" i="1" l="1"/>
  <c r="E1453" i="1"/>
  <c r="D1453" i="1"/>
  <c r="C1455" i="1" l="1"/>
  <c r="E1454" i="1"/>
  <c r="D1454" i="1"/>
  <c r="C1456" i="1" l="1"/>
  <c r="E1455" i="1"/>
  <c r="D1455" i="1"/>
  <c r="C1457" i="1" l="1"/>
  <c r="E1456" i="1"/>
  <c r="D1456" i="1"/>
  <c r="C1458" i="1" l="1"/>
  <c r="E1457" i="1"/>
  <c r="D1457" i="1"/>
  <c r="C1459" i="1" l="1"/>
  <c r="E1458" i="1"/>
  <c r="D1458" i="1"/>
  <c r="C1460" i="1" l="1"/>
  <c r="E1459" i="1"/>
  <c r="D1459" i="1"/>
  <c r="C1461" i="1" l="1"/>
  <c r="E1460" i="1"/>
  <c r="D1460" i="1"/>
  <c r="C1462" i="1" l="1"/>
  <c r="E1461" i="1"/>
  <c r="D1461" i="1"/>
  <c r="C1463" i="1" l="1"/>
  <c r="E1462" i="1"/>
  <c r="D1462" i="1"/>
  <c r="C1464" i="1" l="1"/>
  <c r="E1463" i="1"/>
  <c r="D1463" i="1"/>
  <c r="C1465" i="1" l="1"/>
  <c r="E1464" i="1"/>
  <c r="D1464" i="1"/>
  <c r="C1466" i="1" l="1"/>
  <c r="E1465" i="1"/>
  <c r="D1465" i="1"/>
  <c r="C1467" i="1" l="1"/>
  <c r="E1466" i="1"/>
  <c r="D1466" i="1"/>
  <c r="C1468" i="1" l="1"/>
  <c r="E1467" i="1"/>
  <c r="D1467" i="1"/>
  <c r="C1469" i="1" l="1"/>
  <c r="E1468" i="1"/>
  <c r="D1468" i="1"/>
  <c r="C1470" i="1" l="1"/>
  <c r="E1469" i="1"/>
  <c r="D1469" i="1"/>
  <c r="C1471" i="1" l="1"/>
  <c r="E1470" i="1"/>
  <c r="D1470" i="1"/>
  <c r="C1472" i="1" l="1"/>
  <c r="E1471" i="1"/>
  <c r="D1471" i="1"/>
  <c r="C1473" i="1" l="1"/>
  <c r="E1472" i="1"/>
  <c r="D1472" i="1"/>
  <c r="C1474" i="1" l="1"/>
  <c r="E1473" i="1"/>
  <c r="D1473" i="1"/>
  <c r="C1475" i="1" l="1"/>
  <c r="E1474" i="1"/>
  <c r="D1474" i="1"/>
  <c r="C1476" i="1" l="1"/>
  <c r="E1475" i="1"/>
  <c r="D1475" i="1"/>
  <c r="C1477" i="1" l="1"/>
  <c r="E1476" i="1"/>
  <c r="D1476" i="1"/>
  <c r="C1478" i="1" l="1"/>
  <c r="E1477" i="1"/>
  <c r="D1477" i="1"/>
  <c r="C1479" i="1" l="1"/>
  <c r="E1478" i="1"/>
  <c r="D1478" i="1"/>
  <c r="C1480" i="1" l="1"/>
  <c r="E1479" i="1"/>
  <c r="D1479" i="1"/>
  <c r="C1481" i="1" l="1"/>
  <c r="E1480" i="1"/>
  <c r="D1480" i="1"/>
  <c r="C1482" i="1" l="1"/>
  <c r="E1481" i="1"/>
  <c r="D1481" i="1"/>
  <c r="C1483" i="1" l="1"/>
  <c r="E1482" i="1"/>
  <c r="D1482" i="1"/>
  <c r="C1484" i="1" l="1"/>
  <c r="E1483" i="1"/>
  <c r="D1483" i="1"/>
  <c r="C1485" i="1" l="1"/>
  <c r="E1484" i="1"/>
  <c r="D1484" i="1"/>
  <c r="C1486" i="1" l="1"/>
  <c r="E1485" i="1"/>
  <c r="D1485" i="1"/>
  <c r="C1487" i="1" l="1"/>
  <c r="E1486" i="1"/>
  <c r="D1486" i="1"/>
  <c r="C1488" i="1" l="1"/>
  <c r="E1487" i="1"/>
  <c r="D1487" i="1"/>
  <c r="C1489" i="1" l="1"/>
  <c r="E1488" i="1"/>
  <c r="D1488" i="1"/>
  <c r="C1490" i="1" l="1"/>
  <c r="E1489" i="1"/>
  <c r="D1489" i="1"/>
  <c r="C1491" i="1" l="1"/>
  <c r="E1490" i="1"/>
  <c r="D1490" i="1"/>
  <c r="C1492" i="1" l="1"/>
  <c r="E1491" i="1"/>
  <c r="D1491" i="1"/>
  <c r="C1493" i="1" l="1"/>
  <c r="E1492" i="1"/>
  <c r="D1492" i="1"/>
  <c r="C1494" i="1" l="1"/>
  <c r="E1493" i="1"/>
  <c r="D1493" i="1"/>
  <c r="C1495" i="1" l="1"/>
  <c r="E1494" i="1"/>
  <c r="D1494" i="1"/>
  <c r="C1496" i="1" l="1"/>
  <c r="E1495" i="1"/>
  <c r="D1495" i="1"/>
  <c r="C1497" i="1" l="1"/>
  <c r="E1496" i="1"/>
  <c r="D1496" i="1"/>
  <c r="C1498" i="1" l="1"/>
  <c r="E1497" i="1"/>
  <c r="D1497" i="1"/>
  <c r="C1499" i="1" l="1"/>
  <c r="E1498" i="1"/>
  <c r="D1498" i="1"/>
  <c r="C1500" i="1" l="1"/>
  <c r="E1499" i="1"/>
  <c r="D1499" i="1"/>
  <c r="C1501" i="1" l="1"/>
  <c r="E1500" i="1"/>
  <c r="D1500" i="1"/>
  <c r="C1502" i="1" l="1"/>
  <c r="E1501" i="1"/>
  <c r="D1501" i="1"/>
  <c r="C1503" i="1" l="1"/>
  <c r="E1502" i="1"/>
  <c r="D1502" i="1"/>
  <c r="C1504" i="1" l="1"/>
  <c r="E1503" i="1"/>
  <c r="D1503" i="1"/>
  <c r="C1505" i="1" l="1"/>
  <c r="E1504" i="1"/>
  <c r="D1504" i="1"/>
  <c r="C1506" i="1" l="1"/>
  <c r="E1505" i="1"/>
  <c r="D1505" i="1"/>
  <c r="C1507" i="1" l="1"/>
  <c r="E1506" i="1"/>
  <c r="D1506" i="1"/>
  <c r="C1508" i="1" l="1"/>
  <c r="E1507" i="1"/>
  <c r="D1507" i="1"/>
  <c r="C1509" i="1" l="1"/>
  <c r="E1508" i="1"/>
  <c r="D1508" i="1"/>
  <c r="C1510" i="1" l="1"/>
  <c r="E1509" i="1"/>
  <c r="D1509" i="1"/>
  <c r="C1511" i="1" l="1"/>
  <c r="E1510" i="1"/>
  <c r="D1510" i="1"/>
  <c r="C1512" i="1" l="1"/>
  <c r="E1511" i="1"/>
  <c r="D1511" i="1"/>
  <c r="C1513" i="1" l="1"/>
  <c r="E1512" i="1"/>
  <c r="D1512" i="1"/>
  <c r="C1514" i="1" l="1"/>
  <c r="E1513" i="1"/>
  <c r="D1513" i="1"/>
  <c r="C1515" i="1" l="1"/>
  <c r="E1514" i="1"/>
  <c r="D1514" i="1"/>
  <c r="C1516" i="1" l="1"/>
  <c r="E1515" i="1"/>
  <c r="D1515" i="1"/>
  <c r="C1517" i="1" l="1"/>
  <c r="E1516" i="1"/>
  <c r="D1516" i="1"/>
  <c r="C1518" i="1" l="1"/>
  <c r="E1517" i="1"/>
  <c r="D1517" i="1"/>
  <c r="C1519" i="1" l="1"/>
  <c r="E1518" i="1"/>
  <c r="D1518" i="1"/>
  <c r="C1520" i="1" l="1"/>
  <c r="E1519" i="1"/>
  <c r="D1519" i="1"/>
  <c r="C1521" i="1" l="1"/>
  <c r="E1520" i="1"/>
  <c r="D1520" i="1"/>
  <c r="C1522" i="1" l="1"/>
  <c r="E1521" i="1"/>
  <c r="D1521" i="1"/>
  <c r="C1523" i="1" l="1"/>
  <c r="E1522" i="1"/>
  <c r="D1522" i="1"/>
  <c r="C1524" i="1" l="1"/>
  <c r="E1523" i="1"/>
  <c r="D1523" i="1"/>
  <c r="C1525" i="1" l="1"/>
  <c r="E1524" i="1"/>
  <c r="D1524" i="1"/>
  <c r="C1526" i="1" l="1"/>
  <c r="E1525" i="1"/>
  <c r="D1525" i="1"/>
  <c r="C1527" i="1" l="1"/>
  <c r="E1526" i="1"/>
  <c r="D1526" i="1"/>
  <c r="C1528" i="1" l="1"/>
  <c r="E1527" i="1"/>
  <c r="D1527" i="1"/>
  <c r="C1529" i="1" l="1"/>
  <c r="E1528" i="1"/>
  <c r="D1528" i="1"/>
  <c r="C1530" i="1" l="1"/>
  <c r="E1529" i="1"/>
  <c r="D1529" i="1"/>
  <c r="C1531" i="1" l="1"/>
  <c r="E1530" i="1"/>
  <c r="D1530" i="1"/>
  <c r="C1532" i="1" l="1"/>
  <c r="E1531" i="1"/>
  <c r="D1531" i="1"/>
  <c r="C1533" i="1" l="1"/>
  <c r="E1532" i="1"/>
  <c r="D1532" i="1"/>
  <c r="C1534" i="1" l="1"/>
  <c r="E1533" i="1"/>
  <c r="D1533" i="1"/>
  <c r="C1535" i="1" l="1"/>
  <c r="E1534" i="1"/>
  <c r="D1534" i="1"/>
  <c r="C1536" i="1" l="1"/>
  <c r="E1535" i="1"/>
  <c r="D1535" i="1"/>
  <c r="C1537" i="1" l="1"/>
  <c r="E1536" i="1"/>
  <c r="D1536" i="1"/>
  <c r="C1538" i="1" l="1"/>
  <c r="E1537" i="1"/>
  <c r="D1537" i="1"/>
  <c r="C1539" i="1" l="1"/>
  <c r="E1538" i="1"/>
  <c r="D1538" i="1"/>
  <c r="C1540" i="1" l="1"/>
  <c r="E1539" i="1"/>
  <c r="D1539" i="1"/>
  <c r="C1541" i="1" l="1"/>
  <c r="E1540" i="1"/>
  <c r="D1540" i="1"/>
  <c r="C1542" i="1" l="1"/>
  <c r="E1541" i="1"/>
  <c r="D1541" i="1"/>
  <c r="C1543" i="1" l="1"/>
  <c r="E1542" i="1"/>
  <c r="D1542" i="1"/>
  <c r="C1544" i="1" l="1"/>
  <c r="E1543" i="1"/>
  <c r="D1543" i="1"/>
  <c r="C1545" i="1" l="1"/>
  <c r="E1544" i="1"/>
  <c r="D1544" i="1"/>
  <c r="C1546" i="1" l="1"/>
  <c r="E1545" i="1"/>
  <c r="D1545" i="1"/>
  <c r="C1547" i="1" l="1"/>
  <c r="E1546" i="1"/>
  <c r="D1546" i="1"/>
  <c r="C1548" i="1" l="1"/>
  <c r="E1547" i="1"/>
  <c r="D1547" i="1"/>
  <c r="C1549" i="1" l="1"/>
  <c r="E1548" i="1"/>
  <c r="D1548" i="1"/>
  <c r="C1550" i="1" l="1"/>
  <c r="E1549" i="1"/>
  <c r="D1549" i="1"/>
  <c r="C1551" i="1" l="1"/>
  <c r="E1550" i="1"/>
  <c r="D1550" i="1"/>
  <c r="C1552" i="1" l="1"/>
  <c r="E1551" i="1"/>
  <c r="D1551" i="1"/>
  <c r="C1553" i="1" l="1"/>
  <c r="E1552" i="1"/>
  <c r="D1552" i="1"/>
  <c r="C1554" i="1" l="1"/>
  <c r="E1553" i="1"/>
  <c r="D1553" i="1"/>
  <c r="C1555" i="1" l="1"/>
  <c r="E1554" i="1"/>
  <c r="D1554" i="1"/>
  <c r="C1556" i="1" l="1"/>
  <c r="E1555" i="1"/>
  <c r="D1555" i="1"/>
  <c r="C1557" i="1" l="1"/>
  <c r="E1556" i="1"/>
  <c r="D1556" i="1"/>
  <c r="C1558" i="1" l="1"/>
  <c r="E1557" i="1"/>
  <c r="D1557" i="1"/>
  <c r="C1559" i="1" l="1"/>
  <c r="E1558" i="1"/>
  <c r="D1558" i="1"/>
  <c r="C1560" i="1" l="1"/>
  <c r="E1559" i="1"/>
  <c r="D1559" i="1"/>
  <c r="C1561" i="1" l="1"/>
  <c r="E1560" i="1"/>
  <c r="D1560" i="1"/>
  <c r="C1562" i="1" l="1"/>
  <c r="E1561" i="1"/>
  <c r="D1561" i="1"/>
  <c r="C1563" i="1" l="1"/>
  <c r="E1562" i="1"/>
  <c r="D1562" i="1"/>
  <c r="C1564" i="1" l="1"/>
  <c r="E1563" i="1"/>
  <c r="D1563" i="1"/>
  <c r="C1565" i="1" l="1"/>
  <c r="E1564" i="1"/>
  <c r="D1564" i="1"/>
  <c r="C1566" i="1" l="1"/>
  <c r="E1565" i="1"/>
  <c r="D1565" i="1"/>
  <c r="C1567" i="1" l="1"/>
  <c r="E1566" i="1"/>
  <c r="D1566" i="1"/>
  <c r="C1568" i="1" l="1"/>
  <c r="E1567" i="1"/>
  <c r="D1567" i="1"/>
  <c r="C1569" i="1" l="1"/>
  <c r="E1568" i="1"/>
  <c r="D1568" i="1"/>
  <c r="C1570" i="1" l="1"/>
  <c r="E1569" i="1"/>
  <c r="D1569" i="1"/>
  <c r="C1571" i="1" l="1"/>
  <c r="E1570" i="1"/>
  <c r="D1570" i="1"/>
  <c r="C1572" i="1" l="1"/>
  <c r="E1571" i="1"/>
  <c r="D1571" i="1"/>
  <c r="C1573" i="1" l="1"/>
  <c r="E1572" i="1"/>
  <c r="D1572" i="1"/>
  <c r="C1574" i="1" l="1"/>
  <c r="E1573" i="1"/>
  <c r="D1573" i="1"/>
  <c r="C1575" i="1" l="1"/>
  <c r="E1574" i="1"/>
  <c r="D1574" i="1"/>
  <c r="C1576" i="1" l="1"/>
  <c r="E1575" i="1"/>
  <c r="D1575" i="1"/>
  <c r="C1577" i="1" l="1"/>
  <c r="E1576" i="1"/>
  <c r="D1576" i="1"/>
  <c r="C1578" i="1" l="1"/>
  <c r="E1577" i="1"/>
  <c r="D1577" i="1"/>
  <c r="C1579" i="1" l="1"/>
  <c r="E1578" i="1"/>
  <c r="D1578" i="1"/>
  <c r="C1580" i="1" l="1"/>
  <c r="E1579" i="1"/>
  <c r="D1579" i="1"/>
  <c r="C1581" i="1" l="1"/>
  <c r="E1580" i="1"/>
  <c r="D1580" i="1"/>
  <c r="C1582" i="1" l="1"/>
  <c r="E1581" i="1"/>
  <c r="D1581" i="1"/>
  <c r="C1583" i="1" l="1"/>
  <c r="E1582" i="1"/>
  <c r="D1582" i="1"/>
  <c r="C1584" i="1" l="1"/>
  <c r="E1583" i="1"/>
  <c r="D1583" i="1"/>
  <c r="C1585" i="1" l="1"/>
  <c r="E1584" i="1"/>
  <c r="D1584" i="1"/>
  <c r="C1586" i="1" l="1"/>
  <c r="E1585" i="1"/>
  <c r="D1585" i="1"/>
  <c r="C1587" i="1" l="1"/>
  <c r="E1586" i="1"/>
  <c r="D1586" i="1"/>
  <c r="C1588" i="1" l="1"/>
  <c r="E1587" i="1"/>
  <c r="D1587" i="1"/>
  <c r="C1589" i="1" l="1"/>
  <c r="E1588" i="1"/>
  <c r="D1588" i="1"/>
  <c r="C1590" i="1" l="1"/>
  <c r="E1589" i="1"/>
  <c r="D1589" i="1"/>
  <c r="C1591" i="1" l="1"/>
  <c r="E1590" i="1"/>
  <c r="D1590" i="1"/>
  <c r="C1592" i="1" l="1"/>
  <c r="E1591" i="1"/>
  <c r="D1591" i="1"/>
  <c r="C1593" i="1" l="1"/>
  <c r="E1592" i="1"/>
  <c r="D1592" i="1"/>
  <c r="C1594" i="1" l="1"/>
  <c r="E1593" i="1"/>
  <c r="D1593" i="1"/>
  <c r="C1595" i="1" l="1"/>
  <c r="E1594" i="1"/>
  <c r="D1594" i="1"/>
  <c r="C1596" i="1" l="1"/>
  <c r="E1595" i="1"/>
  <c r="D1595" i="1"/>
  <c r="C1597" i="1" l="1"/>
  <c r="E1596" i="1"/>
  <c r="D1596" i="1"/>
  <c r="C1598" i="1" l="1"/>
  <c r="E1597" i="1"/>
  <c r="D1597" i="1"/>
  <c r="C1599" i="1" l="1"/>
  <c r="E1598" i="1"/>
  <c r="D1598" i="1"/>
  <c r="C1600" i="1" l="1"/>
  <c r="E1599" i="1"/>
  <c r="D1599" i="1"/>
  <c r="C1601" i="1" l="1"/>
  <c r="E1600" i="1"/>
  <c r="D1600" i="1"/>
  <c r="C1602" i="1" l="1"/>
  <c r="E1601" i="1"/>
  <c r="D1601" i="1"/>
  <c r="C1603" i="1" l="1"/>
  <c r="E1602" i="1"/>
  <c r="D1602" i="1"/>
  <c r="C1604" i="1" l="1"/>
  <c r="E1603" i="1"/>
  <c r="D1603" i="1"/>
  <c r="C1605" i="1" l="1"/>
  <c r="E1604" i="1"/>
  <c r="D1604" i="1"/>
  <c r="C1606" i="1" l="1"/>
  <c r="E1605" i="1"/>
  <c r="D1605" i="1"/>
  <c r="C1607" i="1" l="1"/>
  <c r="E1606" i="1"/>
  <c r="D1606" i="1"/>
  <c r="C1608" i="1" l="1"/>
  <c r="E1607" i="1"/>
  <c r="D1607" i="1"/>
  <c r="C1609" i="1" l="1"/>
  <c r="E1608" i="1"/>
  <c r="D1608" i="1"/>
  <c r="C1610" i="1" l="1"/>
  <c r="E1609" i="1"/>
  <c r="D1609" i="1"/>
  <c r="C1611" i="1" l="1"/>
  <c r="E1610" i="1"/>
  <c r="D1610" i="1"/>
  <c r="C1612" i="1" l="1"/>
  <c r="E1611" i="1"/>
  <c r="D1611" i="1"/>
  <c r="C1613" i="1" l="1"/>
  <c r="E1612" i="1"/>
  <c r="D1612" i="1"/>
  <c r="C1614" i="1" l="1"/>
  <c r="E1613" i="1"/>
  <c r="D1613" i="1"/>
  <c r="C1615" i="1" l="1"/>
  <c r="E1614" i="1"/>
  <c r="D1614" i="1"/>
  <c r="C1616" i="1" l="1"/>
  <c r="E1615" i="1"/>
  <c r="D1615" i="1"/>
  <c r="C1617" i="1" l="1"/>
  <c r="E1616" i="1"/>
  <c r="D1616" i="1"/>
  <c r="C1618" i="1" l="1"/>
  <c r="E1617" i="1"/>
  <c r="D1617" i="1"/>
  <c r="C1619" i="1" l="1"/>
  <c r="E1618" i="1"/>
  <c r="D1618" i="1"/>
  <c r="C1620" i="1" l="1"/>
  <c r="E1619" i="1"/>
  <c r="D1619" i="1"/>
  <c r="C1621" i="1" l="1"/>
  <c r="E1620" i="1"/>
  <c r="D1620" i="1"/>
  <c r="C1622" i="1" l="1"/>
  <c r="E1621" i="1"/>
  <c r="D1621" i="1"/>
  <c r="C1623" i="1" l="1"/>
  <c r="E1622" i="1"/>
  <c r="D1622" i="1"/>
  <c r="C1624" i="1" l="1"/>
  <c r="E1623" i="1"/>
  <c r="D1623" i="1"/>
  <c r="C1625" i="1" l="1"/>
  <c r="E1624" i="1"/>
  <c r="D1624" i="1"/>
  <c r="C1626" i="1" l="1"/>
  <c r="E1625" i="1"/>
  <c r="D1625" i="1"/>
  <c r="C1627" i="1" l="1"/>
  <c r="E1626" i="1"/>
  <c r="D1626" i="1"/>
  <c r="C1628" i="1" l="1"/>
  <c r="E1627" i="1"/>
  <c r="D1627" i="1"/>
  <c r="C1629" i="1" l="1"/>
  <c r="E1628" i="1"/>
  <c r="D1628" i="1"/>
  <c r="C1630" i="1" l="1"/>
  <c r="E1629" i="1"/>
  <c r="D1629" i="1"/>
  <c r="C1631" i="1" l="1"/>
  <c r="E1630" i="1"/>
  <c r="D1630" i="1"/>
  <c r="C1632" i="1" l="1"/>
  <c r="E1631" i="1"/>
  <c r="D1631" i="1"/>
  <c r="C1633" i="1" l="1"/>
  <c r="E1632" i="1"/>
  <c r="D1632" i="1"/>
  <c r="C1634" i="1" l="1"/>
  <c r="E1633" i="1"/>
  <c r="D1633" i="1"/>
  <c r="C1635" i="1" l="1"/>
  <c r="E1634" i="1"/>
  <c r="D1634" i="1"/>
  <c r="C1636" i="1" l="1"/>
  <c r="E1635" i="1"/>
  <c r="D1635" i="1"/>
  <c r="C1637" i="1" l="1"/>
  <c r="E1636" i="1"/>
  <c r="D1636" i="1"/>
  <c r="C1638" i="1" l="1"/>
  <c r="E1637" i="1"/>
  <c r="D1637" i="1"/>
  <c r="C1639" i="1" l="1"/>
  <c r="E1638" i="1"/>
  <c r="D1638" i="1"/>
  <c r="C1640" i="1" l="1"/>
  <c r="E1639" i="1"/>
  <c r="D1639" i="1"/>
  <c r="C1641" i="1" l="1"/>
  <c r="E1640" i="1"/>
  <c r="D1640" i="1"/>
  <c r="C1642" i="1" l="1"/>
  <c r="E1641" i="1"/>
  <c r="D1641" i="1"/>
  <c r="C1643" i="1" l="1"/>
  <c r="E1642" i="1"/>
  <c r="D1642" i="1"/>
  <c r="C1644" i="1" l="1"/>
  <c r="E1643" i="1"/>
  <c r="D1643" i="1"/>
  <c r="C1645" i="1" l="1"/>
  <c r="E1644" i="1"/>
  <c r="D1644" i="1"/>
  <c r="C1646" i="1" l="1"/>
  <c r="E1645" i="1"/>
  <c r="D1645" i="1"/>
  <c r="C1647" i="1" l="1"/>
  <c r="E1646" i="1"/>
  <c r="D1646" i="1"/>
  <c r="C1648" i="1" l="1"/>
  <c r="E1647" i="1"/>
  <c r="D1647" i="1"/>
  <c r="C1649" i="1" l="1"/>
  <c r="E1648" i="1"/>
  <c r="D1648" i="1"/>
  <c r="C1650" i="1" l="1"/>
  <c r="E1649" i="1"/>
  <c r="D1649" i="1"/>
  <c r="C1651" i="1" l="1"/>
  <c r="E1650" i="1"/>
  <c r="D1650" i="1"/>
  <c r="C1652" i="1" l="1"/>
  <c r="E1651" i="1"/>
  <c r="D1651" i="1"/>
  <c r="C1653" i="1" l="1"/>
  <c r="E1652" i="1"/>
  <c r="D1652" i="1"/>
  <c r="C1654" i="1" l="1"/>
  <c r="E1653" i="1"/>
  <c r="D1653" i="1"/>
  <c r="C1655" i="1" l="1"/>
  <c r="E1654" i="1"/>
  <c r="D1654" i="1"/>
  <c r="C1656" i="1" l="1"/>
  <c r="E1655" i="1"/>
  <c r="D1655" i="1"/>
  <c r="C1657" i="1" l="1"/>
  <c r="E1656" i="1"/>
  <c r="D1656" i="1"/>
  <c r="C1658" i="1" l="1"/>
  <c r="E1657" i="1"/>
  <c r="D1657" i="1"/>
  <c r="C1659" i="1" l="1"/>
  <c r="E1658" i="1"/>
  <c r="D1658" i="1"/>
  <c r="C1660" i="1" l="1"/>
  <c r="E1659" i="1"/>
  <c r="D1659" i="1"/>
  <c r="C1661" i="1" l="1"/>
  <c r="E1660" i="1"/>
  <c r="D1660" i="1"/>
  <c r="C1662" i="1" l="1"/>
  <c r="E1661" i="1"/>
  <c r="D1661" i="1"/>
  <c r="C1663" i="1" l="1"/>
  <c r="E1662" i="1"/>
  <c r="D1662" i="1"/>
  <c r="C1664" i="1" l="1"/>
  <c r="E1663" i="1"/>
  <c r="D1663" i="1"/>
  <c r="C1665" i="1" l="1"/>
  <c r="E1664" i="1"/>
  <c r="D1664" i="1"/>
  <c r="C1666" i="1" l="1"/>
  <c r="E1665" i="1"/>
  <c r="D1665" i="1"/>
  <c r="C1667" i="1" l="1"/>
  <c r="E1666" i="1"/>
  <c r="D1666" i="1"/>
  <c r="C1668" i="1" l="1"/>
  <c r="E1667" i="1"/>
  <c r="D1667" i="1"/>
  <c r="C1669" i="1" l="1"/>
  <c r="E1668" i="1"/>
  <c r="D1668" i="1"/>
  <c r="C1670" i="1" l="1"/>
  <c r="E1669" i="1"/>
  <c r="D1669" i="1"/>
  <c r="C1671" i="1" l="1"/>
  <c r="E1670" i="1"/>
  <c r="D1670" i="1"/>
  <c r="C1672" i="1" l="1"/>
  <c r="E1671" i="1"/>
  <c r="D1671" i="1"/>
  <c r="C1673" i="1" l="1"/>
  <c r="E1672" i="1"/>
  <c r="D1672" i="1"/>
  <c r="C1674" i="1" l="1"/>
  <c r="E1673" i="1"/>
  <c r="D1673" i="1"/>
  <c r="C1675" i="1" l="1"/>
  <c r="E1674" i="1"/>
  <c r="D1674" i="1"/>
  <c r="C1676" i="1" l="1"/>
  <c r="E1675" i="1"/>
  <c r="D1675" i="1"/>
  <c r="C1677" i="1" l="1"/>
  <c r="E1676" i="1"/>
  <c r="D1676" i="1"/>
  <c r="C1678" i="1" l="1"/>
  <c r="E1677" i="1"/>
  <c r="D1677" i="1"/>
  <c r="C1679" i="1" l="1"/>
  <c r="E1678" i="1"/>
  <c r="D1678" i="1"/>
  <c r="C1680" i="1" l="1"/>
  <c r="E1679" i="1"/>
  <c r="D1679" i="1"/>
  <c r="C1681" i="1" l="1"/>
  <c r="E1680" i="1"/>
  <c r="D1680" i="1"/>
  <c r="C1682" i="1" l="1"/>
  <c r="E1681" i="1"/>
  <c r="D1681" i="1"/>
  <c r="C1683" i="1" l="1"/>
  <c r="E1682" i="1"/>
  <c r="D1682" i="1"/>
  <c r="C1684" i="1" l="1"/>
  <c r="E1683" i="1"/>
  <c r="D1683" i="1"/>
  <c r="C1685" i="1" l="1"/>
  <c r="E1684" i="1"/>
  <c r="D1684" i="1"/>
  <c r="C1686" i="1" l="1"/>
  <c r="E1685" i="1"/>
  <c r="D1685" i="1"/>
  <c r="C1687" i="1" l="1"/>
  <c r="E1686" i="1"/>
  <c r="D1686" i="1"/>
  <c r="C1688" i="1" l="1"/>
  <c r="E1687" i="1"/>
  <c r="D1687" i="1"/>
  <c r="C1689" i="1" l="1"/>
  <c r="E1688" i="1"/>
  <c r="D1688" i="1"/>
  <c r="C1690" i="1" l="1"/>
  <c r="E1689" i="1"/>
  <c r="D1689" i="1"/>
  <c r="C1691" i="1" l="1"/>
  <c r="E1690" i="1"/>
  <c r="D1690" i="1"/>
  <c r="C1692" i="1" l="1"/>
  <c r="E1691" i="1"/>
  <c r="D1691" i="1"/>
  <c r="C1693" i="1" l="1"/>
  <c r="E1692" i="1"/>
  <c r="D1692" i="1"/>
  <c r="C1694" i="1" l="1"/>
  <c r="E1693" i="1"/>
  <c r="D1693" i="1"/>
  <c r="C1695" i="1" l="1"/>
  <c r="E1694" i="1"/>
  <c r="D1694" i="1"/>
  <c r="C1696" i="1" l="1"/>
  <c r="E1695" i="1"/>
  <c r="D1695" i="1"/>
  <c r="C1697" i="1" l="1"/>
  <c r="E1696" i="1"/>
  <c r="D1696" i="1"/>
  <c r="C1698" i="1" l="1"/>
  <c r="E1697" i="1"/>
  <c r="D1697" i="1"/>
  <c r="C1699" i="1" l="1"/>
  <c r="E1698" i="1"/>
  <c r="D1698" i="1"/>
  <c r="C1700" i="1" l="1"/>
  <c r="E1699" i="1"/>
  <c r="D1699" i="1"/>
  <c r="C1701" i="1" l="1"/>
  <c r="E1700" i="1"/>
  <c r="D1700" i="1"/>
  <c r="C1702" i="1" l="1"/>
  <c r="E1701" i="1"/>
  <c r="D1701" i="1"/>
  <c r="C1703" i="1" l="1"/>
  <c r="E1702" i="1"/>
  <c r="D1702" i="1"/>
  <c r="C1704" i="1" l="1"/>
  <c r="E1703" i="1"/>
  <c r="D1703" i="1"/>
  <c r="C1705" i="1" l="1"/>
  <c r="E1704" i="1"/>
  <c r="D1704" i="1"/>
  <c r="C1706" i="1" l="1"/>
  <c r="E1705" i="1"/>
  <c r="D1705" i="1"/>
  <c r="C1707" i="1" l="1"/>
  <c r="E1706" i="1"/>
  <c r="D1706" i="1"/>
  <c r="C1708" i="1" l="1"/>
  <c r="E1707" i="1"/>
  <c r="D1707" i="1"/>
  <c r="C1709" i="1" l="1"/>
  <c r="E1708" i="1"/>
  <c r="D1708" i="1"/>
  <c r="C1710" i="1" l="1"/>
  <c r="E1709" i="1"/>
  <c r="D1709" i="1"/>
  <c r="C1711" i="1" l="1"/>
  <c r="E1710" i="1"/>
  <c r="D1710" i="1"/>
  <c r="C1712" i="1" l="1"/>
  <c r="E1711" i="1"/>
  <c r="D1711" i="1"/>
  <c r="C1713" i="1" l="1"/>
  <c r="E1712" i="1"/>
  <c r="D1712" i="1"/>
  <c r="C1714" i="1" l="1"/>
  <c r="E1713" i="1"/>
  <c r="D1713" i="1"/>
  <c r="C1715" i="1" l="1"/>
  <c r="E1714" i="1"/>
  <c r="D1714" i="1"/>
  <c r="C1716" i="1" l="1"/>
  <c r="E1715" i="1"/>
  <c r="D1715" i="1"/>
  <c r="C1717" i="1" l="1"/>
  <c r="E1716" i="1"/>
  <c r="D1716" i="1"/>
  <c r="C1718" i="1" l="1"/>
  <c r="E1717" i="1"/>
  <c r="D1717" i="1"/>
  <c r="C1719" i="1" l="1"/>
  <c r="E1718" i="1"/>
  <c r="D1718" i="1"/>
  <c r="C1720" i="1" l="1"/>
  <c r="E1719" i="1"/>
  <c r="D1719" i="1"/>
  <c r="C1721" i="1" l="1"/>
  <c r="E1720" i="1"/>
  <c r="D1720" i="1"/>
  <c r="C1722" i="1" l="1"/>
  <c r="E1721" i="1"/>
  <c r="D1721" i="1"/>
  <c r="C1723" i="1" l="1"/>
  <c r="E1722" i="1"/>
  <c r="D1722" i="1"/>
  <c r="C1724" i="1" l="1"/>
  <c r="E1723" i="1"/>
  <c r="D1723" i="1"/>
  <c r="C1725" i="1" l="1"/>
  <c r="E1724" i="1"/>
  <c r="D1724" i="1"/>
  <c r="C1726" i="1" l="1"/>
  <c r="E1725" i="1"/>
  <c r="D1725" i="1"/>
  <c r="C1727" i="1" l="1"/>
  <c r="E1726" i="1"/>
  <c r="D1726" i="1"/>
  <c r="C1728" i="1" l="1"/>
  <c r="E1727" i="1"/>
  <c r="D1727" i="1"/>
  <c r="C1729" i="1" l="1"/>
  <c r="E1728" i="1"/>
  <c r="D1728" i="1"/>
  <c r="C1730" i="1" l="1"/>
  <c r="E1729" i="1"/>
  <c r="D1729" i="1"/>
  <c r="C1731" i="1" l="1"/>
  <c r="E1730" i="1"/>
  <c r="D1730" i="1"/>
  <c r="C1732" i="1" l="1"/>
  <c r="E1731" i="1"/>
  <c r="D1731" i="1"/>
  <c r="C1733" i="1" l="1"/>
  <c r="E1732" i="1"/>
  <c r="D1732" i="1"/>
  <c r="C1734" i="1" l="1"/>
  <c r="E1733" i="1"/>
  <c r="D1733" i="1"/>
  <c r="C1735" i="1" l="1"/>
  <c r="E1734" i="1"/>
  <c r="D1734" i="1"/>
  <c r="C1736" i="1" l="1"/>
  <c r="E1735" i="1"/>
  <c r="D1735" i="1"/>
  <c r="C1737" i="1" l="1"/>
  <c r="E1736" i="1"/>
  <c r="D1736" i="1"/>
  <c r="C1738" i="1" l="1"/>
  <c r="E1737" i="1"/>
  <c r="D1737" i="1"/>
  <c r="C1739" i="1" l="1"/>
  <c r="E1738" i="1"/>
  <c r="D1738" i="1"/>
  <c r="C1740" i="1" l="1"/>
  <c r="E1739" i="1"/>
  <c r="D1739" i="1"/>
  <c r="C1741" i="1" l="1"/>
  <c r="E1740" i="1"/>
  <c r="D1740" i="1"/>
  <c r="C1742" i="1" l="1"/>
  <c r="E1741" i="1"/>
  <c r="D1741" i="1"/>
  <c r="C1743" i="1" l="1"/>
  <c r="E1742" i="1"/>
  <c r="D1742" i="1"/>
  <c r="C1744" i="1" l="1"/>
  <c r="E1743" i="1"/>
  <c r="D1743" i="1"/>
  <c r="C1745" i="1" l="1"/>
  <c r="E1744" i="1"/>
  <c r="D1744" i="1"/>
  <c r="C1746" i="1" l="1"/>
  <c r="E1745" i="1"/>
  <c r="D1745" i="1"/>
  <c r="C1747" i="1" l="1"/>
  <c r="E1746" i="1"/>
  <c r="D1746" i="1"/>
  <c r="C1748" i="1" l="1"/>
  <c r="E1747" i="1"/>
  <c r="D1747" i="1"/>
  <c r="C1749" i="1" l="1"/>
  <c r="E1748" i="1"/>
  <c r="D1748" i="1"/>
  <c r="C1750" i="1" l="1"/>
  <c r="E1749" i="1"/>
  <c r="D1749" i="1"/>
  <c r="C1751" i="1" l="1"/>
  <c r="E1750" i="1"/>
  <c r="D1750" i="1"/>
  <c r="C1752" i="1" l="1"/>
  <c r="E1751" i="1"/>
  <c r="D1751" i="1"/>
  <c r="C1753" i="1" l="1"/>
  <c r="E1752" i="1"/>
  <c r="D1752" i="1"/>
  <c r="C1754" i="1" l="1"/>
  <c r="E1753" i="1"/>
  <c r="D1753" i="1"/>
  <c r="C1755" i="1" l="1"/>
  <c r="E1754" i="1"/>
  <c r="D1754" i="1"/>
  <c r="C1756" i="1" l="1"/>
  <c r="E1755" i="1"/>
  <c r="D1755" i="1"/>
  <c r="C1757" i="1" l="1"/>
  <c r="E1756" i="1"/>
  <c r="D1756" i="1"/>
  <c r="C1758" i="1" l="1"/>
  <c r="E1757" i="1"/>
  <c r="D1757" i="1"/>
  <c r="C1759" i="1" l="1"/>
  <c r="E1758" i="1"/>
  <c r="D1758" i="1"/>
  <c r="C1760" i="1" l="1"/>
  <c r="E1759" i="1"/>
  <c r="D1759" i="1"/>
  <c r="C1761" i="1" l="1"/>
  <c r="E1760" i="1"/>
  <c r="D1760" i="1"/>
  <c r="C1762" i="1" l="1"/>
  <c r="E1761" i="1"/>
  <c r="D1761" i="1"/>
  <c r="C1763" i="1" l="1"/>
  <c r="E1762" i="1"/>
  <c r="D1762" i="1"/>
  <c r="C1764" i="1" l="1"/>
  <c r="E1763" i="1"/>
  <c r="D1763" i="1"/>
  <c r="C1765" i="1" l="1"/>
  <c r="E1764" i="1"/>
  <c r="D1764" i="1"/>
  <c r="C1766" i="1" l="1"/>
  <c r="E1765" i="1"/>
  <c r="D1765" i="1"/>
  <c r="C1767" i="1" l="1"/>
  <c r="E1766" i="1"/>
  <c r="D1766" i="1"/>
  <c r="C1768" i="1" l="1"/>
  <c r="E1767" i="1"/>
  <c r="D1767" i="1"/>
  <c r="C1769" i="1" l="1"/>
  <c r="E1768" i="1"/>
  <c r="D1768" i="1"/>
  <c r="C1770" i="1" l="1"/>
  <c r="E1769" i="1"/>
  <c r="D1769" i="1"/>
  <c r="C1771" i="1" l="1"/>
  <c r="E1770" i="1"/>
  <c r="D1770" i="1"/>
  <c r="C1772" i="1" l="1"/>
  <c r="E1771" i="1"/>
  <c r="D1771" i="1"/>
  <c r="C1773" i="1" l="1"/>
  <c r="E1772" i="1"/>
  <c r="D1772" i="1"/>
  <c r="C1774" i="1" l="1"/>
  <c r="E1773" i="1"/>
  <c r="D1773" i="1"/>
  <c r="C1775" i="1" l="1"/>
  <c r="E1774" i="1"/>
  <c r="D1774" i="1"/>
  <c r="C1776" i="1" l="1"/>
  <c r="E1775" i="1"/>
  <c r="D1775" i="1"/>
  <c r="C1777" i="1" l="1"/>
  <c r="E1776" i="1"/>
  <c r="D1776" i="1"/>
  <c r="C1778" i="1" l="1"/>
  <c r="E1777" i="1"/>
  <c r="D1777" i="1"/>
  <c r="C1779" i="1" l="1"/>
  <c r="E1778" i="1"/>
  <c r="D1778" i="1"/>
  <c r="C1780" i="1" l="1"/>
  <c r="E1779" i="1"/>
  <c r="D1779" i="1"/>
  <c r="C1781" i="1" l="1"/>
  <c r="E1780" i="1"/>
  <c r="D1780" i="1"/>
  <c r="C1782" i="1" l="1"/>
  <c r="E1781" i="1"/>
  <c r="D1781" i="1"/>
  <c r="C1783" i="1" l="1"/>
  <c r="E1782" i="1"/>
  <c r="D1782" i="1"/>
  <c r="C1784" i="1" l="1"/>
  <c r="E1783" i="1"/>
  <c r="D1783" i="1"/>
  <c r="C1785" i="1" l="1"/>
  <c r="E1784" i="1"/>
  <c r="D1784" i="1"/>
  <c r="C1786" i="1" l="1"/>
  <c r="E1785" i="1"/>
  <c r="D1785" i="1"/>
  <c r="C1787" i="1" l="1"/>
  <c r="E1786" i="1"/>
  <c r="D1786" i="1"/>
  <c r="C1788" i="1" l="1"/>
  <c r="E1787" i="1"/>
  <c r="D1787" i="1"/>
  <c r="C1789" i="1" l="1"/>
  <c r="E1788" i="1"/>
  <c r="D1788" i="1"/>
  <c r="C1790" i="1" l="1"/>
  <c r="E1789" i="1"/>
  <c r="D1789" i="1"/>
  <c r="C1791" i="1" l="1"/>
  <c r="E1790" i="1"/>
  <c r="D1790" i="1"/>
  <c r="C1792" i="1" l="1"/>
  <c r="E1791" i="1"/>
  <c r="D1791" i="1"/>
  <c r="C1793" i="1" l="1"/>
  <c r="E1792" i="1"/>
  <c r="D1792" i="1"/>
  <c r="C1794" i="1" l="1"/>
  <c r="E1793" i="1"/>
  <c r="D1793" i="1"/>
  <c r="C1795" i="1" l="1"/>
  <c r="E1794" i="1"/>
  <c r="D1794" i="1"/>
  <c r="C1796" i="1" l="1"/>
  <c r="E1795" i="1"/>
  <c r="D1795" i="1"/>
  <c r="C1797" i="1" l="1"/>
  <c r="E1796" i="1"/>
  <c r="D1796" i="1"/>
  <c r="C1798" i="1" l="1"/>
  <c r="E1797" i="1"/>
  <c r="D1797" i="1"/>
  <c r="C1799" i="1" l="1"/>
  <c r="E1798" i="1"/>
  <c r="D1798" i="1"/>
  <c r="C1800" i="1" l="1"/>
  <c r="E1799" i="1"/>
  <c r="D1799" i="1"/>
  <c r="C1801" i="1" l="1"/>
  <c r="E1800" i="1"/>
  <c r="D1800" i="1"/>
  <c r="C1802" i="1" l="1"/>
  <c r="E1801" i="1"/>
  <c r="D1801" i="1"/>
  <c r="C1803" i="1" l="1"/>
  <c r="E1802" i="1"/>
  <c r="D1802" i="1"/>
  <c r="C1804" i="1" l="1"/>
  <c r="E1803" i="1"/>
  <c r="D1803" i="1"/>
  <c r="C1805" i="1" l="1"/>
  <c r="E1804" i="1"/>
  <c r="D1804" i="1"/>
  <c r="C1806" i="1" l="1"/>
  <c r="E1805" i="1"/>
  <c r="D1805" i="1"/>
  <c r="C1807" i="1" l="1"/>
  <c r="E1806" i="1"/>
  <c r="D1806" i="1"/>
  <c r="C1808" i="1" l="1"/>
  <c r="E1807" i="1"/>
  <c r="D1807" i="1"/>
  <c r="C1809" i="1" l="1"/>
  <c r="E1808" i="1"/>
  <c r="D1808" i="1"/>
  <c r="C1810" i="1" l="1"/>
  <c r="E1809" i="1"/>
  <c r="D1809" i="1"/>
  <c r="C1811" i="1" l="1"/>
  <c r="E1810" i="1"/>
  <c r="D1810" i="1"/>
  <c r="C1812" i="1" l="1"/>
  <c r="E1811" i="1"/>
  <c r="D1811" i="1"/>
  <c r="C1813" i="1" l="1"/>
  <c r="E1812" i="1"/>
  <c r="D1812" i="1"/>
  <c r="C1814" i="1" l="1"/>
  <c r="E1813" i="1"/>
  <c r="D1813" i="1"/>
  <c r="C1815" i="1" l="1"/>
  <c r="E1814" i="1"/>
  <c r="D1814" i="1"/>
  <c r="C1816" i="1" l="1"/>
  <c r="E1815" i="1"/>
  <c r="D1815" i="1"/>
  <c r="C1817" i="1" l="1"/>
  <c r="E1816" i="1"/>
  <c r="D1816" i="1"/>
  <c r="C1818" i="1" l="1"/>
  <c r="E1817" i="1"/>
  <c r="D1817" i="1"/>
  <c r="C1819" i="1" l="1"/>
  <c r="E1818" i="1"/>
  <c r="D1818" i="1"/>
  <c r="C1820" i="1" l="1"/>
  <c r="E1819" i="1"/>
  <c r="D1819" i="1"/>
  <c r="C1821" i="1" l="1"/>
  <c r="E1820" i="1"/>
  <c r="D1820" i="1"/>
  <c r="C1822" i="1" l="1"/>
  <c r="E1821" i="1"/>
  <c r="D1821" i="1"/>
  <c r="C1823" i="1" l="1"/>
  <c r="E1822" i="1"/>
  <c r="D1822" i="1"/>
  <c r="C1824" i="1" l="1"/>
  <c r="E1823" i="1"/>
  <c r="D1823" i="1"/>
  <c r="C1825" i="1" l="1"/>
  <c r="E1824" i="1"/>
  <c r="D1824" i="1"/>
  <c r="C1826" i="1" l="1"/>
  <c r="E1825" i="1"/>
  <c r="D1825" i="1"/>
  <c r="C1827" i="1" l="1"/>
  <c r="E1826" i="1"/>
  <c r="D1826" i="1"/>
  <c r="C1828" i="1" l="1"/>
  <c r="E1827" i="1"/>
  <c r="D1827" i="1"/>
  <c r="C1829" i="1" l="1"/>
  <c r="E1828" i="1"/>
  <c r="D1828" i="1"/>
  <c r="C1830" i="1" l="1"/>
  <c r="E1829" i="1"/>
  <c r="D1829" i="1"/>
  <c r="C1831" i="1" l="1"/>
  <c r="E1830" i="1"/>
  <c r="D1830" i="1"/>
  <c r="C1832" i="1" l="1"/>
  <c r="E1831" i="1"/>
  <c r="D1831" i="1"/>
  <c r="C1833" i="1" l="1"/>
  <c r="E1832" i="1"/>
  <c r="D1832" i="1"/>
  <c r="C1834" i="1" l="1"/>
  <c r="E1833" i="1"/>
  <c r="D1833" i="1"/>
  <c r="C1835" i="1" l="1"/>
  <c r="E1834" i="1"/>
  <c r="D1834" i="1"/>
  <c r="C1836" i="1" l="1"/>
  <c r="E1835" i="1"/>
  <c r="D1835" i="1"/>
  <c r="C1837" i="1" l="1"/>
  <c r="E1836" i="1"/>
  <c r="D1836" i="1"/>
  <c r="C1838" i="1" l="1"/>
  <c r="E1837" i="1"/>
  <c r="D1837" i="1"/>
  <c r="C1839" i="1" l="1"/>
  <c r="E1838" i="1"/>
  <c r="D1838" i="1"/>
  <c r="C1840" i="1" l="1"/>
  <c r="E1839" i="1"/>
  <c r="D1839" i="1"/>
  <c r="C1841" i="1" l="1"/>
  <c r="E1840" i="1"/>
  <c r="D1840" i="1"/>
  <c r="C1842" i="1" l="1"/>
  <c r="E1841" i="1"/>
  <c r="D1841" i="1"/>
  <c r="C1843" i="1" l="1"/>
  <c r="E1842" i="1"/>
  <c r="D1842" i="1"/>
  <c r="C1844" i="1" l="1"/>
  <c r="E1843" i="1"/>
  <c r="D1843" i="1"/>
  <c r="C1845" i="1" l="1"/>
  <c r="E1844" i="1"/>
  <c r="D1844" i="1"/>
  <c r="C1846" i="1" l="1"/>
  <c r="E1845" i="1"/>
  <c r="D1845" i="1"/>
  <c r="C1847" i="1" l="1"/>
  <c r="E1846" i="1"/>
  <c r="D1846" i="1"/>
  <c r="C1848" i="1" l="1"/>
  <c r="E1847" i="1"/>
  <c r="D1847" i="1"/>
  <c r="C1849" i="1" l="1"/>
  <c r="E1848" i="1"/>
  <c r="D1848" i="1"/>
  <c r="C1850" i="1" l="1"/>
  <c r="E1849" i="1"/>
  <c r="D1849" i="1"/>
  <c r="C1851" i="1" l="1"/>
  <c r="E1850" i="1"/>
  <c r="D1850" i="1"/>
  <c r="C1852" i="1" l="1"/>
  <c r="E1851" i="1"/>
  <c r="D1851" i="1"/>
  <c r="C1853" i="1" l="1"/>
  <c r="E1852" i="1"/>
  <c r="D1852" i="1"/>
  <c r="C1854" i="1" l="1"/>
  <c r="E1853" i="1"/>
  <c r="D1853" i="1"/>
  <c r="C1855" i="1" l="1"/>
  <c r="E1854" i="1"/>
  <c r="D1854" i="1"/>
  <c r="C1856" i="1" l="1"/>
  <c r="E1855" i="1"/>
  <c r="D1855" i="1"/>
  <c r="C1857" i="1" l="1"/>
  <c r="E1856" i="1"/>
  <c r="D1856" i="1"/>
  <c r="C1858" i="1" l="1"/>
  <c r="E1857" i="1"/>
  <c r="D1857" i="1"/>
  <c r="C1859" i="1" l="1"/>
  <c r="E1858" i="1"/>
  <c r="D1858" i="1"/>
  <c r="C1860" i="1" l="1"/>
  <c r="E1859" i="1"/>
  <c r="D1859" i="1"/>
  <c r="C1861" i="1" l="1"/>
  <c r="E1860" i="1"/>
  <c r="D1860" i="1"/>
  <c r="C1862" i="1" l="1"/>
  <c r="E1861" i="1"/>
  <c r="D1861" i="1"/>
  <c r="C1863" i="1" l="1"/>
  <c r="E1862" i="1"/>
  <c r="D1862" i="1"/>
  <c r="C1864" i="1" l="1"/>
  <c r="E1863" i="1"/>
  <c r="D1863" i="1"/>
  <c r="C1865" i="1" l="1"/>
  <c r="E1864" i="1"/>
  <c r="D1864" i="1"/>
  <c r="C1866" i="1" l="1"/>
  <c r="E1865" i="1"/>
  <c r="D1865" i="1"/>
  <c r="C1867" i="1" l="1"/>
  <c r="E1866" i="1"/>
  <c r="D1866" i="1"/>
  <c r="C1868" i="1" l="1"/>
  <c r="E1867" i="1"/>
  <c r="D1867" i="1"/>
  <c r="C1869" i="1" l="1"/>
  <c r="E1868" i="1"/>
  <c r="D1868" i="1"/>
  <c r="C1870" i="1" l="1"/>
  <c r="E1869" i="1"/>
  <c r="D1869" i="1"/>
  <c r="C1871" i="1" l="1"/>
  <c r="E1870" i="1"/>
  <c r="D1870" i="1"/>
  <c r="C1872" i="1" l="1"/>
  <c r="E1871" i="1"/>
  <c r="D1871" i="1"/>
  <c r="C1873" i="1" l="1"/>
  <c r="E1872" i="1"/>
  <c r="D1872" i="1"/>
  <c r="C1874" i="1" l="1"/>
  <c r="E1873" i="1"/>
  <c r="D1873" i="1"/>
  <c r="C1875" i="1" l="1"/>
  <c r="E1874" i="1"/>
  <c r="D1874" i="1"/>
  <c r="C1876" i="1" l="1"/>
  <c r="E1875" i="1"/>
  <c r="D1875" i="1"/>
  <c r="C1877" i="1" l="1"/>
  <c r="E1876" i="1"/>
  <c r="D1876" i="1"/>
  <c r="C1878" i="1" l="1"/>
  <c r="E1877" i="1"/>
  <c r="D1877" i="1"/>
  <c r="C1879" i="1" l="1"/>
  <c r="E1878" i="1"/>
  <c r="D1878" i="1"/>
  <c r="C1880" i="1" l="1"/>
  <c r="E1879" i="1"/>
  <c r="D1879" i="1"/>
  <c r="C1881" i="1" l="1"/>
  <c r="E1880" i="1"/>
  <c r="D1880" i="1"/>
  <c r="C1882" i="1" l="1"/>
  <c r="E1881" i="1"/>
  <c r="D1881" i="1"/>
  <c r="C1883" i="1" l="1"/>
  <c r="E1882" i="1"/>
  <c r="D1882" i="1"/>
  <c r="C1884" i="1" l="1"/>
  <c r="E1883" i="1"/>
  <c r="D1883" i="1"/>
  <c r="C1885" i="1" l="1"/>
  <c r="E1884" i="1"/>
  <c r="D1884" i="1"/>
  <c r="C1886" i="1" l="1"/>
  <c r="E1885" i="1"/>
  <c r="D1885" i="1"/>
  <c r="C1887" i="1" l="1"/>
  <c r="E1886" i="1"/>
  <c r="D1886" i="1"/>
  <c r="C1888" i="1" l="1"/>
  <c r="E1887" i="1"/>
  <c r="D1887" i="1"/>
  <c r="C1889" i="1" l="1"/>
  <c r="E1888" i="1"/>
  <c r="D1888" i="1"/>
  <c r="C1890" i="1" l="1"/>
  <c r="E1889" i="1"/>
  <c r="D1889" i="1"/>
  <c r="C1891" i="1" l="1"/>
  <c r="E1890" i="1"/>
  <c r="D1890" i="1"/>
  <c r="C1892" i="1" l="1"/>
  <c r="E1891" i="1"/>
  <c r="D1891" i="1"/>
  <c r="C1893" i="1" l="1"/>
  <c r="E1892" i="1"/>
  <c r="D1892" i="1"/>
  <c r="C1894" i="1" l="1"/>
  <c r="E1893" i="1"/>
  <c r="D1893" i="1"/>
  <c r="C1895" i="1" l="1"/>
  <c r="E1894" i="1"/>
  <c r="D1894" i="1"/>
  <c r="C1896" i="1" l="1"/>
  <c r="E1895" i="1"/>
  <c r="D1895" i="1"/>
  <c r="C1897" i="1" l="1"/>
  <c r="E1896" i="1"/>
  <c r="D1896" i="1"/>
  <c r="C1898" i="1" l="1"/>
  <c r="E1897" i="1"/>
  <c r="D1897" i="1"/>
  <c r="C1899" i="1" l="1"/>
  <c r="E1898" i="1"/>
  <c r="D1898" i="1"/>
  <c r="C1900" i="1" l="1"/>
  <c r="E1899" i="1"/>
  <c r="D1899" i="1"/>
  <c r="C1901" i="1" l="1"/>
  <c r="E1900" i="1"/>
  <c r="D1900" i="1"/>
  <c r="C1902" i="1" l="1"/>
  <c r="E1901" i="1"/>
  <c r="D1901" i="1"/>
  <c r="C1903" i="1" l="1"/>
  <c r="E1902" i="1"/>
  <c r="D1902" i="1"/>
  <c r="C1904" i="1" l="1"/>
  <c r="E1903" i="1"/>
  <c r="D1903" i="1"/>
  <c r="C1905" i="1" l="1"/>
  <c r="E1904" i="1"/>
  <c r="D1904" i="1"/>
  <c r="C1906" i="1" l="1"/>
  <c r="E1905" i="1"/>
  <c r="D1905" i="1"/>
  <c r="C1907" i="1" l="1"/>
  <c r="E1906" i="1"/>
  <c r="D1906" i="1"/>
  <c r="C1908" i="1" l="1"/>
  <c r="E1907" i="1"/>
  <c r="D1907" i="1"/>
  <c r="C1909" i="1" l="1"/>
  <c r="E1908" i="1"/>
  <c r="D1908" i="1"/>
  <c r="C1910" i="1" l="1"/>
  <c r="E1909" i="1"/>
  <c r="D1909" i="1"/>
  <c r="C1911" i="1" l="1"/>
  <c r="E1910" i="1"/>
  <c r="D1910" i="1"/>
  <c r="C1912" i="1" l="1"/>
  <c r="E1911" i="1"/>
  <c r="D1911" i="1"/>
  <c r="C1913" i="1" l="1"/>
  <c r="E1912" i="1"/>
  <c r="D1912" i="1"/>
  <c r="C1914" i="1" l="1"/>
  <c r="E1913" i="1"/>
  <c r="D1913" i="1"/>
  <c r="C1915" i="1" l="1"/>
  <c r="E1914" i="1"/>
  <c r="D1914" i="1"/>
  <c r="C1916" i="1" l="1"/>
  <c r="E1915" i="1"/>
  <c r="D1915" i="1"/>
  <c r="C1917" i="1" l="1"/>
  <c r="E1916" i="1"/>
  <c r="D1916" i="1"/>
  <c r="C1918" i="1" l="1"/>
  <c r="E1917" i="1"/>
  <c r="D1917" i="1"/>
  <c r="C1919" i="1" l="1"/>
  <c r="E1918" i="1"/>
  <c r="D1918" i="1"/>
  <c r="C1920" i="1" l="1"/>
  <c r="E1919" i="1"/>
  <c r="D1919" i="1"/>
  <c r="C1921" i="1" l="1"/>
  <c r="E1920" i="1"/>
  <c r="D1920" i="1"/>
  <c r="C1922" i="1" l="1"/>
  <c r="E1921" i="1"/>
  <c r="D1921" i="1"/>
  <c r="C1923" i="1" l="1"/>
  <c r="E1922" i="1"/>
  <c r="D1922" i="1"/>
  <c r="C1924" i="1" l="1"/>
  <c r="E1923" i="1"/>
  <c r="D1923" i="1"/>
  <c r="C1925" i="1" l="1"/>
  <c r="E1924" i="1"/>
  <c r="D1924" i="1"/>
  <c r="C1926" i="1" l="1"/>
  <c r="E1925" i="1"/>
  <c r="D1925" i="1"/>
  <c r="C1927" i="1" l="1"/>
  <c r="E1926" i="1"/>
  <c r="D1926" i="1"/>
  <c r="C1928" i="1" l="1"/>
  <c r="E1927" i="1"/>
  <c r="D1927" i="1"/>
  <c r="C1929" i="1" l="1"/>
  <c r="E1928" i="1"/>
  <c r="D1928" i="1"/>
  <c r="C1930" i="1" l="1"/>
  <c r="E1929" i="1"/>
  <c r="D1929" i="1"/>
  <c r="C1931" i="1" l="1"/>
  <c r="E1930" i="1"/>
  <c r="D1930" i="1"/>
  <c r="C1932" i="1" l="1"/>
  <c r="E1931" i="1"/>
  <c r="D1931" i="1"/>
  <c r="C1933" i="1" l="1"/>
  <c r="E1932" i="1"/>
  <c r="D1932" i="1"/>
  <c r="C1934" i="1" l="1"/>
  <c r="E1933" i="1"/>
  <c r="D1933" i="1"/>
  <c r="C1935" i="1" l="1"/>
  <c r="E1934" i="1"/>
  <c r="D1934" i="1"/>
  <c r="C1936" i="1" l="1"/>
  <c r="E1935" i="1"/>
  <c r="D1935" i="1"/>
  <c r="C1937" i="1" l="1"/>
  <c r="E1936" i="1"/>
  <c r="D1936" i="1"/>
  <c r="C1938" i="1" l="1"/>
  <c r="E1937" i="1"/>
  <c r="D1937" i="1"/>
  <c r="C1939" i="1" l="1"/>
  <c r="E1938" i="1"/>
  <c r="D1938" i="1"/>
  <c r="C1940" i="1" l="1"/>
  <c r="E1939" i="1"/>
  <c r="D1939" i="1"/>
  <c r="C1941" i="1" l="1"/>
  <c r="E1940" i="1"/>
  <c r="D1940" i="1"/>
  <c r="C1942" i="1" l="1"/>
  <c r="E1941" i="1"/>
  <c r="D1941" i="1"/>
  <c r="C1943" i="1" l="1"/>
  <c r="E1942" i="1"/>
  <c r="D1942" i="1"/>
  <c r="C1944" i="1" l="1"/>
  <c r="E1943" i="1"/>
  <c r="D1943" i="1"/>
  <c r="C1945" i="1" l="1"/>
  <c r="E1944" i="1"/>
  <c r="D1944" i="1"/>
  <c r="C1946" i="1" l="1"/>
  <c r="E1945" i="1"/>
  <c r="D1945" i="1"/>
  <c r="C1947" i="1" l="1"/>
  <c r="E1946" i="1"/>
  <c r="D1946" i="1"/>
  <c r="C1948" i="1" l="1"/>
  <c r="E1947" i="1"/>
  <c r="D1947" i="1"/>
  <c r="C1949" i="1" l="1"/>
  <c r="E1948" i="1"/>
  <c r="D1948" i="1"/>
  <c r="C1950" i="1" l="1"/>
  <c r="E1949" i="1"/>
  <c r="D1949" i="1"/>
  <c r="C1951" i="1" l="1"/>
  <c r="E1950" i="1"/>
  <c r="D1950" i="1"/>
  <c r="C1952" i="1" l="1"/>
  <c r="E1951" i="1"/>
  <c r="D1951" i="1"/>
  <c r="C1953" i="1" l="1"/>
  <c r="E1952" i="1"/>
  <c r="D1952" i="1"/>
  <c r="C1954" i="1" l="1"/>
  <c r="E1953" i="1"/>
  <c r="D1953" i="1"/>
  <c r="C1955" i="1" l="1"/>
  <c r="E1954" i="1"/>
  <c r="D1954" i="1"/>
  <c r="C1956" i="1" l="1"/>
  <c r="E1955" i="1"/>
  <c r="D1955" i="1"/>
  <c r="C1957" i="1" l="1"/>
  <c r="E1956" i="1"/>
  <c r="D1956" i="1"/>
  <c r="C1958" i="1" l="1"/>
  <c r="E1957" i="1"/>
  <c r="D1957" i="1"/>
  <c r="C1959" i="1" l="1"/>
  <c r="E1958" i="1"/>
  <c r="D1958" i="1"/>
  <c r="C1960" i="1" l="1"/>
  <c r="E1959" i="1"/>
  <c r="D1959" i="1"/>
  <c r="C1961" i="1" l="1"/>
  <c r="E1960" i="1"/>
  <c r="D1960" i="1"/>
  <c r="C1962" i="1" l="1"/>
  <c r="E1961" i="1"/>
  <c r="D1961" i="1"/>
  <c r="C1963" i="1" l="1"/>
  <c r="E1962" i="1"/>
  <c r="D1962" i="1"/>
  <c r="C1964" i="1" l="1"/>
  <c r="E1963" i="1"/>
  <c r="D1963" i="1"/>
  <c r="C1965" i="1" l="1"/>
  <c r="E1964" i="1"/>
  <c r="D1964" i="1"/>
  <c r="C1966" i="1" l="1"/>
  <c r="E1965" i="1"/>
  <c r="D1965" i="1"/>
  <c r="C1967" i="1" l="1"/>
  <c r="E1966" i="1"/>
  <c r="D1966" i="1"/>
  <c r="C1968" i="1" l="1"/>
  <c r="E1967" i="1"/>
  <c r="D1967" i="1"/>
  <c r="C1969" i="1" l="1"/>
  <c r="E1968" i="1"/>
  <c r="D1968" i="1"/>
  <c r="C1970" i="1" l="1"/>
  <c r="E1969" i="1"/>
  <c r="D1969" i="1"/>
  <c r="C1971" i="1" l="1"/>
  <c r="E1970" i="1"/>
  <c r="D1970" i="1"/>
  <c r="C1972" i="1" l="1"/>
  <c r="E1971" i="1"/>
  <c r="D1971" i="1"/>
  <c r="C1973" i="1" l="1"/>
  <c r="E1972" i="1"/>
  <c r="D1972" i="1"/>
  <c r="C1974" i="1" l="1"/>
  <c r="E1973" i="1"/>
  <c r="D1973" i="1"/>
  <c r="C1975" i="1" l="1"/>
  <c r="E1974" i="1"/>
  <c r="D1974" i="1"/>
  <c r="C1976" i="1" l="1"/>
  <c r="E1975" i="1"/>
  <c r="D1975" i="1"/>
  <c r="C1977" i="1" l="1"/>
  <c r="E1976" i="1"/>
  <c r="D1976" i="1"/>
  <c r="C1978" i="1" l="1"/>
  <c r="E1977" i="1"/>
  <c r="D1977" i="1"/>
  <c r="C1979" i="1" l="1"/>
  <c r="E1978" i="1"/>
  <c r="D1978" i="1"/>
  <c r="C1980" i="1" l="1"/>
  <c r="E1979" i="1"/>
  <c r="D1979" i="1"/>
  <c r="C1981" i="1" l="1"/>
  <c r="E1980" i="1"/>
  <c r="D1980" i="1"/>
  <c r="C1982" i="1" l="1"/>
  <c r="E1981" i="1"/>
  <c r="D1981" i="1"/>
  <c r="C1983" i="1" l="1"/>
  <c r="E1982" i="1"/>
  <c r="D1982" i="1"/>
  <c r="C1984" i="1" l="1"/>
  <c r="E1983" i="1"/>
  <c r="D1983" i="1"/>
  <c r="C1985" i="1" l="1"/>
  <c r="E1984" i="1"/>
  <c r="D1984" i="1"/>
  <c r="C1986" i="1" l="1"/>
  <c r="E1985" i="1"/>
  <c r="D1985" i="1"/>
  <c r="C1987" i="1" l="1"/>
  <c r="E1986" i="1"/>
  <c r="D1986" i="1"/>
  <c r="C1988" i="1" l="1"/>
  <c r="E1987" i="1"/>
  <c r="D1987" i="1"/>
  <c r="C1989" i="1" l="1"/>
  <c r="E1988" i="1"/>
  <c r="D1988" i="1"/>
  <c r="C1990" i="1" l="1"/>
  <c r="E1989" i="1"/>
  <c r="D1989" i="1"/>
  <c r="C1991" i="1" l="1"/>
  <c r="E1990" i="1"/>
  <c r="D1990" i="1"/>
  <c r="C1992" i="1" l="1"/>
  <c r="E1991" i="1"/>
  <c r="D1991" i="1"/>
  <c r="C1993" i="1" l="1"/>
  <c r="E1992" i="1"/>
  <c r="D1992" i="1"/>
  <c r="C1994" i="1" l="1"/>
  <c r="E1993" i="1"/>
  <c r="D1993" i="1"/>
  <c r="C1995" i="1" l="1"/>
  <c r="E1994" i="1"/>
  <c r="D1994" i="1"/>
  <c r="C1996" i="1" l="1"/>
  <c r="E1995" i="1"/>
  <c r="D1995" i="1"/>
  <c r="C1997" i="1" l="1"/>
  <c r="E1996" i="1"/>
  <c r="D1996" i="1"/>
  <c r="C1998" i="1" l="1"/>
  <c r="E1997" i="1"/>
  <c r="D1997" i="1"/>
  <c r="C1999" i="1" l="1"/>
  <c r="E1998" i="1"/>
  <c r="D1998" i="1"/>
  <c r="C2000" i="1" l="1"/>
  <c r="E1999" i="1"/>
  <c r="D1999" i="1"/>
  <c r="C2001" i="1" l="1"/>
  <c r="E2000" i="1"/>
  <c r="D2000" i="1"/>
  <c r="C2002" i="1" l="1"/>
  <c r="E2001" i="1"/>
  <c r="D2001" i="1"/>
  <c r="C2003" i="1" l="1"/>
  <c r="E2002" i="1"/>
  <c r="D2002" i="1"/>
  <c r="C2004" i="1" l="1"/>
  <c r="E2003" i="1"/>
  <c r="D2003" i="1"/>
  <c r="C2005" i="1" l="1"/>
  <c r="E2004" i="1"/>
  <c r="D2004" i="1"/>
  <c r="C2006" i="1" l="1"/>
  <c r="E2005" i="1"/>
  <c r="D2005" i="1"/>
  <c r="C2007" i="1" l="1"/>
  <c r="E2006" i="1"/>
  <c r="D2006" i="1"/>
  <c r="C2008" i="1" l="1"/>
  <c r="E2007" i="1"/>
  <c r="D2007" i="1"/>
  <c r="C2009" i="1" l="1"/>
  <c r="E2008" i="1"/>
  <c r="D2008" i="1"/>
  <c r="C2010" i="1" l="1"/>
  <c r="E2009" i="1"/>
  <c r="D2009" i="1"/>
  <c r="C2011" i="1" l="1"/>
  <c r="E2010" i="1"/>
  <c r="D2010" i="1"/>
  <c r="C2012" i="1" l="1"/>
  <c r="E2011" i="1"/>
  <c r="D2011" i="1"/>
  <c r="C2013" i="1" l="1"/>
  <c r="E2012" i="1"/>
  <c r="D2012" i="1"/>
  <c r="C2014" i="1" l="1"/>
  <c r="E2013" i="1"/>
  <c r="D2013" i="1"/>
  <c r="C2015" i="1" l="1"/>
  <c r="E2014" i="1"/>
  <c r="D2014" i="1"/>
  <c r="C2016" i="1" l="1"/>
  <c r="E2015" i="1"/>
  <c r="D2015" i="1"/>
  <c r="C2017" i="1" l="1"/>
  <c r="E2016" i="1"/>
  <c r="D2016" i="1"/>
  <c r="C2018" i="1" l="1"/>
  <c r="E2017" i="1"/>
  <c r="D2017" i="1"/>
  <c r="C2019" i="1" l="1"/>
  <c r="E2018" i="1"/>
  <c r="D2018" i="1"/>
  <c r="C2020" i="1" l="1"/>
  <c r="E2019" i="1"/>
  <c r="D2019" i="1"/>
  <c r="C2021" i="1" l="1"/>
  <c r="E2020" i="1"/>
  <c r="D2020" i="1"/>
  <c r="C2022" i="1" l="1"/>
  <c r="E2021" i="1"/>
  <c r="D2021" i="1"/>
  <c r="C2023" i="1" l="1"/>
  <c r="E2022" i="1"/>
  <c r="D2022" i="1"/>
  <c r="C2024" i="1" l="1"/>
  <c r="E2023" i="1"/>
  <c r="D2023" i="1"/>
  <c r="C2025" i="1" l="1"/>
  <c r="E2024" i="1"/>
  <c r="D2024" i="1"/>
  <c r="C2026" i="1" l="1"/>
  <c r="E2025" i="1"/>
  <c r="D2025" i="1"/>
  <c r="C2027" i="1" l="1"/>
  <c r="E2026" i="1"/>
  <c r="D2026" i="1"/>
  <c r="C2028" i="1" l="1"/>
  <c r="E2027" i="1"/>
  <c r="D2027" i="1"/>
  <c r="C2029" i="1" l="1"/>
  <c r="E2028" i="1"/>
  <c r="D2028" i="1"/>
  <c r="C2030" i="1" l="1"/>
  <c r="E2029" i="1"/>
  <c r="D2029" i="1"/>
  <c r="C2031" i="1" l="1"/>
  <c r="E2030" i="1"/>
  <c r="D2030" i="1"/>
  <c r="C2032" i="1" l="1"/>
  <c r="E2031" i="1"/>
  <c r="D2031" i="1"/>
  <c r="C2033" i="1" l="1"/>
  <c r="E2032" i="1"/>
  <c r="D2032" i="1"/>
  <c r="C2034" i="1" l="1"/>
  <c r="E2033" i="1"/>
  <c r="D2033" i="1"/>
  <c r="C2035" i="1" l="1"/>
  <c r="E2034" i="1"/>
  <c r="D2034" i="1"/>
  <c r="C2036" i="1" l="1"/>
  <c r="E2035" i="1"/>
  <c r="D2035" i="1"/>
  <c r="C2037" i="1" l="1"/>
  <c r="E2036" i="1"/>
  <c r="D2036" i="1"/>
  <c r="C2038" i="1" l="1"/>
  <c r="E2037" i="1"/>
  <c r="D2037" i="1"/>
  <c r="C2039" i="1" l="1"/>
  <c r="E2038" i="1"/>
  <c r="D2038" i="1"/>
  <c r="C2040" i="1" l="1"/>
  <c r="E2039" i="1"/>
  <c r="D2039" i="1"/>
  <c r="C2041" i="1" l="1"/>
  <c r="E2040" i="1"/>
  <c r="D2040" i="1"/>
  <c r="C2042" i="1" l="1"/>
  <c r="E2041" i="1"/>
  <c r="D2041" i="1"/>
  <c r="C2043" i="1" l="1"/>
  <c r="E2042" i="1"/>
  <c r="D2042" i="1"/>
  <c r="C2044" i="1" l="1"/>
  <c r="E2043" i="1"/>
  <c r="D2043" i="1"/>
  <c r="C2045" i="1" l="1"/>
  <c r="E2044" i="1"/>
  <c r="D2044" i="1"/>
  <c r="C2046" i="1" l="1"/>
  <c r="E2045" i="1"/>
  <c r="D2045" i="1"/>
  <c r="C2047" i="1" l="1"/>
  <c r="E2046" i="1"/>
  <c r="D2046" i="1"/>
  <c r="C2048" i="1" l="1"/>
  <c r="E2047" i="1"/>
  <c r="D2047" i="1"/>
  <c r="C2049" i="1" l="1"/>
  <c r="E2048" i="1"/>
  <c r="D2048" i="1"/>
  <c r="C2050" i="1" l="1"/>
  <c r="E2049" i="1"/>
  <c r="D2049" i="1"/>
  <c r="C2051" i="1" l="1"/>
  <c r="E2050" i="1"/>
  <c r="D2050" i="1"/>
  <c r="C2052" i="1" l="1"/>
  <c r="E2051" i="1"/>
  <c r="D2051" i="1"/>
  <c r="C2053" i="1" l="1"/>
  <c r="E2052" i="1"/>
  <c r="D2052" i="1"/>
  <c r="C2054" i="1" l="1"/>
  <c r="E2053" i="1"/>
  <c r="D2053" i="1"/>
  <c r="C2055" i="1" l="1"/>
  <c r="E2054" i="1"/>
  <c r="D2054" i="1"/>
  <c r="C2056" i="1" l="1"/>
  <c r="E2055" i="1"/>
  <c r="D2055" i="1"/>
  <c r="C2057" i="1" l="1"/>
  <c r="E2056" i="1"/>
  <c r="D2056" i="1"/>
  <c r="C2058" i="1" l="1"/>
  <c r="E2057" i="1"/>
  <c r="D2057" i="1"/>
  <c r="C2059" i="1" l="1"/>
  <c r="E2058" i="1"/>
  <c r="D2058" i="1"/>
  <c r="C2060" i="1" l="1"/>
  <c r="E2059" i="1"/>
  <c r="D2059" i="1"/>
  <c r="C2061" i="1" l="1"/>
  <c r="E2060" i="1"/>
  <c r="D2060" i="1"/>
  <c r="C2062" i="1" l="1"/>
  <c r="E2061" i="1"/>
  <c r="D2061" i="1"/>
  <c r="C2063" i="1" l="1"/>
  <c r="E2062" i="1"/>
  <c r="D2062" i="1"/>
  <c r="C2064" i="1" l="1"/>
  <c r="E2063" i="1"/>
  <c r="D2063" i="1"/>
  <c r="C2065" i="1" l="1"/>
  <c r="E2064" i="1"/>
  <c r="D2064" i="1"/>
  <c r="C2066" i="1" l="1"/>
  <c r="E2065" i="1"/>
  <c r="D2065" i="1"/>
  <c r="C2067" i="1" l="1"/>
  <c r="E2066" i="1"/>
  <c r="D2066" i="1"/>
  <c r="C2068" i="1" l="1"/>
  <c r="E2067" i="1"/>
  <c r="D2067" i="1"/>
  <c r="C2069" i="1" l="1"/>
  <c r="E2068" i="1"/>
  <c r="D2068" i="1"/>
  <c r="C2070" i="1" l="1"/>
  <c r="E2069" i="1"/>
  <c r="D2069" i="1"/>
  <c r="C2071" i="1" l="1"/>
  <c r="E2070" i="1"/>
  <c r="D2070" i="1"/>
  <c r="C2072" i="1" l="1"/>
  <c r="E2071" i="1"/>
  <c r="D2071" i="1"/>
  <c r="C2073" i="1" l="1"/>
  <c r="E2072" i="1"/>
  <c r="D2072" i="1"/>
  <c r="C2074" i="1" l="1"/>
  <c r="E2073" i="1"/>
  <c r="D2073" i="1"/>
  <c r="C2075" i="1" l="1"/>
  <c r="E2074" i="1"/>
  <c r="D2074" i="1"/>
  <c r="C2076" i="1" l="1"/>
  <c r="E2075" i="1"/>
  <c r="D2075" i="1"/>
  <c r="C2077" i="1" l="1"/>
  <c r="E2076" i="1"/>
  <c r="D2076" i="1"/>
  <c r="C2078" i="1" l="1"/>
  <c r="E2077" i="1"/>
  <c r="D2077" i="1"/>
  <c r="C2079" i="1" l="1"/>
  <c r="E2078" i="1"/>
  <c r="D2078" i="1"/>
  <c r="C2080" i="1" l="1"/>
  <c r="E2079" i="1"/>
  <c r="D2079" i="1"/>
  <c r="C2081" i="1" l="1"/>
  <c r="E2080" i="1"/>
  <c r="D2080" i="1"/>
  <c r="C2082" i="1" l="1"/>
  <c r="E2081" i="1"/>
  <c r="D2081" i="1"/>
  <c r="C2083" i="1" l="1"/>
  <c r="E2082" i="1"/>
  <c r="D2082" i="1"/>
  <c r="C2084" i="1" l="1"/>
  <c r="E2083" i="1"/>
  <c r="D2083" i="1"/>
  <c r="C2085" i="1" l="1"/>
  <c r="E2084" i="1"/>
  <c r="D2084" i="1"/>
  <c r="C2086" i="1" l="1"/>
  <c r="E2085" i="1"/>
  <c r="D2085" i="1"/>
  <c r="C2087" i="1" l="1"/>
  <c r="E2086" i="1"/>
  <c r="D2086" i="1"/>
  <c r="C2088" i="1" l="1"/>
  <c r="E2087" i="1"/>
  <c r="D2087" i="1"/>
  <c r="C2089" i="1" l="1"/>
  <c r="E2088" i="1"/>
  <c r="D2088" i="1"/>
  <c r="C2090" i="1" l="1"/>
  <c r="E2089" i="1"/>
  <c r="D2089" i="1"/>
  <c r="C2091" i="1" l="1"/>
  <c r="E2090" i="1"/>
  <c r="D2090" i="1"/>
  <c r="C2092" i="1" l="1"/>
  <c r="E2091" i="1"/>
  <c r="D2091" i="1"/>
  <c r="C2093" i="1" l="1"/>
  <c r="E2092" i="1"/>
  <c r="D2092" i="1"/>
  <c r="C2094" i="1" l="1"/>
  <c r="E2093" i="1"/>
  <c r="D2093" i="1"/>
  <c r="C2095" i="1" l="1"/>
  <c r="E2094" i="1"/>
  <c r="D2094" i="1"/>
  <c r="C2096" i="1" l="1"/>
  <c r="E2095" i="1"/>
  <c r="D2095" i="1"/>
  <c r="C2097" i="1" l="1"/>
  <c r="E2096" i="1"/>
  <c r="D2096" i="1"/>
  <c r="C2098" i="1" l="1"/>
  <c r="E2097" i="1"/>
  <c r="D2097" i="1"/>
  <c r="C2099" i="1" l="1"/>
  <c r="E2098" i="1"/>
  <c r="D2098" i="1"/>
  <c r="C2100" i="1" l="1"/>
  <c r="E2099" i="1"/>
  <c r="D2099" i="1"/>
  <c r="C2101" i="1" l="1"/>
  <c r="E2100" i="1"/>
  <c r="D2100" i="1"/>
  <c r="C2102" i="1" l="1"/>
  <c r="E2101" i="1"/>
  <c r="D2101" i="1"/>
  <c r="C2103" i="1" l="1"/>
  <c r="E2102" i="1"/>
  <c r="D2102" i="1"/>
  <c r="C2104" i="1" l="1"/>
  <c r="E2103" i="1"/>
  <c r="D2103" i="1"/>
  <c r="C2105" i="1" l="1"/>
  <c r="E2104" i="1"/>
  <c r="D2104" i="1"/>
  <c r="C2106" i="1" l="1"/>
  <c r="E2105" i="1"/>
  <c r="D2105" i="1"/>
  <c r="C2107" i="1" l="1"/>
  <c r="E2106" i="1"/>
  <c r="D2106" i="1"/>
  <c r="C2108" i="1" l="1"/>
  <c r="E2107" i="1"/>
  <c r="D2107" i="1"/>
  <c r="C2109" i="1" l="1"/>
  <c r="E2108" i="1"/>
  <c r="D2108" i="1"/>
  <c r="C2110" i="1" l="1"/>
  <c r="E2109" i="1"/>
  <c r="D2109" i="1"/>
  <c r="C2111" i="1" l="1"/>
  <c r="E2110" i="1"/>
  <c r="D2110" i="1"/>
  <c r="C2112" i="1" l="1"/>
  <c r="E2111" i="1"/>
  <c r="D2111" i="1"/>
  <c r="C2113" i="1" l="1"/>
  <c r="E2112" i="1"/>
  <c r="D2112" i="1"/>
  <c r="C2114" i="1" l="1"/>
  <c r="E2113" i="1"/>
  <c r="D2113" i="1"/>
  <c r="C2115" i="1" l="1"/>
  <c r="E2114" i="1"/>
  <c r="D2114" i="1"/>
  <c r="C2116" i="1" l="1"/>
  <c r="E2115" i="1"/>
  <c r="D2115" i="1"/>
  <c r="C2117" i="1" l="1"/>
  <c r="E2116" i="1"/>
  <c r="D2116" i="1"/>
  <c r="C2118" i="1" l="1"/>
  <c r="E2117" i="1"/>
  <c r="D2117" i="1"/>
  <c r="C2119" i="1" l="1"/>
  <c r="E2118" i="1"/>
  <c r="D2118" i="1"/>
  <c r="C2120" i="1" l="1"/>
  <c r="E2119" i="1"/>
  <c r="D2119" i="1"/>
  <c r="C2121" i="1" l="1"/>
  <c r="E2120" i="1"/>
  <c r="D2120" i="1"/>
  <c r="C2122" i="1" l="1"/>
  <c r="E2121" i="1"/>
  <c r="D2121" i="1"/>
  <c r="C2123" i="1" l="1"/>
  <c r="E2122" i="1"/>
  <c r="D2122" i="1"/>
  <c r="C2124" i="1" l="1"/>
  <c r="E2123" i="1"/>
  <c r="D2123" i="1"/>
  <c r="C2125" i="1" l="1"/>
  <c r="E2124" i="1"/>
  <c r="D2124" i="1"/>
  <c r="C2126" i="1" l="1"/>
  <c r="E2125" i="1"/>
  <c r="D2125" i="1"/>
  <c r="C2127" i="1" l="1"/>
  <c r="E2126" i="1"/>
  <c r="D2126" i="1"/>
  <c r="C2128" i="1" l="1"/>
  <c r="E2127" i="1"/>
  <c r="D2127" i="1"/>
  <c r="C2129" i="1" l="1"/>
  <c r="E2128" i="1"/>
  <c r="D2128" i="1"/>
  <c r="C2130" i="1" l="1"/>
  <c r="E2129" i="1"/>
  <c r="D2129" i="1"/>
  <c r="C2131" i="1" l="1"/>
  <c r="E2130" i="1"/>
  <c r="D2130" i="1"/>
  <c r="C2132" i="1" l="1"/>
  <c r="E2131" i="1"/>
  <c r="D2131" i="1"/>
  <c r="C2133" i="1" l="1"/>
  <c r="E2132" i="1"/>
  <c r="D2132" i="1"/>
  <c r="C2134" i="1" l="1"/>
  <c r="E2133" i="1"/>
  <c r="D2133" i="1"/>
  <c r="C2135" i="1" l="1"/>
  <c r="E2134" i="1"/>
  <c r="D2134" i="1"/>
  <c r="C2136" i="1" l="1"/>
  <c r="E2135" i="1"/>
  <c r="D2135" i="1"/>
  <c r="C2137" i="1" l="1"/>
  <c r="E2136" i="1"/>
  <c r="D2136" i="1"/>
  <c r="C2138" i="1" l="1"/>
  <c r="E2137" i="1"/>
  <c r="D2137" i="1"/>
  <c r="C2139" i="1" l="1"/>
  <c r="E2138" i="1"/>
  <c r="D2138" i="1"/>
  <c r="C2140" i="1" l="1"/>
  <c r="E2139" i="1"/>
  <c r="D2139" i="1"/>
  <c r="C2141" i="1" l="1"/>
  <c r="E2140" i="1"/>
  <c r="D2140" i="1"/>
  <c r="C2142" i="1" l="1"/>
  <c r="E2141" i="1"/>
  <c r="D2141" i="1"/>
  <c r="C2143" i="1" l="1"/>
  <c r="E2142" i="1"/>
  <c r="D2142" i="1"/>
  <c r="C2144" i="1" l="1"/>
  <c r="E2143" i="1"/>
  <c r="D2143" i="1"/>
  <c r="C2145" i="1" l="1"/>
  <c r="E2144" i="1"/>
  <c r="D2144" i="1"/>
  <c r="C2146" i="1" l="1"/>
  <c r="E2145" i="1"/>
  <c r="D2145" i="1"/>
  <c r="C2147" i="1" l="1"/>
  <c r="E2146" i="1"/>
  <c r="D2146" i="1"/>
  <c r="C2148" i="1" l="1"/>
  <c r="E2147" i="1"/>
  <c r="D2147" i="1"/>
  <c r="C2149" i="1" l="1"/>
  <c r="E2148" i="1"/>
  <c r="D2148" i="1"/>
  <c r="C2150" i="1" l="1"/>
  <c r="E2149" i="1"/>
  <c r="D2149" i="1"/>
  <c r="C2151" i="1" l="1"/>
  <c r="E2150" i="1"/>
  <c r="D2150" i="1"/>
  <c r="C2152" i="1" l="1"/>
  <c r="E2151" i="1"/>
  <c r="D2151" i="1"/>
  <c r="C2153" i="1" l="1"/>
  <c r="E2152" i="1"/>
  <c r="D2152" i="1"/>
  <c r="C2154" i="1" l="1"/>
  <c r="E2153" i="1"/>
  <c r="D2153" i="1"/>
  <c r="C2155" i="1" l="1"/>
  <c r="E2154" i="1"/>
  <c r="D2154" i="1"/>
  <c r="C2156" i="1" l="1"/>
  <c r="E2155" i="1"/>
  <c r="D2155" i="1"/>
  <c r="C2157" i="1" l="1"/>
  <c r="E2156" i="1"/>
  <c r="D2156" i="1"/>
  <c r="C2158" i="1" l="1"/>
  <c r="E2157" i="1"/>
  <c r="D2157" i="1"/>
  <c r="C2159" i="1" l="1"/>
  <c r="E2158" i="1"/>
  <c r="D2158" i="1"/>
  <c r="C2160" i="1" l="1"/>
  <c r="E2159" i="1"/>
  <c r="D2159" i="1"/>
  <c r="C2161" i="1" l="1"/>
  <c r="E2160" i="1"/>
  <c r="D2160" i="1"/>
  <c r="C2162" i="1" l="1"/>
  <c r="E2161" i="1"/>
  <c r="D2161" i="1"/>
  <c r="C2163" i="1" l="1"/>
  <c r="E2162" i="1"/>
  <c r="D2162" i="1"/>
  <c r="C2164" i="1" l="1"/>
  <c r="E2163" i="1"/>
  <c r="D2163" i="1"/>
  <c r="C2165" i="1" l="1"/>
  <c r="E2164" i="1"/>
  <c r="D2164" i="1"/>
  <c r="C2166" i="1" l="1"/>
  <c r="E2165" i="1"/>
  <c r="D2165" i="1"/>
  <c r="C2167" i="1" l="1"/>
  <c r="E2166" i="1"/>
  <c r="D2166" i="1"/>
  <c r="C2168" i="1" l="1"/>
  <c r="E2167" i="1"/>
  <c r="D2167" i="1"/>
  <c r="C2169" i="1" l="1"/>
  <c r="E2168" i="1"/>
  <c r="D2168" i="1"/>
  <c r="C2170" i="1" l="1"/>
  <c r="E2169" i="1"/>
  <c r="D2169" i="1"/>
  <c r="C2171" i="1" l="1"/>
  <c r="E2170" i="1"/>
  <c r="D2170" i="1"/>
  <c r="C2172" i="1" l="1"/>
  <c r="E2171" i="1"/>
  <c r="D2171" i="1"/>
  <c r="C2173" i="1" l="1"/>
  <c r="E2172" i="1"/>
  <c r="D2172" i="1"/>
  <c r="C2174" i="1" l="1"/>
  <c r="E2173" i="1"/>
  <c r="D2173" i="1"/>
  <c r="C2175" i="1" l="1"/>
  <c r="E2174" i="1"/>
  <c r="D2174" i="1"/>
  <c r="C2176" i="1" l="1"/>
  <c r="E2175" i="1"/>
  <c r="D2175" i="1"/>
  <c r="C2177" i="1" l="1"/>
  <c r="E2176" i="1"/>
  <c r="D2176" i="1"/>
  <c r="C2178" i="1" l="1"/>
  <c r="E2177" i="1"/>
  <c r="D2177" i="1"/>
  <c r="C2179" i="1" l="1"/>
  <c r="E2178" i="1"/>
  <c r="D2178" i="1"/>
  <c r="C2180" i="1" l="1"/>
  <c r="E2179" i="1"/>
  <c r="D2179" i="1"/>
  <c r="C2181" i="1" l="1"/>
  <c r="E2180" i="1"/>
  <c r="D2180" i="1"/>
  <c r="C2182" i="1" l="1"/>
  <c r="E2181" i="1"/>
  <c r="D2181" i="1"/>
  <c r="C2183" i="1" l="1"/>
  <c r="E2182" i="1"/>
  <c r="D2182" i="1"/>
  <c r="C2184" i="1" l="1"/>
  <c r="E2183" i="1"/>
  <c r="D2183" i="1"/>
  <c r="C2185" i="1" l="1"/>
  <c r="E2184" i="1"/>
  <c r="D2184" i="1"/>
  <c r="C2186" i="1" l="1"/>
  <c r="E2185" i="1"/>
  <c r="D2185" i="1"/>
  <c r="C2187" i="1" l="1"/>
  <c r="E2186" i="1"/>
  <c r="D2186" i="1"/>
  <c r="C2188" i="1" l="1"/>
  <c r="E2187" i="1"/>
  <c r="D2187" i="1"/>
  <c r="C2189" i="1" l="1"/>
  <c r="E2188" i="1"/>
  <c r="D2188" i="1"/>
  <c r="C2190" i="1" l="1"/>
  <c r="E2189" i="1"/>
  <c r="D2189" i="1"/>
  <c r="C2191" i="1" l="1"/>
  <c r="E2190" i="1"/>
  <c r="D2190" i="1"/>
  <c r="C2192" i="1" l="1"/>
  <c r="E2191" i="1"/>
  <c r="D2191" i="1"/>
  <c r="C2193" i="1" l="1"/>
  <c r="E2192" i="1"/>
  <c r="D2192" i="1"/>
  <c r="C2194" i="1" l="1"/>
  <c r="E2193" i="1"/>
  <c r="D2193" i="1"/>
  <c r="C2195" i="1" l="1"/>
  <c r="E2194" i="1"/>
  <c r="D2194" i="1"/>
  <c r="C2196" i="1" l="1"/>
  <c r="E2195" i="1"/>
  <c r="D2195" i="1"/>
  <c r="C2197" i="1" l="1"/>
  <c r="E2196" i="1"/>
  <c r="D2196" i="1"/>
  <c r="C2198" i="1" l="1"/>
  <c r="E2197" i="1"/>
  <c r="D2197" i="1"/>
  <c r="C2199" i="1" l="1"/>
  <c r="E2198" i="1"/>
  <c r="D2198" i="1"/>
  <c r="C2200" i="1" l="1"/>
  <c r="E2199" i="1"/>
  <c r="D2199" i="1"/>
  <c r="C2201" i="1" l="1"/>
  <c r="E2200" i="1"/>
  <c r="D2200" i="1"/>
  <c r="C2202" i="1" l="1"/>
  <c r="E2201" i="1"/>
  <c r="D2201" i="1"/>
  <c r="C2203" i="1" l="1"/>
  <c r="E2202" i="1"/>
  <c r="D2202" i="1"/>
  <c r="C2204" i="1" l="1"/>
  <c r="E2203" i="1"/>
  <c r="D2203" i="1"/>
  <c r="C2205" i="1" l="1"/>
  <c r="E2204" i="1"/>
  <c r="D2204" i="1"/>
  <c r="C2206" i="1" l="1"/>
  <c r="E2205" i="1"/>
  <c r="D2205" i="1"/>
  <c r="C2207" i="1" l="1"/>
  <c r="E2206" i="1"/>
  <c r="D2206" i="1"/>
  <c r="C2208" i="1" l="1"/>
  <c r="E2207" i="1"/>
  <c r="D2207" i="1"/>
  <c r="C2209" i="1" l="1"/>
  <c r="E2208" i="1"/>
  <c r="D2208" i="1"/>
  <c r="C2210" i="1" l="1"/>
  <c r="E2209" i="1"/>
  <c r="D2209" i="1"/>
  <c r="C2211" i="1" l="1"/>
  <c r="E2210" i="1"/>
  <c r="D2210" i="1"/>
  <c r="C2212" i="1" l="1"/>
  <c r="E2211" i="1"/>
  <c r="D2211" i="1"/>
  <c r="C2213" i="1" l="1"/>
  <c r="E2212" i="1"/>
  <c r="D2212" i="1"/>
  <c r="C2214" i="1" l="1"/>
  <c r="E2213" i="1"/>
  <c r="D2213" i="1"/>
  <c r="C2215" i="1" l="1"/>
  <c r="E2214" i="1"/>
  <c r="D2214" i="1"/>
  <c r="C2216" i="1" l="1"/>
  <c r="E2215" i="1"/>
  <c r="D2215" i="1"/>
  <c r="C2217" i="1" l="1"/>
  <c r="E2216" i="1"/>
  <c r="D2216" i="1"/>
  <c r="C2218" i="1" l="1"/>
  <c r="E2217" i="1"/>
  <c r="D2217" i="1"/>
  <c r="C2219" i="1" l="1"/>
  <c r="E2218" i="1"/>
  <c r="D2218" i="1"/>
  <c r="C2220" i="1" l="1"/>
  <c r="E2219" i="1"/>
  <c r="D2219" i="1"/>
  <c r="C2221" i="1" l="1"/>
  <c r="E2220" i="1"/>
  <c r="D2220" i="1"/>
  <c r="C2222" i="1" l="1"/>
  <c r="E2221" i="1"/>
  <c r="D2221" i="1"/>
  <c r="C2223" i="1" l="1"/>
  <c r="E2222" i="1"/>
  <c r="D2222" i="1"/>
  <c r="C2224" i="1" l="1"/>
  <c r="E2223" i="1"/>
  <c r="D2223" i="1"/>
  <c r="C2225" i="1" l="1"/>
  <c r="E2224" i="1"/>
  <c r="D2224" i="1"/>
  <c r="C2226" i="1" l="1"/>
  <c r="E2225" i="1"/>
  <c r="D2225" i="1"/>
  <c r="C2227" i="1" l="1"/>
  <c r="E2226" i="1"/>
  <c r="D2226" i="1"/>
  <c r="C2228" i="1" l="1"/>
  <c r="E2227" i="1"/>
  <c r="D2227" i="1"/>
  <c r="C2229" i="1" l="1"/>
  <c r="E2228" i="1"/>
  <c r="D2228" i="1"/>
  <c r="C2230" i="1" l="1"/>
  <c r="E2229" i="1"/>
  <c r="D2229" i="1"/>
  <c r="C2231" i="1" l="1"/>
  <c r="E2230" i="1"/>
  <c r="D2230" i="1"/>
  <c r="C2232" i="1" l="1"/>
  <c r="E2231" i="1"/>
  <c r="D2231" i="1"/>
  <c r="C2233" i="1" l="1"/>
  <c r="E2232" i="1"/>
  <c r="D2232" i="1"/>
  <c r="C2234" i="1" l="1"/>
  <c r="E2233" i="1"/>
  <c r="D2233" i="1"/>
  <c r="C2235" i="1" l="1"/>
  <c r="E2234" i="1"/>
  <c r="D2234" i="1"/>
  <c r="C2236" i="1" l="1"/>
  <c r="E2235" i="1"/>
  <c r="D2235" i="1"/>
  <c r="C2237" i="1" l="1"/>
  <c r="E2236" i="1"/>
  <c r="D2236" i="1"/>
  <c r="C2238" i="1" l="1"/>
  <c r="E2237" i="1"/>
  <c r="D2237" i="1"/>
  <c r="C2239" i="1" l="1"/>
  <c r="E2238" i="1"/>
  <c r="D2238" i="1"/>
  <c r="C2240" i="1" l="1"/>
  <c r="E2239" i="1"/>
  <c r="D2239" i="1"/>
  <c r="C2241" i="1" l="1"/>
  <c r="E2240" i="1"/>
  <c r="D2240" i="1"/>
  <c r="C2242" i="1" l="1"/>
  <c r="E2241" i="1"/>
  <c r="D2241" i="1"/>
  <c r="C2243" i="1" l="1"/>
  <c r="E2242" i="1"/>
  <c r="D2242" i="1"/>
  <c r="C2244" i="1" l="1"/>
  <c r="E2243" i="1"/>
  <c r="D2243" i="1"/>
  <c r="C2245" i="1" l="1"/>
  <c r="E2244" i="1"/>
  <c r="D2244" i="1"/>
  <c r="C2246" i="1" l="1"/>
  <c r="E2245" i="1"/>
  <c r="D2245" i="1"/>
  <c r="C2247" i="1" l="1"/>
  <c r="E2246" i="1"/>
  <c r="D2246" i="1"/>
  <c r="C2248" i="1" l="1"/>
  <c r="E2247" i="1"/>
  <c r="D2247" i="1"/>
  <c r="C2249" i="1" l="1"/>
  <c r="E2248" i="1"/>
  <c r="D2248" i="1"/>
  <c r="C2250" i="1" l="1"/>
  <c r="E2249" i="1"/>
  <c r="D2249" i="1"/>
  <c r="C2251" i="1" l="1"/>
  <c r="E2250" i="1"/>
  <c r="D2250" i="1"/>
  <c r="C2252" i="1" l="1"/>
  <c r="E2251" i="1"/>
  <c r="D2251" i="1"/>
  <c r="C2253" i="1" l="1"/>
  <c r="E2252" i="1"/>
  <c r="D2252" i="1"/>
  <c r="C2254" i="1" l="1"/>
  <c r="E2253" i="1"/>
  <c r="D2253" i="1"/>
  <c r="C2255" i="1" l="1"/>
  <c r="E2254" i="1"/>
  <c r="D2254" i="1"/>
  <c r="C2256" i="1" l="1"/>
  <c r="E2255" i="1"/>
  <c r="D2255" i="1"/>
  <c r="C2257" i="1" l="1"/>
  <c r="E2256" i="1"/>
  <c r="D2256" i="1"/>
  <c r="C2258" i="1" l="1"/>
  <c r="E2257" i="1"/>
  <c r="D2257" i="1"/>
  <c r="C2259" i="1" l="1"/>
  <c r="E2258" i="1"/>
  <c r="D2258" i="1"/>
  <c r="C2260" i="1" l="1"/>
  <c r="E2259" i="1"/>
  <c r="D2259" i="1"/>
  <c r="C2261" i="1" l="1"/>
  <c r="E2260" i="1"/>
  <c r="D2260" i="1"/>
  <c r="C2262" i="1" l="1"/>
  <c r="E2261" i="1"/>
  <c r="D2261" i="1"/>
  <c r="C2263" i="1" l="1"/>
  <c r="E2262" i="1"/>
  <c r="D2262" i="1"/>
  <c r="C2264" i="1" l="1"/>
  <c r="E2263" i="1"/>
  <c r="D2263" i="1"/>
  <c r="C2265" i="1" l="1"/>
  <c r="E2264" i="1"/>
  <c r="D2264" i="1"/>
  <c r="C2266" i="1" l="1"/>
  <c r="E2265" i="1"/>
  <c r="D2265" i="1"/>
  <c r="C2267" i="1" l="1"/>
  <c r="E2266" i="1"/>
  <c r="D2266" i="1"/>
  <c r="C2268" i="1" l="1"/>
  <c r="E2267" i="1"/>
  <c r="D2267" i="1"/>
  <c r="C2269" i="1" l="1"/>
  <c r="E2268" i="1"/>
  <c r="D2268" i="1"/>
  <c r="C2270" i="1" l="1"/>
  <c r="E2269" i="1"/>
  <c r="D2269" i="1"/>
  <c r="C2271" i="1" l="1"/>
  <c r="E2270" i="1"/>
  <c r="D2270" i="1"/>
  <c r="C2272" i="1" l="1"/>
  <c r="E2271" i="1"/>
  <c r="D2271" i="1"/>
  <c r="C2273" i="1" l="1"/>
  <c r="E2272" i="1"/>
  <c r="D2272" i="1"/>
  <c r="C2274" i="1" l="1"/>
  <c r="E2273" i="1"/>
  <c r="D2273" i="1"/>
  <c r="C2275" i="1" l="1"/>
  <c r="E2274" i="1"/>
  <c r="D2274" i="1"/>
  <c r="C2276" i="1" l="1"/>
  <c r="E2275" i="1"/>
  <c r="D2275" i="1"/>
  <c r="C2277" i="1" l="1"/>
  <c r="E2276" i="1"/>
  <c r="D2276" i="1"/>
  <c r="C2278" i="1" l="1"/>
  <c r="E2277" i="1"/>
  <c r="D2277" i="1"/>
  <c r="C2279" i="1" l="1"/>
  <c r="E2278" i="1"/>
  <c r="D2278" i="1"/>
  <c r="C2280" i="1" l="1"/>
  <c r="E2279" i="1"/>
  <c r="D2279" i="1"/>
  <c r="C2281" i="1" l="1"/>
  <c r="E2280" i="1"/>
  <c r="D2280" i="1"/>
  <c r="C2282" i="1" l="1"/>
  <c r="E2281" i="1"/>
  <c r="D2281" i="1"/>
  <c r="C2283" i="1" l="1"/>
  <c r="E2282" i="1"/>
  <c r="D2282" i="1"/>
  <c r="C2284" i="1" l="1"/>
  <c r="E2283" i="1"/>
  <c r="D2283" i="1"/>
  <c r="C2285" i="1" l="1"/>
  <c r="E2284" i="1"/>
  <c r="D2284" i="1"/>
  <c r="C2286" i="1" l="1"/>
  <c r="E2285" i="1"/>
  <c r="D2285" i="1"/>
  <c r="C2287" i="1" l="1"/>
  <c r="E2286" i="1"/>
  <c r="D2286" i="1"/>
  <c r="C2288" i="1" l="1"/>
  <c r="E2287" i="1"/>
  <c r="D2287" i="1"/>
  <c r="C2289" i="1" l="1"/>
  <c r="E2288" i="1"/>
  <c r="D2288" i="1"/>
  <c r="C2290" i="1" l="1"/>
  <c r="E2289" i="1"/>
  <c r="D2289" i="1"/>
  <c r="C2291" i="1" l="1"/>
  <c r="E2290" i="1"/>
  <c r="D2290" i="1"/>
  <c r="C2292" i="1" l="1"/>
  <c r="E2291" i="1"/>
  <c r="D2291" i="1"/>
  <c r="C2293" i="1" l="1"/>
  <c r="E2292" i="1"/>
  <c r="D2292" i="1"/>
  <c r="C2294" i="1" l="1"/>
  <c r="E2293" i="1"/>
  <c r="D2293" i="1"/>
  <c r="C2295" i="1" l="1"/>
  <c r="E2294" i="1"/>
  <c r="D2294" i="1"/>
  <c r="C2296" i="1" l="1"/>
  <c r="E2295" i="1"/>
  <c r="D2295" i="1"/>
  <c r="C2297" i="1" l="1"/>
  <c r="E2296" i="1"/>
  <c r="D2296" i="1"/>
  <c r="C2298" i="1" l="1"/>
  <c r="E2297" i="1"/>
  <c r="D2297" i="1"/>
  <c r="C2299" i="1" l="1"/>
  <c r="E2298" i="1"/>
  <c r="D2298" i="1"/>
  <c r="C2300" i="1" l="1"/>
  <c r="E2299" i="1"/>
  <c r="D2299" i="1"/>
  <c r="C2301" i="1" l="1"/>
  <c r="E2300" i="1"/>
  <c r="D2300" i="1"/>
  <c r="C2302" i="1" l="1"/>
  <c r="E2301" i="1"/>
  <c r="D2301" i="1"/>
  <c r="C2303" i="1" l="1"/>
  <c r="E2302" i="1"/>
  <c r="D2302" i="1"/>
  <c r="C2304" i="1" l="1"/>
  <c r="E2303" i="1"/>
  <c r="D2303" i="1"/>
  <c r="C2305" i="1" l="1"/>
  <c r="E2304" i="1"/>
  <c r="D2304" i="1"/>
  <c r="C2306" i="1" l="1"/>
  <c r="E2305" i="1"/>
  <c r="D2305" i="1"/>
  <c r="C2307" i="1" l="1"/>
  <c r="E2306" i="1"/>
  <c r="D2306" i="1"/>
  <c r="C2308" i="1" l="1"/>
  <c r="E2307" i="1"/>
  <c r="D2307" i="1"/>
  <c r="C2309" i="1" l="1"/>
  <c r="E2308" i="1"/>
  <c r="D2308" i="1"/>
  <c r="C2310" i="1" l="1"/>
  <c r="E2309" i="1"/>
  <c r="D2309" i="1"/>
  <c r="C2311" i="1" l="1"/>
  <c r="E2310" i="1"/>
  <c r="D2310" i="1"/>
  <c r="C2312" i="1" l="1"/>
  <c r="E2311" i="1"/>
  <c r="D2311" i="1"/>
  <c r="C2313" i="1" l="1"/>
  <c r="E2312" i="1"/>
  <c r="D2312" i="1"/>
  <c r="C2314" i="1" l="1"/>
  <c r="E2313" i="1"/>
  <c r="D2313" i="1"/>
  <c r="C2315" i="1" l="1"/>
  <c r="E2314" i="1"/>
  <c r="D2314" i="1"/>
  <c r="C2316" i="1" l="1"/>
  <c r="E2315" i="1"/>
  <c r="D2315" i="1"/>
  <c r="C2317" i="1" l="1"/>
  <c r="E2316" i="1"/>
  <c r="D2316" i="1"/>
  <c r="C2318" i="1" l="1"/>
  <c r="E2317" i="1"/>
  <c r="D2317" i="1"/>
  <c r="C2319" i="1" l="1"/>
  <c r="E2318" i="1"/>
  <c r="D2318" i="1"/>
  <c r="C2320" i="1" l="1"/>
  <c r="E2319" i="1"/>
  <c r="D2319" i="1"/>
  <c r="C2321" i="1" l="1"/>
  <c r="E2320" i="1"/>
  <c r="D2320" i="1"/>
  <c r="C2322" i="1" l="1"/>
  <c r="E2321" i="1"/>
  <c r="D2321" i="1"/>
  <c r="C2323" i="1" l="1"/>
  <c r="E2322" i="1"/>
  <c r="D2322" i="1"/>
  <c r="C2324" i="1" l="1"/>
  <c r="E2323" i="1"/>
  <c r="D2323" i="1"/>
  <c r="C2325" i="1" l="1"/>
  <c r="E2324" i="1"/>
  <c r="D2324" i="1"/>
  <c r="C2326" i="1" l="1"/>
  <c r="E2325" i="1"/>
  <c r="D2325" i="1"/>
  <c r="C2327" i="1" l="1"/>
  <c r="E2326" i="1"/>
  <c r="D2326" i="1"/>
  <c r="C2328" i="1" l="1"/>
  <c r="E2327" i="1"/>
  <c r="D2327" i="1"/>
  <c r="C2329" i="1" l="1"/>
  <c r="E2328" i="1"/>
  <c r="D2328" i="1"/>
  <c r="C2330" i="1" l="1"/>
  <c r="E2329" i="1"/>
  <c r="D2329" i="1"/>
  <c r="C2331" i="1" l="1"/>
  <c r="E2330" i="1"/>
  <c r="D2330" i="1"/>
  <c r="C2332" i="1" l="1"/>
  <c r="E2331" i="1"/>
  <c r="D2331" i="1"/>
  <c r="C2333" i="1" l="1"/>
  <c r="E2332" i="1"/>
  <c r="D2332" i="1"/>
  <c r="C2334" i="1" l="1"/>
  <c r="E2333" i="1"/>
  <c r="D2333" i="1"/>
  <c r="C2335" i="1" l="1"/>
  <c r="E2334" i="1"/>
  <c r="D2334" i="1"/>
  <c r="C2336" i="1" l="1"/>
  <c r="E2335" i="1"/>
  <c r="D2335" i="1"/>
  <c r="C2337" i="1" l="1"/>
  <c r="E2336" i="1"/>
  <c r="D2336" i="1"/>
  <c r="C2338" i="1" l="1"/>
  <c r="E2337" i="1"/>
  <c r="D2337" i="1"/>
  <c r="C2339" i="1" l="1"/>
  <c r="E2338" i="1"/>
  <c r="D2338" i="1"/>
  <c r="C2340" i="1" l="1"/>
  <c r="E2339" i="1"/>
  <c r="D2339" i="1"/>
  <c r="C2341" i="1" l="1"/>
  <c r="E2340" i="1"/>
  <c r="D2340" i="1"/>
  <c r="C2342" i="1" l="1"/>
  <c r="E2341" i="1"/>
  <c r="D2341" i="1"/>
  <c r="C2343" i="1" l="1"/>
  <c r="E2342" i="1"/>
  <c r="D2342" i="1"/>
  <c r="C2344" i="1" l="1"/>
  <c r="E2343" i="1"/>
  <c r="D2343" i="1"/>
  <c r="C2345" i="1" l="1"/>
  <c r="E2344" i="1"/>
  <c r="D2344" i="1"/>
  <c r="C2346" i="1" l="1"/>
  <c r="E2345" i="1"/>
  <c r="D2345" i="1"/>
  <c r="C2347" i="1" l="1"/>
  <c r="E2346" i="1"/>
  <c r="D2346" i="1"/>
  <c r="C2348" i="1" l="1"/>
  <c r="E2347" i="1"/>
  <c r="D2347" i="1"/>
  <c r="C2349" i="1" l="1"/>
  <c r="E2348" i="1"/>
  <c r="D2348" i="1"/>
  <c r="C2350" i="1" l="1"/>
  <c r="E2349" i="1"/>
  <c r="D2349" i="1"/>
  <c r="C2351" i="1" l="1"/>
  <c r="E2350" i="1"/>
  <c r="D2350" i="1"/>
  <c r="C2352" i="1" l="1"/>
  <c r="E2351" i="1"/>
  <c r="D2351" i="1"/>
  <c r="C2353" i="1" l="1"/>
  <c r="E2352" i="1"/>
  <c r="D2352" i="1"/>
  <c r="C2354" i="1" l="1"/>
  <c r="E2353" i="1"/>
  <c r="D2353" i="1"/>
  <c r="C2355" i="1" l="1"/>
  <c r="E2354" i="1"/>
  <c r="D2354" i="1"/>
  <c r="C2356" i="1" l="1"/>
  <c r="E2355" i="1"/>
  <c r="D2355" i="1"/>
  <c r="C2357" i="1" l="1"/>
  <c r="E2356" i="1"/>
  <c r="D2356" i="1"/>
  <c r="C2358" i="1" l="1"/>
  <c r="E2357" i="1"/>
  <c r="D2357" i="1"/>
  <c r="C2359" i="1" l="1"/>
  <c r="E2358" i="1"/>
  <c r="D2358" i="1"/>
  <c r="C2360" i="1" l="1"/>
  <c r="E2359" i="1"/>
  <c r="D2359" i="1"/>
  <c r="C2361" i="1" l="1"/>
  <c r="E2360" i="1"/>
  <c r="D2360" i="1"/>
  <c r="C2362" i="1" l="1"/>
  <c r="E2361" i="1"/>
  <c r="D2361" i="1"/>
  <c r="C2363" i="1" l="1"/>
  <c r="E2362" i="1"/>
  <c r="D2362" i="1"/>
  <c r="C2364" i="1" l="1"/>
  <c r="E2363" i="1"/>
  <c r="D2363" i="1"/>
  <c r="C2365" i="1" l="1"/>
  <c r="E2364" i="1"/>
  <c r="D2364" i="1"/>
  <c r="C2366" i="1" l="1"/>
  <c r="E2365" i="1"/>
  <c r="D2365" i="1"/>
  <c r="C2367" i="1" l="1"/>
  <c r="E2366" i="1"/>
  <c r="D2366" i="1"/>
  <c r="C2368" i="1" l="1"/>
  <c r="E2367" i="1"/>
  <c r="D2367" i="1"/>
  <c r="C2369" i="1" l="1"/>
  <c r="E2368" i="1"/>
  <c r="D2368" i="1"/>
  <c r="C2370" i="1" l="1"/>
  <c r="E2369" i="1"/>
  <c r="D2369" i="1"/>
  <c r="C2371" i="1" l="1"/>
  <c r="E2370" i="1"/>
  <c r="D2370" i="1"/>
  <c r="C2372" i="1" l="1"/>
  <c r="E2371" i="1"/>
  <c r="D2371" i="1"/>
  <c r="C2373" i="1" l="1"/>
  <c r="E2372" i="1"/>
  <c r="D2372" i="1"/>
  <c r="C2374" i="1" l="1"/>
  <c r="E2373" i="1"/>
  <c r="D2373" i="1"/>
  <c r="C2375" i="1" l="1"/>
  <c r="E2374" i="1"/>
  <c r="D2374" i="1"/>
  <c r="C2376" i="1" l="1"/>
  <c r="E2375" i="1"/>
  <c r="D2375" i="1"/>
  <c r="C2377" i="1" l="1"/>
  <c r="E2376" i="1"/>
  <c r="D2376" i="1"/>
  <c r="C2378" i="1" l="1"/>
  <c r="E2377" i="1"/>
  <c r="D2377" i="1"/>
  <c r="C2379" i="1" l="1"/>
  <c r="E2378" i="1"/>
  <c r="D2378" i="1"/>
  <c r="C2380" i="1" l="1"/>
  <c r="E2379" i="1"/>
  <c r="D2379" i="1"/>
  <c r="C2381" i="1" l="1"/>
  <c r="E2380" i="1"/>
  <c r="D2380" i="1"/>
  <c r="C2382" i="1" l="1"/>
  <c r="E2381" i="1"/>
  <c r="D2381" i="1"/>
  <c r="C2383" i="1" l="1"/>
  <c r="E2382" i="1"/>
  <c r="D2382" i="1"/>
  <c r="C2384" i="1" l="1"/>
  <c r="E2383" i="1"/>
  <c r="D2383" i="1"/>
  <c r="C2385" i="1" l="1"/>
  <c r="E2384" i="1"/>
  <c r="D2384" i="1"/>
  <c r="C2386" i="1" l="1"/>
  <c r="E2385" i="1"/>
  <c r="D2385" i="1"/>
  <c r="C2387" i="1" l="1"/>
  <c r="E2386" i="1"/>
  <c r="D2386" i="1"/>
  <c r="C2388" i="1" l="1"/>
  <c r="E2387" i="1"/>
  <c r="D2387" i="1"/>
  <c r="C2389" i="1" l="1"/>
  <c r="E2388" i="1"/>
  <c r="D2388" i="1"/>
  <c r="C2390" i="1" l="1"/>
  <c r="E2389" i="1"/>
  <c r="D2389" i="1"/>
  <c r="C2391" i="1" l="1"/>
  <c r="E2390" i="1"/>
  <c r="D2390" i="1"/>
  <c r="C2392" i="1" l="1"/>
  <c r="E2391" i="1"/>
  <c r="D2391" i="1"/>
  <c r="C2393" i="1" l="1"/>
  <c r="E2392" i="1"/>
  <c r="D2392" i="1"/>
  <c r="C2394" i="1" l="1"/>
  <c r="E2393" i="1"/>
  <c r="D2393" i="1"/>
  <c r="C2395" i="1" l="1"/>
  <c r="E2394" i="1"/>
  <c r="D2394" i="1"/>
  <c r="C2396" i="1" l="1"/>
  <c r="E2395" i="1"/>
  <c r="D2395" i="1"/>
  <c r="C2397" i="1" l="1"/>
  <c r="E2396" i="1"/>
  <c r="D2396" i="1"/>
  <c r="C2398" i="1" l="1"/>
  <c r="E2397" i="1"/>
  <c r="D2397" i="1"/>
  <c r="C2399" i="1" l="1"/>
  <c r="E2398" i="1"/>
  <c r="D2398" i="1"/>
  <c r="C2400" i="1" l="1"/>
  <c r="E2399" i="1"/>
  <c r="D2399" i="1"/>
  <c r="C2401" i="1" l="1"/>
  <c r="E2400" i="1"/>
  <c r="D2400" i="1"/>
  <c r="C2402" i="1" l="1"/>
  <c r="E2401" i="1"/>
  <c r="D2401" i="1"/>
  <c r="C2403" i="1" l="1"/>
  <c r="E2402" i="1"/>
  <c r="D2402" i="1"/>
  <c r="C2404" i="1" l="1"/>
  <c r="E2403" i="1"/>
  <c r="D2403" i="1"/>
  <c r="C2405" i="1" l="1"/>
  <c r="E2404" i="1"/>
  <c r="D2404" i="1"/>
  <c r="C2406" i="1" l="1"/>
  <c r="E2405" i="1"/>
  <c r="D2405" i="1"/>
  <c r="C2407" i="1" l="1"/>
  <c r="E2406" i="1"/>
  <c r="D2406" i="1"/>
  <c r="C2408" i="1" l="1"/>
  <c r="E2407" i="1"/>
  <c r="D2407" i="1"/>
  <c r="C2409" i="1" l="1"/>
  <c r="E2408" i="1"/>
  <c r="D2408" i="1"/>
  <c r="C2410" i="1" l="1"/>
  <c r="E2409" i="1"/>
  <c r="D2409" i="1"/>
  <c r="C2411" i="1" l="1"/>
  <c r="E2410" i="1"/>
  <c r="D2410" i="1"/>
  <c r="C2412" i="1" l="1"/>
  <c r="E2411" i="1"/>
  <c r="D2411" i="1"/>
  <c r="C2413" i="1" l="1"/>
  <c r="E2412" i="1"/>
  <c r="D2412" i="1"/>
  <c r="C2414" i="1" l="1"/>
  <c r="E2413" i="1"/>
  <c r="D2413" i="1"/>
  <c r="C2415" i="1" l="1"/>
  <c r="E2414" i="1"/>
  <c r="D2414" i="1"/>
  <c r="C2416" i="1" l="1"/>
  <c r="E2415" i="1"/>
  <c r="D2415" i="1"/>
  <c r="C2417" i="1" l="1"/>
  <c r="E2416" i="1"/>
  <c r="D2416" i="1"/>
  <c r="C2418" i="1" l="1"/>
  <c r="E2417" i="1"/>
  <c r="D2417" i="1"/>
  <c r="C2419" i="1" l="1"/>
  <c r="E2418" i="1"/>
  <c r="D2418" i="1"/>
  <c r="C2420" i="1" l="1"/>
  <c r="E2419" i="1"/>
  <c r="D2419" i="1"/>
  <c r="C2421" i="1" l="1"/>
  <c r="E2420" i="1"/>
  <c r="D2420" i="1"/>
  <c r="C2422" i="1" l="1"/>
  <c r="E2421" i="1"/>
  <c r="D2421" i="1"/>
  <c r="C2423" i="1" l="1"/>
  <c r="E2422" i="1"/>
  <c r="D2422" i="1"/>
  <c r="C2424" i="1" l="1"/>
  <c r="E2423" i="1"/>
  <c r="D2423" i="1"/>
  <c r="C2425" i="1" l="1"/>
  <c r="E2424" i="1"/>
  <c r="D2424" i="1"/>
  <c r="C2426" i="1" l="1"/>
  <c r="E2425" i="1"/>
  <c r="D2425" i="1"/>
  <c r="C2427" i="1" l="1"/>
  <c r="E2426" i="1"/>
  <c r="D2426" i="1"/>
  <c r="C2428" i="1" l="1"/>
  <c r="E2427" i="1"/>
  <c r="D2427" i="1"/>
  <c r="C2429" i="1" l="1"/>
  <c r="E2428" i="1"/>
  <c r="D2428" i="1"/>
  <c r="C2430" i="1" l="1"/>
  <c r="E2429" i="1"/>
  <c r="D2429" i="1"/>
  <c r="C2431" i="1" l="1"/>
  <c r="E2430" i="1"/>
  <c r="D2430" i="1"/>
  <c r="C2432" i="1" l="1"/>
  <c r="E2431" i="1"/>
  <c r="D2431" i="1"/>
  <c r="C2433" i="1" l="1"/>
  <c r="E2432" i="1"/>
  <c r="D2432" i="1"/>
  <c r="C2434" i="1" l="1"/>
  <c r="E2433" i="1"/>
  <c r="D2433" i="1"/>
  <c r="C2435" i="1" l="1"/>
  <c r="E2434" i="1"/>
  <c r="D2434" i="1"/>
  <c r="C2436" i="1" l="1"/>
  <c r="E2435" i="1"/>
  <c r="D2435" i="1"/>
  <c r="C2437" i="1" l="1"/>
  <c r="E2436" i="1"/>
  <c r="D2436" i="1"/>
  <c r="C2438" i="1" l="1"/>
  <c r="E2437" i="1"/>
  <c r="D2437" i="1"/>
  <c r="C2439" i="1" l="1"/>
  <c r="E2438" i="1"/>
  <c r="D2438" i="1"/>
  <c r="C2440" i="1" l="1"/>
  <c r="E2439" i="1"/>
  <c r="D2439" i="1"/>
  <c r="C2441" i="1" l="1"/>
  <c r="E2440" i="1"/>
  <c r="D2440" i="1"/>
  <c r="C2442" i="1" l="1"/>
  <c r="E2441" i="1"/>
  <c r="D2441" i="1"/>
  <c r="C2443" i="1" l="1"/>
  <c r="E2442" i="1"/>
  <c r="D2442" i="1"/>
  <c r="C2444" i="1" l="1"/>
  <c r="E2443" i="1"/>
  <c r="D2443" i="1"/>
  <c r="C2445" i="1" l="1"/>
  <c r="E2444" i="1"/>
  <c r="D2444" i="1"/>
  <c r="C2446" i="1" l="1"/>
  <c r="E2445" i="1"/>
  <c r="D2445" i="1"/>
  <c r="C2447" i="1" l="1"/>
  <c r="E2446" i="1"/>
  <c r="D2446" i="1"/>
  <c r="C2448" i="1" l="1"/>
  <c r="E2447" i="1"/>
  <c r="D2447" i="1"/>
  <c r="C2449" i="1" l="1"/>
  <c r="E2448" i="1"/>
  <c r="D2448" i="1"/>
  <c r="C2450" i="1" l="1"/>
  <c r="E2449" i="1"/>
  <c r="D2449" i="1"/>
  <c r="C2451" i="1" l="1"/>
  <c r="E2450" i="1"/>
  <c r="D2450" i="1"/>
  <c r="C2452" i="1" l="1"/>
  <c r="E2451" i="1"/>
  <c r="D2451" i="1"/>
  <c r="C2453" i="1" l="1"/>
  <c r="E2452" i="1"/>
  <c r="D2452" i="1"/>
  <c r="C2454" i="1" l="1"/>
  <c r="E2453" i="1"/>
  <c r="D2453" i="1"/>
  <c r="C2455" i="1" l="1"/>
  <c r="E2454" i="1"/>
  <c r="D2454" i="1"/>
  <c r="C2456" i="1" l="1"/>
  <c r="E2455" i="1"/>
  <c r="D2455" i="1"/>
  <c r="C2457" i="1" l="1"/>
  <c r="E2456" i="1"/>
  <c r="D2456" i="1"/>
  <c r="C2458" i="1" l="1"/>
  <c r="E2457" i="1"/>
  <c r="D2457" i="1"/>
  <c r="C2459" i="1" l="1"/>
  <c r="E2458" i="1"/>
  <c r="D2458" i="1"/>
  <c r="C2460" i="1" l="1"/>
  <c r="E2459" i="1"/>
  <c r="D2459" i="1"/>
  <c r="C2461" i="1" l="1"/>
  <c r="E2460" i="1"/>
  <c r="D2460" i="1"/>
  <c r="C2462" i="1" l="1"/>
  <c r="E2461" i="1"/>
  <c r="D2461" i="1"/>
  <c r="C2463" i="1" l="1"/>
  <c r="E2462" i="1"/>
  <c r="D2462" i="1"/>
  <c r="C2464" i="1" l="1"/>
  <c r="E2463" i="1"/>
  <c r="D2463" i="1"/>
  <c r="C2465" i="1" l="1"/>
  <c r="E2464" i="1"/>
  <c r="D2464" i="1"/>
  <c r="C2466" i="1" l="1"/>
  <c r="E2465" i="1"/>
  <c r="D2465" i="1"/>
  <c r="C2467" i="1" l="1"/>
  <c r="E2466" i="1"/>
  <c r="D2466" i="1"/>
  <c r="C2468" i="1" l="1"/>
  <c r="E2467" i="1"/>
  <c r="D2467" i="1"/>
  <c r="C2469" i="1" l="1"/>
  <c r="E2468" i="1"/>
  <c r="D2468" i="1"/>
  <c r="C2470" i="1" l="1"/>
  <c r="E2469" i="1"/>
  <c r="D2469" i="1"/>
  <c r="C2471" i="1" l="1"/>
  <c r="E2470" i="1"/>
  <c r="D2470" i="1"/>
  <c r="C2472" i="1" l="1"/>
  <c r="E2471" i="1"/>
  <c r="D2471" i="1"/>
  <c r="C2473" i="1" l="1"/>
  <c r="E2472" i="1"/>
  <c r="D2472" i="1"/>
  <c r="C2474" i="1" l="1"/>
  <c r="E2473" i="1"/>
  <c r="D2473" i="1"/>
  <c r="C2475" i="1" l="1"/>
  <c r="E2474" i="1"/>
  <c r="D2474" i="1"/>
  <c r="C2476" i="1" l="1"/>
  <c r="E2475" i="1"/>
  <c r="D2475" i="1"/>
  <c r="C2477" i="1" l="1"/>
  <c r="E2476" i="1"/>
  <c r="D2476" i="1"/>
  <c r="C2478" i="1" l="1"/>
  <c r="E2477" i="1"/>
  <c r="D2477" i="1"/>
  <c r="C2479" i="1" l="1"/>
  <c r="E2478" i="1"/>
  <c r="D2478" i="1"/>
  <c r="C2480" i="1" l="1"/>
  <c r="E2479" i="1"/>
  <c r="D2479" i="1"/>
  <c r="C2481" i="1" l="1"/>
  <c r="E2480" i="1"/>
  <c r="D2480" i="1"/>
  <c r="C2482" i="1" l="1"/>
  <c r="E2481" i="1"/>
  <c r="D2481" i="1"/>
  <c r="C2483" i="1" l="1"/>
  <c r="E2482" i="1"/>
  <c r="D2482" i="1"/>
  <c r="C2484" i="1" l="1"/>
  <c r="E2483" i="1"/>
  <c r="D2483" i="1"/>
  <c r="C2485" i="1" l="1"/>
  <c r="E2484" i="1"/>
  <c r="D2484" i="1"/>
  <c r="C2486" i="1" l="1"/>
  <c r="E2485" i="1"/>
  <c r="D2485" i="1"/>
  <c r="C2487" i="1" l="1"/>
  <c r="E2486" i="1"/>
  <c r="D2486" i="1"/>
  <c r="C2488" i="1" l="1"/>
  <c r="E2487" i="1"/>
  <c r="D2487" i="1"/>
  <c r="C2489" i="1" l="1"/>
  <c r="E2488" i="1"/>
  <c r="D2488" i="1"/>
  <c r="C2490" i="1" l="1"/>
  <c r="E2489" i="1"/>
  <c r="D2489" i="1"/>
  <c r="C2491" i="1" l="1"/>
  <c r="E2490" i="1"/>
  <c r="D2490" i="1"/>
  <c r="C2492" i="1" l="1"/>
  <c r="E2491" i="1"/>
  <c r="D2491" i="1"/>
  <c r="C2493" i="1" l="1"/>
  <c r="E2492" i="1"/>
  <c r="D2492" i="1"/>
  <c r="C2494" i="1" l="1"/>
  <c r="E2493" i="1"/>
  <c r="D2493" i="1"/>
  <c r="C2495" i="1" l="1"/>
  <c r="E2494" i="1"/>
  <c r="D2494" i="1"/>
  <c r="C2496" i="1" l="1"/>
  <c r="E2495" i="1"/>
  <c r="D2495" i="1"/>
  <c r="C2497" i="1" l="1"/>
  <c r="E2496" i="1"/>
  <c r="D2496" i="1"/>
  <c r="C2498" i="1" l="1"/>
  <c r="E2497" i="1"/>
  <c r="D2497" i="1"/>
  <c r="C2499" i="1" l="1"/>
  <c r="E2498" i="1"/>
  <c r="D2498" i="1"/>
  <c r="C2500" i="1" l="1"/>
  <c r="E2499" i="1"/>
  <c r="D2499" i="1"/>
  <c r="C2501" i="1" l="1"/>
  <c r="E2500" i="1"/>
  <c r="D2500" i="1"/>
  <c r="C2502" i="1" l="1"/>
  <c r="E2501" i="1"/>
  <c r="D2501" i="1"/>
  <c r="C2503" i="1" l="1"/>
  <c r="E2502" i="1"/>
  <c r="D2502" i="1"/>
  <c r="C2504" i="1" l="1"/>
  <c r="E2503" i="1"/>
  <c r="D2503" i="1"/>
  <c r="C2505" i="1" l="1"/>
  <c r="E2504" i="1"/>
  <c r="D2504" i="1"/>
  <c r="C2506" i="1" l="1"/>
  <c r="E2505" i="1"/>
  <c r="D2505" i="1"/>
  <c r="C2507" i="1" l="1"/>
  <c r="E2506" i="1"/>
  <c r="D2506" i="1"/>
  <c r="C2508" i="1" l="1"/>
  <c r="E2507" i="1"/>
  <c r="D2507" i="1"/>
  <c r="C2509" i="1" l="1"/>
  <c r="E2508" i="1"/>
  <c r="D2508" i="1"/>
  <c r="C2510" i="1" l="1"/>
  <c r="E2509" i="1"/>
  <c r="D2509" i="1"/>
  <c r="C2511" i="1" l="1"/>
  <c r="E2510" i="1"/>
  <c r="D2510" i="1"/>
  <c r="C2512" i="1" l="1"/>
  <c r="E2511" i="1"/>
  <c r="D2511" i="1"/>
  <c r="C2513" i="1" l="1"/>
  <c r="E2512" i="1"/>
  <c r="D2512" i="1"/>
  <c r="C2514" i="1" l="1"/>
  <c r="E2513" i="1"/>
  <c r="D2513" i="1"/>
  <c r="C2515" i="1" l="1"/>
  <c r="E2514" i="1"/>
  <c r="D2514" i="1"/>
  <c r="C2516" i="1" l="1"/>
  <c r="E2515" i="1"/>
  <c r="D2515" i="1"/>
  <c r="C2517" i="1" l="1"/>
  <c r="E2516" i="1"/>
  <c r="D2516" i="1"/>
  <c r="C2518" i="1" l="1"/>
  <c r="E2517" i="1"/>
  <c r="D2517" i="1"/>
  <c r="C2519" i="1" l="1"/>
  <c r="E2518" i="1"/>
  <c r="D2518" i="1"/>
  <c r="C2520" i="1" l="1"/>
  <c r="E2519" i="1"/>
  <c r="D2519" i="1"/>
  <c r="C2521" i="1" l="1"/>
  <c r="E2520" i="1"/>
  <c r="D2520" i="1"/>
  <c r="C2522" i="1" l="1"/>
  <c r="E2521" i="1"/>
  <c r="D2521" i="1"/>
  <c r="C2523" i="1" l="1"/>
  <c r="E2522" i="1"/>
  <c r="D2522" i="1"/>
  <c r="C2524" i="1" l="1"/>
  <c r="E2523" i="1"/>
  <c r="D2523" i="1"/>
  <c r="C2525" i="1" l="1"/>
  <c r="E2524" i="1"/>
  <c r="D2524" i="1"/>
  <c r="C2526" i="1" l="1"/>
  <c r="E2525" i="1"/>
  <c r="D2525" i="1"/>
  <c r="C2527" i="1" l="1"/>
  <c r="E2526" i="1"/>
  <c r="D2526" i="1"/>
  <c r="C2528" i="1" l="1"/>
  <c r="E2527" i="1"/>
  <c r="D2527" i="1"/>
  <c r="C2529" i="1" l="1"/>
  <c r="E2528" i="1"/>
  <c r="D2528" i="1"/>
  <c r="C2530" i="1" l="1"/>
  <c r="E2529" i="1"/>
  <c r="D2529" i="1"/>
  <c r="C2531" i="1" l="1"/>
  <c r="E2530" i="1"/>
  <c r="D2530" i="1"/>
  <c r="C2532" i="1" l="1"/>
  <c r="E2531" i="1"/>
  <c r="D2531" i="1"/>
  <c r="C2533" i="1" l="1"/>
  <c r="E2532" i="1"/>
  <c r="D2532" i="1"/>
  <c r="C2534" i="1" l="1"/>
  <c r="E2533" i="1"/>
  <c r="D2533" i="1"/>
  <c r="C2535" i="1" l="1"/>
  <c r="E2534" i="1"/>
  <c r="D2534" i="1"/>
  <c r="C2536" i="1" l="1"/>
  <c r="E2535" i="1"/>
  <c r="D2535" i="1"/>
  <c r="C2537" i="1" l="1"/>
  <c r="E2536" i="1"/>
  <c r="D2536" i="1"/>
  <c r="C2538" i="1" l="1"/>
  <c r="E2537" i="1"/>
  <c r="D2537" i="1"/>
  <c r="C2539" i="1" l="1"/>
  <c r="E2538" i="1"/>
  <c r="D2538" i="1"/>
  <c r="C2540" i="1" l="1"/>
  <c r="E2539" i="1"/>
  <c r="D2539" i="1"/>
  <c r="C2541" i="1" l="1"/>
  <c r="E2540" i="1"/>
  <c r="D2540" i="1"/>
  <c r="C2542" i="1" l="1"/>
  <c r="E2541" i="1"/>
  <c r="D2541" i="1"/>
  <c r="C2543" i="1" l="1"/>
  <c r="E2542" i="1"/>
  <c r="D2542" i="1"/>
  <c r="C2544" i="1" l="1"/>
  <c r="E2543" i="1"/>
  <c r="D2543" i="1"/>
  <c r="C2545" i="1" l="1"/>
  <c r="E2544" i="1"/>
  <c r="D2544" i="1"/>
  <c r="C2546" i="1" l="1"/>
  <c r="E2545" i="1"/>
  <c r="D2545" i="1"/>
  <c r="C2547" i="1" l="1"/>
  <c r="E2546" i="1"/>
  <c r="D2546" i="1"/>
  <c r="C2548" i="1" l="1"/>
  <c r="E2547" i="1"/>
  <c r="D2547" i="1"/>
  <c r="C2549" i="1" l="1"/>
  <c r="E2548" i="1"/>
  <c r="D2548" i="1"/>
  <c r="C2550" i="1" l="1"/>
  <c r="E2549" i="1"/>
  <c r="D2549" i="1"/>
  <c r="C2551" i="1" l="1"/>
  <c r="E2550" i="1"/>
  <c r="D2550" i="1"/>
  <c r="C2552" i="1" l="1"/>
  <c r="E2551" i="1"/>
  <c r="D2551" i="1"/>
  <c r="C2553" i="1" l="1"/>
  <c r="E2552" i="1"/>
  <c r="D2552" i="1"/>
  <c r="C2554" i="1" l="1"/>
  <c r="E2553" i="1"/>
  <c r="D2553" i="1"/>
  <c r="C2555" i="1" l="1"/>
  <c r="E2554" i="1"/>
  <c r="D2554" i="1"/>
  <c r="C2556" i="1" l="1"/>
  <c r="E2555" i="1"/>
  <c r="D2555" i="1"/>
  <c r="C2557" i="1" l="1"/>
  <c r="E2556" i="1"/>
  <c r="D2556" i="1"/>
  <c r="C2558" i="1" l="1"/>
  <c r="E2557" i="1"/>
  <c r="D2557" i="1"/>
  <c r="C2559" i="1" l="1"/>
  <c r="E2558" i="1"/>
  <c r="D2558" i="1"/>
  <c r="C2560" i="1" l="1"/>
  <c r="E2559" i="1"/>
  <c r="D2559" i="1"/>
  <c r="C2561" i="1" l="1"/>
  <c r="E2560" i="1"/>
  <c r="D2560" i="1"/>
  <c r="C2562" i="1" l="1"/>
  <c r="E2561" i="1"/>
  <c r="D2561" i="1"/>
  <c r="C2563" i="1" l="1"/>
  <c r="E2562" i="1"/>
  <c r="D2562" i="1"/>
  <c r="C2564" i="1" l="1"/>
  <c r="E2563" i="1"/>
  <c r="D2563" i="1"/>
  <c r="C2565" i="1" l="1"/>
  <c r="E2564" i="1"/>
  <c r="D2564" i="1"/>
  <c r="C2566" i="1" l="1"/>
  <c r="E2565" i="1"/>
  <c r="D2565" i="1"/>
  <c r="C2567" i="1" l="1"/>
  <c r="E2566" i="1"/>
  <c r="D2566" i="1"/>
  <c r="C2568" i="1" l="1"/>
  <c r="E2567" i="1"/>
  <c r="D2567" i="1"/>
  <c r="C2569" i="1" l="1"/>
  <c r="E2568" i="1"/>
  <c r="D2568" i="1"/>
  <c r="C2570" i="1" l="1"/>
  <c r="E2569" i="1"/>
  <c r="D2569" i="1"/>
  <c r="C2571" i="1" l="1"/>
  <c r="E2570" i="1"/>
  <c r="D2570" i="1"/>
  <c r="C2572" i="1" l="1"/>
  <c r="E2571" i="1"/>
  <c r="D2571" i="1"/>
  <c r="C2573" i="1" l="1"/>
  <c r="E2572" i="1"/>
  <c r="D2572" i="1"/>
  <c r="C2574" i="1" l="1"/>
  <c r="E2573" i="1"/>
  <c r="D2573" i="1"/>
  <c r="C2575" i="1" l="1"/>
  <c r="E2574" i="1"/>
  <c r="D2574" i="1"/>
  <c r="C2576" i="1" l="1"/>
  <c r="E2575" i="1"/>
  <c r="D2575" i="1"/>
  <c r="C2577" i="1" l="1"/>
  <c r="E2576" i="1"/>
  <c r="D2576" i="1"/>
  <c r="C2578" i="1" l="1"/>
  <c r="E2577" i="1"/>
  <c r="D2577" i="1"/>
  <c r="C2579" i="1" l="1"/>
  <c r="E2578" i="1"/>
  <c r="D2578" i="1"/>
  <c r="C2580" i="1" l="1"/>
  <c r="E2579" i="1"/>
  <c r="D2579" i="1"/>
  <c r="C2581" i="1" l="1"/>
  <c r="E2580" i="1"/>
  <c r="D2580" i="1"/>
  <c r="C2582" i="1" l="1"/>
  <c r="E2581" i="1"/>
  <c r="D2581" i="1"/>
  <c r="C2583" i="1" l="1"/>
  <c r="E2582" i="1"/>
  <c r="D2582" i="1"/>
  <c r="C2584" i="1" l="1"/>
  <c r="E2583" i="1"/>
  <c r="D2583" i="1"/>
  <c r="C2585" i="1" l="1"/>
  <c r="E2584" i="1"/>
  <c r="D2584" i="1"/>
  <c r="C2586" i="1" l="1"/>
  <c r="E2585" i="1"/>
  <c r="D2585" i="1"/>
  <c r="C2587" i="1" l="1"/>
  <c r="E2586" i="1"/>
  <c r="D2586" i="1"/>
  <c r="C2588" i="1" l="1"/>
  <c r="E2587" i="1"/>
  <c r="D2587" i="1"/>
  <c r="C2589" i="1" l="1"/>
  <c r="E2588" i="1"/>
  <c r="D2588" i="1"/>
  <c r="C2590" i="1" l="1"/>
  <c r="E2589" i="1"/>
  <c r="D2589" i="1"/>
  <c r="C2591" i="1" l="1"/>
  <c r="E2590" i="1"/>
  <c r="D2590" i="1"/>
  <c r="C2592" i="1" l="1"/>
  <c r="E2591" i="1"/>
  <c r="D2591" i="1"/>
  <c r="C2593" i="1" l="1"/>
  <c r="E2592" i="1"/>
  <c r="D2592" i="1"/>
  <c r="C2594" i="1" l="1"/>
  <c r="E2593" i="1"/>
  <c r="D2593" i="1"/>
  <c r="C2595" i="1" l="1"/>
  <c r="E2594" i="1"/>
  <c r="D2594" i="1"/>
  <c r="C2596" i="1" l="1"/>
  <c r="E2595" i="1"/>
  <c r="D2595" i="1"/>
  <c r="C2597" i="1" l="1"/>
  <c r="E2596" i="1"/>
  <c r="D2596" i="1"/>
  <c r="C2598" i="1" l="1"/>
  <c r="E2597" i="1"/>
  <c r="D2597" i="1"/>
  <c r="C2599" i="1" l="1"/>
  <c r="E2598" i="1"/>
  <c r="D2598" i="1"/>
  <c r="C2600" i="1" l="1"/>
  <c r="E2599" i="1"/>
  <c r="D2599" i="1"/>
  <c r="C2601" i="1" l="1"/>
  <c r="E2600" i="1"/>
  <c r="D2600" i="1"/>
  <c r="C2602" i="1" l="1"/>
  <c r="E2601" i="1"/>
  <c r="D2601" i="1"/>
  <c r="C2603" i="1" l="1"/>
  <c r="E2602" i="1"/>
  <c r="D2602" i="1"/>
  <c r="C2604" i="1" l="1"/>
  <c r="E2603" i="1"/>
  <c r="D2603" i="1"/>
  <c r="C2605" i="1" l="1"/>
  <c r="E2604" i="1"/>
  <c r="D2604" i="1"/>
  <c r="C2606" i="1" l="1"/>
  <c r="E2605" i="1"/>
  <c r="D2605" i="1"/>
  <c r="C2607" i="1" l="1"/>
  <c r="E2606" i="1"/>
  <c r="D2606" i="1"/>
  <c r="C2608" i="1" l="1"/>
  <c r="E2607" i="1"/>
  <c r="D2607" i="1"/>
  <c r="C2609" i="1" l="1"/>
  <c r="E2608" i="1"/>
  <c r="D2608" i="1"/>
  <c r="C2610" i="1" l="1"/>
  <c r="E2609" i="1"/>
  <c r="D2609" i="1"/>
  <c r="C2611" i="1" l="1"/>
  <c r="E2610" i="1"/>
  <c r="D2610" i="1"/>
  <c r="C2612" i="1" l="1"/>
  <c r="E2611" i="1"/>
  <c r="D2611" i="1"/>
  <c r="C2613" i="1" l="1"/>
  <c r="E2612" i="1"/>
  <c r="D2612" i="1"/>
  <c r="C2614" i="1" l="1"/>
  <c r="E2613" i="1"/>
  <c r="D2613" i="1"/>
  <c r="C2615" i="1" l="1"/>
  <c r="E2614" i="1"/>
  <c r="D2614" i="1"/>
  <c r="C2616" i="1" l="1"/>
  <c r="E2615" i="1"/>
  <c r="D2615" i="1"/>
  <c r="C2617" i="1" l="1"/>
  <c r="E2616" i="1"/>
  <c r="D2616" i="1"/>
  <c r="C2618" i="1" l="1"/>
  <c r="E2617" i="1"/>
  <c r="D2617" i="1"/>
  <c r="C2619" i="1" l="1"/>
  <c r="E2618" i="1"/>
  <c r="D2618" i="1"/>
  <c r="C2620" i="1" l="1"/>
  <c r="E2619" i="1"/>
  <c r="D2619" i="1"/>
  <c r="C2621" i="1" l="1"/>
  <c r="E2620" i="1"/>
  <c r="D2620" i="1"/>
  <c r="C2622" i="1" l="1"/>
  <c r="E2621" i="1"/>
  <c r="D2621" i="1"/>
  <c r="C2623" i="1" l="1"/>
  <c r="E2622" i="1"/>
  <c r="D2622" i="1"/>
  <c r="C2624" i="1" l="1"/>
  <c r="E2623" i="1"/>
  <c r="D2623" i="1"/>
  <c r="C2625" i="1" l="1"/>
  <c r="E2624" i="1"/>
  <c r="D2624" i="1"/>
  <c r="C2626" i="1" l="1"/>
  <c r="E2625" i="1"/>
  <c r="D2625" i="1"/>
  <c r="C2627" i="1" l="1"/>
  <c r="E2626" i="1"/>
  <c r="D2626" i="1"/>
  <c r="C2628" i="1" l="1"/>
  <c r="E2627" i="1"/>
  <c r="D2627" i="1"/>
  <c r="C2629" i="1" l="1"/>
  <c r="E2628" i="1"/>
  <c r="D2628" i="1"/>
  <c r="C2630" i="1" l="1"/>
  <c r="E2629" i="1"/>
  <c r="D2629" i="1"/>
  <c r="C2631" i="1" l="1"/>
  <c r="E2630" i="1"/>
  <c r="D2630" i="1"/>
  <c r="C2632" i="1" l="1"/>
  <c r="E2631" i="1"/>
  <c r="D2631" i="1"/>
  <c r="C2633" i="1" l="1"/>
  <c r="E2632" i="1"/>
  <c r="D2632" i="1"/>
  <c r="C2634" i="1" l="1"/>
  <c r="E2633" i="1"/>
  <c r="D2633" i="1"/>
  <c r="C2635" i="1" l="1"/>
  <c r="E2634" i="1"/>
  <c r="D2634" i="1"/>
  <c r="C2636" i="1" l="1"/>
  <c r="E2635" i="1"/>
  <c r="D2635" i="1"/>
  <c r="C2637" i="1" l="1"/>
  <c r="E2636" i="1"/>
  <c r="D2636" i="1"/>
  <c r="C2638" i="1" l="1"/>
  <c r="E2637" i="1"/>
  <c r="D2637" i="1"/>
  <c r="C2639" i="1" l="1"/>
  <c r="E2638" i="1"/>
  <c r="D2638" i="1"/>
  <c r="C2640" i="1" l="1"/>
  <c r="E2639" i="1"/>
  <c r="D2639" i="1"/>
  <c r="C2641" i="1" l="1"/>
  <c r="E2640" i="1"/>
  <c r="D2640" i="1"/>
  <c r="C2642" i="1" l="1"/>
  <c r="E2641" i="1"/>
  <c r="D2641" i="1"/>
  <c r="C2643" i="1" l="1"/>
  <c r="E2642" i="1"/>
  <c r="D2642" i="1"/>
  <c r="C2644" i="1" l="1"/>
  <c r="E2643" i="1"/>
  <c r="D2643" i="1"/>
  <c r="C2645" i="1" l="1"/>
  <c r="E2644" i="1"/>
  <c r="D2644" i="1"/>
  <c r="C2646" i="1" l="1"/>
  <c r="E2645" i="1"/>
  <c r="D2645" i="1"/>
  <c r="C2647" i="1" l="1"/>
  <c r="E2646" i="1"/>
  <c r="D2646" i="1"/>
  <c r="C2648" i="1" l="1"/>
  <c r="E2647" i="1"/>
  <c r="D2647" i="1"/>
  <c r="C2649" i="1" l="1"/>
  <c r="E2648" i="1"/>
  <c r="D2648" i="1"/>
  <c r="C2650" i="1" l="1"/>
  <c r="E2649" i="1"/>
  <c r="D2649" i="1"/>
  <c r="C2651" i="1" l="1"/>
  <c r="E2650" i="1"/>
  <c r="D2650" i="1"/>
  <c r="C2652" i="1" l="1"/>
  <c r="E2651" i="1"/>
  <c r="D2651" i="1"/>
  <c r="C2653" i="1" l="1"/>
  <c r="E2652" i="1"/>
  <c r="D2652" i="1"/>
  <c r="C2654" i="1" l="1"/>
  <c r="E2653" i="1"/>
  <c r="D2653" i="1"/>
  <c r="C2655" i="1" l="1"/>
  <c r="E2654" i="1"/>
  <c r="D2654" i="1"/>
  <c r="C2656" i="1" l="1"/>
  <c r="E2655" i="1"/>
  <c r="D2655" i="1"/>
  <c r="C2657" i="1" l="1"/>
  <c r="E2656" i="1"/>
  <c r="D2656" i="1"/>
  <c r="C2658" i="1" l="1"/>
  <c r="E2657" i="1"/>
  <c r="D2657" i="1"/>
  <c r="C2659" i="1" l="1"/>
  <c r="E2658" i="1"/>
  <c r="D2658" i="1"/>
  <c r="C2660" i="1" l="1"/>
  <c r="E2659" i="1"/>
  <c r="D2659" i="1"/>
  <c r="C2661" i="1" l="1"/>
  <c r="E2660" i="1"/>
  <c r="D2660" i="1"/>
  <c r="C2662" i="1" l="1"/>
  <c r="E2661" i="1"/>
  <c r="D2661" i="1"/>
  <c r="C2663" i="1" l="1"/>
  <c r="E2662" i="1"/>
  <c r="D2662" i="1"/>
  <c r="C2664" i="1" l="1"/>
  <c r="E2663" i="1"/>
  <c r="D2663" i="1"/>
  <c r="C2665" i="1" l="1"/>
  <c r="E2664" i="1"/>
  <c r="D2664" i="1"/>
  <c r="C2666" i="1" l="1"/>
  <c r="E2665" i="1"/>
  <c r="D2665" i="1"/>
  <c r="C2667" i="1" l="1"/>
  <c r="E2666" i="1"/>
  <c r="D2666" i="1"/>
  <c r="C2668" i="1" l="1"/>
  <c r="E2667" i="1"/>
  <c r="D2667" i="1"/>
  <c r="C2669" i="1" l="1"/>
  <c r="E2668" i="1"/>
  <c r="D2668" i="1"/>
  <c r="C2670" i="1" l="1"/>
  <c r="E2669" i="1"/>
  <c r="D2669" i="1"/>
  <c r="C2671" i="1" l="1"/>
  <c r="E2670" i="1"/>
  <c r="D2670" i="1"/>
  <c r="C2672" i="1" l="1"/>
  <c r="E2671" i="1"/>
  <c r="D2671" i="1"/>
  <c r="C2673" i="1" l="1"/>
  <c r="E2672" i="1"/>
  <c r="D2672" i="1"/>
  <c r="C2674" i="1" l="1"/>
  <c r="E2673" i="1"/>
  <c r="D2673" i="1"/>
  <c r="C2675" i="1" l="1"/>
  <c r="E2674" i="1"/>
  <c r="D2674" i="1"/>
  <c r="C2676" i="1" l="1"/>
  <c r="E2675" i="1"/>
  <c r="D2675" i="1"/>
  <c r="C2677" i="1" l="1"/>
  <c r="E2676" i="1"/>
  <c r="D2676" i="1"/>
  <c r="C2678" i="1" l="1"/>
  <c r="E2677" i="1"/>
  <c r="D2677" i="1"/>
  <c r="C2679" i="1" l="1"/>
  <c r="E2678" i="1"/>
  <c r="D2678" i="1"/>
  <c r="C2680" i="1" l="1"/>
  <c r="E2679" i="1"/>
  <c r="D2679" i="1"/>
  <c r="C2681" i="1" l="1"/>
  <c r="E2680" i="1"/>
  <c r="D2680" i="1"/>
  <c r="C2682" i="1" l="1"/>
  <c r="E2681" i="1"/>
  <c r="D2681" i="1"/>
  <c r="C2683" i="1" l="1"/>
  <c r="E2682" i="1"/>
  <c r="D2682" i="1"/>
  <c r="C2684" i="1" l="1"/>
  <c r="E2683" i="1"/>
  <c r="D2683" i="1"/>
  <c r="C2685" i="1" l="1"/>
  <c r="E2684" i="1"/>
  <c r="D2684" i="1"/>
  <c r="C2686" i="1" l="1"/>
  <c r="E2685" i="1"/>
  <c r="D2685" i="1"/>
  <c r="C2687" i="1" l="1"/>
  <c r="E2686" i="1"/>
  <c r="D2686" i="1"/>
  <c r="C2688" i="1" l="1"/>
  <c r="E2687" i="1"/>
  <c r="D2687" i="1"/>
  <c r="C2689" i="1" l="1"/>
  <c r="E2688" i="1"/>
  <c r="D2688" i="1"/>
  <c r="C2690" i="1" l="1"/>
  <c r="E2689" i="1"/>
  <c r="D2689" i="1"/>
  <c r="C2691" i="1" l="1"/>
  <c r="E2690" i="1"/>
  <c r="D2690" i="1"/>
  <c r="C2692" i="1" l="1"/>
  <c r="E2691" i="1"/>
  <c r="D2691" i="1"/>
  <c r="C2693" i="1" l="1"/>
  <c r="E2692" i="1"/>
  <c r="D2692" i="1"/>
  <c r="C2694" i="1" l="1"/>
  <c r="E2693" i="1"/>
  <c r="D2693" i="1"/>
  <c r="C2695" i="1" l="1"/>
  <c r="E2694" i="1"/>
  <c r="D2694" i="1"/>
  <c r="C2696" i="1" l="1"/>
  <c r="E2695" i="1"/>
  <c r="D2695" i="1"/>
  <c r="C2697" i="1" l="1"/>
  <c r="E2696" i="1"/>
  <c r="D2696" i="1"/>
  <c r="C2698" i="1" l="1"/>
  <c r="E2697" i="1"/>
  <c r="D2697" i="1"/>
  <c r="C2699" i="1" l="1"/>
  <c r="E2698" i="1"/>
  <c r="D2698" i="1"/>
  <c r="C2700" i="1" l="1"/>
  <c r="E2699" i="1"/>
  <c r="D2699" i="1"/>
  <c r="C2701" i="1" l="1"/>
  <c r="E2700" i="1"/>
  <c r="D2700" i="1"/>
  <c r="C2702" i="1" l="1"/>
  <c r="E2701" i="1"/>
  <c r="D2701" i="1"/>
  <c r="C2703" i="1" l="1"/>
  <c r="E2702" i="1"/>
  <c r="D2702" i="1"/>
  <c r="C2704" i="1" l="1"/>
  <c r="E2703" i="1"/>
  <c r="D2703" i="1"/>
  <c r="C2705" i="1" l="1"/>
  <c r="E2704" i="1"/>
  <c r="D2704" i="1"/>
  <c r="C2706" i="1" l="1"/>
  <c r="E2705" i="1"/>
  <c r="D2705" i="1"/>
  <c r="C2707" i="1" l="1"/>
  <c r="E2706" i="1"/>
  <c r="D2706" i="1"/>
  <c r="D368" i="6" l="1" a="1"/>
  <c r="D368" i="6" s="1"/>
  <c r="D193" i="6" a="1"/>
  <c r="D193" i="6" s="1"/>
  <c r="C2708" i="1"/>
  <c r="E2707" i="1"/>
  <c r="D2707" i="1"/>
  <c r="D35" i="6" a="1"/>
  <c r="D35" i="6" s="1"/>
  <c r="D13" i="6" a="1"/>
  <c r="D13" i="6" s="1"/>
  <c r="D27" i="6" a="1"/>
  <c r="D27" i="6" s="1"/>
  <c r="Q10" i="10" l="1"/>
  <c r="H10" i="10"/>
  <c r="C9" i="6"/>
  <c r="L10" i="10"/>
  <c r="F10" i="10"/>
  <c r="C7" i="4"/>
  <c r="P10" i="10"/>
  <c r="D7" i="4"/>
  <c r="K10" i="10"/>
  <c r="G10" i="10"/>
  <c r="I10" i="10"/>
  <c r="C10" i="10"/>
  <c r="D10" i="10"/>
  <c r="E10" i="10"/>
  <c r="F7" i="4"/>
  <c r="E9" i="6"/>
  <c r="J10" i="10"/>
  <c r="O10" i="10"/>
  <c r="M10" i="10"/>
  <c r="G7" i="4"/>
  <c r="E7" i="4"/>
  <c r="N10" i="10"/>
  <c r="K15" i="10"/>
  <c r="J16" i="10"/>
  <c r="O16" i="10"/>
  <c r="D13" i="10"/>
  <c r="G13" i="10"/>
  <c r="L15" i="10"/>
  <c r="P13" i="10"/>
  <c r="K16" i="10"/>
  <c r="J15" i="10"/>
  <c r="F13" i="10"/>
  <c r="D16" i="10"/>
  <c r="F15" i="10"/>
  <c r="E13" i="10"/>
  <c r="I16" i="10"/>
  <c r="C13" i="10"/>
  <c r="E15" i="10"/>
  <c r="G15" i="10"/>
  <c r="C15" i="10"/>
  <c r="M15" i="10"/>
  <c r="O15" i="10"/>
  <c r="D15" i="10"/>
  <c r="Q13" i="10"/>
  <c r="I13" i="10"/>
  <c r="P15" i="10"/>
  <c r="L13" i="10"/>
  <c r="K13" i="10"/>
  <c r="F16" i="10"/>
  <c r="Q16" i="10"/>
  <c r="N16" i="10"/>
  <c r="J13" i="10"/>
  <c r="G16" i="10"/>
  <c r="H13" i="10"/>
  <c r="N13" i="10"/>
  <c r="Q15" i="10"/>
  <c r="L16" i="10"/>
  <c r="P16" i="10"/>
  <c r="C19" i="10"/>
  <c r="M17" i="10"/>
  <c r="K17" i="10"/>
  <c r="C16" i="10"/>
  <c r="O12" i="10"/>
  <c r="Q17" i="10"/>
  <c r="C17" i="10"/>
  <c r="H16" i="10"/>
  <c r="E16" i="10"/>
  <c r="D17" i="10"/>
  <c r="P17" i="10"/>
  <c r="I17" i="10"/>
  <c r="L17" i="10"/>
  <c r="M16" i="10"/>
  <c r="O17" i="10"/>
  <c r="J17" i="10"/>
  <c r="C12" i="10"/>
  <c r="Q11" i="10"/>
  <c r="M18" i="10"/>
  <c r="D12" i="10"/>
  <c r="N17" i="10"/>
  <c r="K18" i="10"/>
  <c r="O11" i="10"/>
  <c r="F18" i="10"/>
  <c r="Q12" i="10"/>
  <c r="C11" i="10"/>
  <c r="G11" i="10"/>
  <c r="J18" i="10"/>
  <c r="J12" i="10"/>
  <c r="E12" i="10"/>
  <c r="L11" i="10"/>
  <c r="L18" i="10"/>
  <c r="H11" i="10"/>
  <c r="H12" i="10"/>
  <c r="O18" i="10"/>
  <c r="F17" i="10"/>
  <c r="L12" i="10"/>
  <c r="D18" i="10"/>
  <c r="N18" i="10"/>
  <c r="E17" i="10"/>
  <c r="N11" i="10"/>
  <c r="M12" i="10"/>
  <c r="C18" i="10"/>
  <c r="K11" i="10"/>
  <c r="P12" i="10"/>
  <c r="E11" i="10"/>
  <c r="F11" i="10"/>
  <c r="K12" i="10"/>
  <c r="P11" i="10"/>
  <c r="I11" i="10"/>
  <c r="G17" i="10"/>
  <c r="M11" i="10"/>
  <c r="E18" i="10"/>
  <c r="I12" i="10"/>
  <c r="J11" i="10"/>
  <c r="I18" i="10"/>
  <c r="F12" i="10"/>
  <c r="G18" i="10"/>
  <c r="P18" i="10"/>
  <c r="N12" i="10"/>
  <c r="Q18" i="10"/>
  <c r="D11" i="10"/>
  <c r="G12" i="10"/>
  <c r="H19" i="10"/>
  <c r="M19" i="10"/>
  <c r="I19" i="10"/>
  <c r="L19" i="10"/>
  <c r="Q19" i="10"/>
  <c r="D19" i="10"/>
  <c r="F19" i="10"/>
  <c r="P19" i="10"/>
  <c r="K19" i="10"/>
  <c r="H18" i="10"/>
  <c r="N19" i="10"/>
  <c r="J19" i="10"/>
  <c r="N20" i="10"/>
  <c r="H20" i="10"/>
  <c r="L20" i="10"/>
  <c r="M20" i="10"/>
  <c r="E19" i="10"/>
  <c r="O20" i="10"/>
  <c r="D20" i="10"/>
  <c r="C20" i="10"/>
  <c r="F20" i="10"/>
  <c r="G19" i="10"/>
  <c r="K20" i="10"/>
  <c r="Q20" i="10"/>
  <c r="E20" i="10"/>
  <c r="J20" i="10"/>
  <c r="G20" i="10"/>
  <c r="I20" i="10"/>
  <c r="O19" i="10"/>
  <c r="P20" i="10"/>
  <c r="N21" i="10"/>
  <c r="C22" i="10"/>
  <c r="I21" i="10"/>
  <c r="D21" i="10"/>
  <c r="F21" i="10"/>
  <c r="O21" i="10"/>
  <c r="C21" i="10"/>
  <c r="H21" i="10"/>
  <c r="L21" i="10"/>
  <c r="M22" i="10"/>
  <c r="K21" i="10"/>
  <c r="G21" i="10"/>
  <c r="Q21" i="10"/>
  <c r="O22" i="10"/>
  <c r="H22" i="10"/>
  <c r="Q22" i="10"/>
  <c r="M21" i="10"/>
  <c r="J21" i="10"/>
  <c r="I22" i="10"/>
  <c r="J22" i="10"/>
  <c r="N22" i="10"/>
  <c r="F22" i="10"/>
  <c r="P22" i="10"/>
  <c r="G22" i="10"/>
  <c r="K22" i="10"/>
  <c r="E21" i="10"/>
  <c r="L22" i="10"/>
  <c r="P21" i="10"/>
  <c r="I23" i="10"/>
  <c r="D23" i="10"/>
  <c r="Q23" i="10"/>
  <c r="C23" i="10"/>
  <c r="L23" i="10"/>
  <c r="F23" i="10"/>
  <c r="N23" i="10"/>
  <c r="E22" i="10"/>
  <c r="H23" i="10"/>
  <c r="K23" i="10"/>
  <c r="O23" i="10"/>
  <c r="D22" i="10"/>
  <c r="M23" i="10"/>
  <c r="E23" i="10"/>
  <c r="E24" i="10"/>
  <c r="H24" i="10"/>
  <c r="D25" i="10"/>
  <c r="J24" i="10"/>
  <c r="Q24" i="10"/>
  <c r="N24" i="10"/>
  <c r="J23" i="10"/>
  <c r="P23" i="10"/>
  <c r="L24" i="10"/>
  <c r="G23" i="10"/>
  <c r="M24" i="10"/>
  <c r="C24" i="10"/>
  <c r="I24" i="10"/>
  <c r="O24" i="10"/>
  <c r="K24" i="10"/>
  <c r="P24" i="10"/>
  <c r="I25" i="10"/>
  <c r="M25" i="10"/>
  <c r="O25" i="10"/>
  <c r="L25" i="10"/>
  <c r="F24" i="10"/>
  <c r="D24" i="10"/>
  <c r="K25" i="10"/>
  <c r="J25" i="10"/>
  <c r="P25" i="10"/>
  <c r="Q25" i="10"/>
  <c r="G24" i="10"/>
  <c r="H25" i="10"/>
  <c r="N25" i="10"/>
  <c r="D26" i="10"/>
  <c r="C25" i="10"/>
  <c r="P26" i="10"/>
  <c r="L26" i="10"/>
  <c r="I26" i="10"/>
  <c r="Q26" i="10"/>
  <c r="F25" i="10"/>
  <c r="G25" i="10"/>
  <c r="E26" i="10"/>
  <c r="H26" i="10"/>
  <c r="M26" i="10"/>
  <c r="O26" i="10"/>
  <c r="N26" i="10"/>
  <c r="K26" i="10"/>
  <c r="E25" i="10"/>
  <c r="J26" i="10"/>
  <c r="G26" i="10"/>
  <c r="N27" i="10"/>
  <c r="Q27" i="10"/>
  <c r="D27" i="10"/>
  <c r="L27" i="10"/>
  <c r="C27" i="10"/>
  <c r="P27" i="10"/>
  <c r="J27" i="10"/>
  <c r="O27" i="10"/>
  <c r="C26" i="10"/>
  <c r="F27" i="10"/>
  <c r="M27" i="10"/>
  <c r="F26" i="10"/>
  <c r="E27" i="10"/>
  <c r="C28" i="10"/>
  <c r="G27" i="10"/>
  <c r="D29" i="10"/>
  <c r="K28" i="10"/>
  <c r="J28" i="10"/>
  <c r="M28" i="10"/>
  <c r="P28" i="10"/>
  <c r="I28" i="10"/>
  <c r="D28" i="10"/>
  <c r="K27" i="10"/>
  <c r="O28" i="10"/>
  <c r="H27" i="10"/>
  <c r="Q28" i="10"/>
  <c r="N28" i="10"/>
  <c r="G28" i="10"/>
  <c r="F28" i="10"/>
  <c r="I27" i="10"/>
  <c r="H28" i="10"/>
  <c r="L28" i="10"/>
  <c r="E28" i="10"/>
  <c r="G29" i="10"/>
  <c r="N29" i="10"/>
  <c r="H29" i="10"/>
  <c r="Q29" i="10"/>
  <c r="J29" i="10"/>
  <c r="O29" i="10"/>
  <c r="P29" i="10"/>
  <c r="I29" i="10"/>
  <c r="F29" i="10"/>
  <c r="L29" i="10"/>
  <c r="H30" i="10"/>
  <c r="K29" i="10"/>
  <c r="M29" i="10"/>
  <c r="F30" i="10"/>
  <c r="M30" i="10"/>
  <c r="D30" i="10"/>
  <c r="O30" i="10"/>
  <c r="C29" i="10"/>
  <c r="C30" i="10"/>
  <c r="P30" i="10"/>
  <c r="Q30" i="10"/>
  <c r="G30" i="10"/>
  <c r="E30" i="10"/>
  <c r="J30" i="10"/>
  <c r="K30" i="10"/>
  <c r="I30" i="10"/>
  <c r="N30" i="10"/>
  <c r="E29" i="10"/>
  <c r="L30" i="10"/>
  <c r="N31" i="10"/>
  <c r="P31" i="10"/>
  <c r="D31" i="10"/>
  <c r="C31" i="10"/>
  <c r="H31" i="10"/>
  <c r="J31" i="10"/>
  <c r="O31" i="10"/>
  <c r="G31" i="10"/>
  <c r="I31" i="10"/>
  <c r="E31" i="10"/>
  <c r="L31" i="10"/>
  <c r="M31" i="10"/>
  <c r="F31" i="10"/>
  <c r="K31" i="10"/>
  <c r="Q31" i="10"/>
  <c r="I32" i="10"/>
  <c r="L32" i="10"/>
  <c r="G32" i="10"/>
  <c r="O32" i="10"/>
  <c r="M32" i="10"/>
  <c r="J32" i="10"/>
  <c r="H32" i="10"/>
  <c r="Q32" i="10"/>
  <c r="F32" i="10"/>
  <c r="N32" i="10"/>
  <c r="P32" i="10"/>
  <c r="D32" i="10"/>
  <c r="K32" i="10"/>
  <c r="I33" i="10"/>
  <c r="F33" i="10"/>
  <c r="D33" i="10"/>
  <c r="E32" i="10"/>
  <c r="M33" i="10"/>
  <c r="C33" i="10"/>
  <c r="C32" i="10"/>
  <c r="Q33" i="10"/>
  <c r="L33" i="10"/>
  <c r="K33" i="10"/>
  <c r="P33" i="10"/>
  <c r="N33" i="10"/>
  <c r="O33" i="10"/>
  <c r="O34" i="10"/>
  <c r="G33" i="10"/>
  <c r="C34" i="10"/>
  <c r="Q34" i="10"/>
  <c r="K34" i="10"/>
  <c r="N34" i="10"/>
  <c r="I34" i="10"/>
  <c r="P34" i="10"/>
  <c r="H33" i="10"/>
  <c r="J33" i="10"/>
  <c r="F34" i="10"/>
  <c r="H34" i="10"/>
  <c r="E33" i="10"/>
  <c r="E34" i="10"/>
  <c r="M34" i="10"/>
  <c r="L34" i="10"/>
  <c r="H35" i="10"/>
  <c r="N35" i="10"/>
  <c r="M35" i="10"/>
  <c r="G35" i="10"/>
  <c r="L35" i="10"/>
  <c r="D34" i="10"/>
  <c r="I35" i="10"/>
  <c r="K35" i="10"/>
  <c r="J35" i="10"/>
  <c r="G34" i="10"/>
  <c r="J34" i="10"/>
  <c r="D35" i="10"/>
  <c r="O35" i="10"/>
  <c r="Q35" i="10"/>
  <c r="F35" i="10"/>
  <c r="P35" i="10"/>
  <c r="P36" i="10"/>
  <c r="L36" i="10"/>
  <c r="E35" i="10"/>
  <c r="J36" i="10"/>
  <c r="H36" i="10"/>
  <c r="K36" i="10"/>
  <c r="Q36" i="10"/>
  <c r="N36" i="10"/>
  <c r="O36" i="10"/>
  <c r="M36" i="10"/>
  <c r="F36" i="10"/>
  <c r="E36" i="10"/>
  <c r="C36" i="10"/>
  <c r="C35" i="10"/>
  <c r="I36" i="10"/>
  <c r="N37" i="10"/>
  <c r="Q37" i="10"/>
  <c r="M37" i="10"/>
  <c r="H37" i="10"/>
  <c r="K37" i="10"/>
  <c r="I37" i="10"/>
  <c r="D36" i="10"/>
  <c r="C37" i="10"/>
  <c r="F37" i="10"/>
  <c r="P37" i="10"/>
  <c r="E37" i="10"/>
  <c r="O37" i="10"/>
  <c r="G36" i="10"/>
  <c r="D37" i="10"/>
  <c r="K38" i="10"/>
  <c r="P38" i="10"/>
  <c r="E38" i="10"/>
  <c r="C38" i="10"/>
  <c r="H38" i="10"/>
  <c r="M38" i="10"/>
  <c r="Q38" i="10"/>
  <c r="J37" i="10"/>
  <c r="O38" i="10"/>
  <c r="N38" i="10"/>
  <c r="F38" i="10"/>
  <c r="G38" i="10"/>
  <c r="L37" i="10"/>
  <c r="G37" i="10"/>
  <c r="J38" i="10"/>
  <c r="C39" i="10"/>
  <c r="F39" i="10"/>
  <c r="Q39" i="10"/>
  <c r="J39" i="10"/>
  <c r="D39" i="10"/>
  <c r="L39" i="10"/>
  <c r="K39" i="10"/>
  <c r="D38" i="10"/>
  <c r="G39" i="10"/>
  <c r="H39" i="10"/>
  <c r="I39" i="10"/>
  <c r="P39" i="10"/>
  <c r="I38" i="10"/>
  <c r="M39" i="10"/>
  <c r="E39" i="10"/>
  <c r="O39" i="10"/>
  <c r="N39" i="10"/>
  <c r="L38" i="10"/>
  <c r="I40" i="10"/>
  <c r="M40" i="10"/>
  <c r="O40" i="10"/>
  <c r="J40" i="10"/>
  <c r="Q40" i="10"/>
  <c r="P40" i="10"/>
  <c r="E40" i="10"/>
  <c r="D41" i="10"/>
  <c r="F40" i="10"/>
  <c r="N40" i="10"/>
  <c r="L40" i="10"/>
  <c r="G40" i="10"/>
  <c r="H40" i="10"/>
  <c r="K40" i="10"/>
  <c r="J41" i="10"/>
  <c r="L41" i="10"/>
  <c r="P41" i="10"/>
  <c r="D40" i="10"/>
  <c r="O41" i="10"/>
  <c r="C40" i="10"/>
  <c r="N41" i="10"/>
  <c r="C41" i="10"/>
  <c r="H41" i="10"/>
  <c r="E41" i="10"/>
  <c r="I41" i="10"/>
  <c r="G41" i="10"/>
  <c r="F41" i="10"/>
  <c r="K41" i="10"/>
  <c r="M41" i="10"/>
  <c r="Q41" i="10"/>
  <c r="M42" i="10"/>
  <c r="E42" i="10"/>
  <c r="Q42" i="10"/>
  <c r="K42" i="10"/>
  <c r="O42" i="10"/>
  <c r="N42" i="10"/>
  <c r="P42" i="10"/>
  <c r="D42" i="10"/>
  <c r="I42" i="10"/>
  <c r="F42" i="10"/>
  <c r="H42" i="10"/>
  <c r="L42" i="10"/>
  <c r="J42" i="10"/>
  <c r="C42" i="10"/>
  <c r="Q43" i="10"/>
  <c r="F43" i="10"/>
  <c r="O43" i="10"/>
  <c r="N43" i="10"/>
  <c r="G42" i="10"/>
  <c r="J43" i="10"/>
  <c r="L43" i="10"/>
  <c r="I43" i="10"/>
  <c r="P43" i="10"/>
  <c r="E43" i="10"/>
  <c r="K43" i="10"/>
  <c r="H43" i="10"/>
  <c r="M43" i="10"/>
  <c r="C43" i="10"/>
  <c r="G44" i="10"/>
  <c r="I44" i="10"/>
  <c r="F44" i="10"/>
  <c r="O44" i="10"/>
  <c r="L44" i="10"/>
  <c r="C45" i="10"/>
  <c r="J44" i="10"/>
  <c r="Q44" i="10"/>
  <c r="N44" i="10"/>
  <c r="P44" i="10"/>
  <c r="D43" i="10"/>
  <c r="G43" i="10"/>
  <c r="H44" i="10"/>
  <c r="K44" i="10"/>
  <c r="D44" i="10"/>
  <c r="M44" i="10"/>
  <c r="F45" i="10"/>
  <c r="I45" i="10"/>
  <c r="J45" i="10"/>
  <c r="N45" i="10"/>
  <c r="G45" i="10"/>
  <c r="Q45" i="10"/>
  <c r="P45" i="10"/>
  <c r="H45" i="10"/>
  <c r="K45" i="10"/>
  <c r="L45" i="10"/>
  <c r="E44" i="10"/>
  <c r="O45" i="10"/>
  <c r="M45" i="10"/>
  <c r="C44" i="10"/>
  <c r="I46" i="10"/>
  <c r="D46" i="10"/>
  <c r="M46" i="10"/>
  <c r="E45" i="10"/>
  <c r="L46" i="10"/>
  <c r="J46" i="10"/>
  <c r="Q46" i="10"/>
  <c r="O46" i="10"/>
  <c r="N46" i="10"/>
  <c r="D45" i="10"/>
  <c r="G46" i="10"/>
  <c r="E46" i="10"/>
  <c r="K46" i="10"/>
  <c r="P46" i="10"/>
  <c r="H46" i="10"/>
  <c r="O47" i="10"/>
  <c r="F47" i="10"/>
  <c r="K47" i="10"/>
  <c r="C47" i="10"/>
  <c r="C46" i="10"/>
  <c r="M47" i="10"/>
  <c r="N47" i="10"/>
  <c r="E47" i="10"/>
  <c r="Q47" i="10"/>
  <c r="F46" i="10"/>
  <c r="I47" i="10"/>
  <c r="L47" i="10"/>
  <c r="I48" i="10"/>
  <c r="F48" i="10"/>
  <c r="G48" i="10"/>
  <c r="P48" i="10"/>
  <c r="O48" i="10"/>
  <c r="J48" i="10"/>
  <c r="D47" i="10"/>
  <c r="J47" i="10"/>
  <c r="K48" i="10"/>
  <c r="C48" i="10"/>
  <c r="H48" i="10"/>
  <c r="N48" i="10"/>
  <c r="M48" i="10"/>
  <c r="L48" i="10"/>
  <c r="G47" i="10"/>
  <c r="P47" i="10"/>
  <c r="H47" i="10"/>
  <c r="Q48" i="10"/>
  <c r="I49" i="10"/>
  <c r="F49" i="10"/>
  <c r="L49" i="10"/>
  <c r="Q49" i="10"/>
  <c r="E49" i="10"/>
  <c r="D48" i="10"/>
  <c r="D49" i="10"/>
  <c r="P49" i="10"/>
  <c r="H49" i="10"/>
  <c r="M49" i="10"/>
  <c r="C50" i="10"/>
  <c r="K49" i="10"/>
  <c r="O49" i="10"/>
  <c r="N49" i="10"/>
  <c r="C49" i="10"/>
  <c r="I50" i="10"/>
  <c r="J50" i="10"/>
  <c r="G49" i="10"/>
  <c r="F50" i="10"/>
  <c r="H50" i="10"/>
  <c r="N50" i="10"/>
  <c r="O50" i="10"/>
  <c r="L50" i="10"/>
  <c r="M50" i="10"/>
  <c r="P50" i="10"/>
  <c r="G50" i="10"/>
  <c r="P51" i="10"/>
  <c r="L51" i="10"/>
  <c r="N51" i="10"/>
  <c r="F51" i="10"/>
  <c r="I51" i="10"/>
  <c r="Q50" i="10"/>
  <c r="K50" i="10"/>
  <c r="Q51" i="10"/>
  <c r="O51" i="10"/>
  <c r="E51" i="10"/>
  <c r="H51" i="10"/>
  <c r="G51" i="10"/>
  <c r="F52" i="10"/>
  <c r="M51" i="10"/>
  <c r="G52" i="10"/>
  <c r="Q52" i="10"/>
  <c r="D52" i="10"/>
  <c r="I52" i="10"/>
  <c r="I54" i="10"/>
  <c r="H52" i="10"/>
  <c r="M52" i="10"/>
  <c r="J52" i="10"/>
  <c r="P53" i="10"/>
  <c r="K52" i="10"/>
  <c r="I53" i="10"/>
  <c r="L52" i="10"/>
  <c r="D53" i="10"/>
  <c r="N52" i="10"/>
  <c r="P52" i="10"/>
  <c r="O52" i="10"/>
  <c r="Q53" i="10"/>
  <c r="C52" i="10"/>
  <c r="N53" i="10"/>
  <c r="C54" i="10"/>
  <c r="J53" i="10"/>
  <c r="K53" i="10"/>
  <c r="M53" i="10"/>
  <c r="E53" i="10"/>
  <c r="L53" i="10"/>
  <c r="G53" i="10"/>
  <c r="P54" i="10"/>
  <c r="C53" i="10"/>
  <c r="O53" i="10"/>
  <c r="H53" i="10"/>
  <c r="F53" i="10"/>
  <c r="H54" i="10"/>
  <c r="D54" i="10"/>
  <c r="G55" i="10"/>
  <c r="M55" i="10"/>
  <c r="D55" i="10"/>
  <c r="L54" i="10"/>
  <c r="N54" i="10"/>
  <c r="J54" i="10"/>
  <c r="G54" i="10"/>
  <c r="I55" i="10"/>
  <c r="K54" i="10"/>
  <c r="O55" i="10"/>
  <c r="F54" i="10"/>
  <c r="M54" i="10"/>
  <c r="O54" i="10"/>
  <c r="L55" i="10"/>
  <c r="E54" i="10"/>
  <c r="E55" i="10"/>
  <c r="N55" i="10"/>
  <c r="F55" i="10"/>
  <c r="E56" i="10"/>
  <c r="K55" i="10"/>
  <c r="C55" i="10"/>
  <c r="H55" i="10"/>
  <c r="Q55" i="10"/>
  <c r="J55" i="10"/>
  <c r="F56" i="10"/>
  <c r="I56" i="10"/>
  <c r="P55" i="10"/>
  <c r="O56" i="10"/>
  <c r="M57" i="10"/>
  <c r="K57" i="10"/>
  <c r="M56" i="10"/>
  <c r="N57" i="10"/>
  <c r="F57" i="10"/>
  <c r="L57" i="10"/>
  <c r="D57" i="10"/>
  <c r="C56" i="10"/>
  <c r="G57" i="10"/>
  <c r="E57" i="10"/>
  <c r="I57" i="10"/>
  <c r="J57" i="10"/>
  <c r="O57" i="10"/>
  <c r="P56" i="10"/>
  <c r="G56" i="10"/>
  <c r="Q57" i="10"/>
  <c r="K56" i="10"/>
  <c r="N56" i="10"/>
  <c r="J58" i="10"/>
  <c r="P57" i="10"/>
  <c r="H56" i="10"/>
  <c r="J56" i="10"/>
  <c r="H57" i="10"/>
  <c r="L56" i="10"/>
  <c r="C57" i="10"/>
  <c r="I58" i="10"/>
  <c r="F58" i="10"/>
  <c r="L58" i="10"/>
  <c r="G58" i="10"/>
  <c r="O58" i="10"/>
  <c r="E58" i="10"/>
  <c r="P58" i="10"/>
  <c r="N58" i="10"/>
  <c r="Q58" i="10"/>
  <c r="C58" i="10"/>
  <c r="H58" i="10"/>
  <c r="M58" i="10"/>
  <c r="K58" i="10"/>
  <c r="D59" i="10"/>
  <c r="G59" i="10"/>
  <c r="D58" i="10"/>
  <c r="O59" i="10"/>
  <c r="H59" i="10"/>
  <c r="N59" i="10"/>
  <c r="Q59" i="10"/>
  <c r="J59" i="10"/>
  <c r="F59" i="10"/>
  <c r="P59" i="10"/>
  <c r="K59" i="10"/>
  <c r="L59" i="10"/>
  <c r="E59" i="10"/>
  <c r="M59" i="10"/>
  <c r="I59" i="10"/>
  <c r="P60" i="10"/>
  <c r="Q60" i="10"/>
  <c r="H60" i="10"/>
  <c r="O60" i="10"/>
  <c r="M60" i="10"/>
  <c r="I60" i="10"/>
  <c r="N60" i="10"/>
  <c r="F60" i="10"/>
  <c r="C59" i="10"/>
  <c r="J60" i="10"/>
  <c r="L60" i="10"/>
  <c r="P61" i="10"/>
  <c r="M61" i="10"/>
  <c r="E61" i="10"/>
  <c r="O61" i="10"/>
  <c r="C61" i="10"/>
  <c r="G60" i="10"/>
  <c r="I61" i="10"/>
  <c r="E60" i="10"/>
  <c r="C60" i="10"/>
  <c r="H61" i="10"/>
  <c r="K61" i="10"/>
  <c r="K60" i="10"/>
  <c r="D60" i="10"/>
  <c r="N61" i="10"/>
  <c r="Q61" i="10"/>
  <c r="F61" i="10"/>
  <c r="H62" i="10"/>
  <c r="D61" i="10"/>
  <c r="L61" i="10"/>
  <c r="P62" i="10"/>
  <c r="E62" i="10"/>
  <c r="K62" i="10"/>
  <c r="C62" i="10"/>
  <c r="J61" i="10"/>
  <c r="G61" i="10"/>
  <c r="M62" i="10"/>
  <c r="F62" i="10"/>
  <c r="N62" i="10"/>
  <c r="L63" i="10"/>
  <c r="F63" i="10"/>
  <c r="I63" i="10"/>
  <c r="H63" i="10"/>
  <c r="G62" i="10"/>
  <c r="D62" i="10"/>
  <c r="O62" i="10"/>
  <c r="C63" i="10"/>
  <c r="Q62" i="10"/>
  <c r="O63" i="10"/>
  <c r="N63" i="10"/>
  <c r="J63" i="10"/>
  <c r="K63" i="10"/>
  <c r="E63" i="10"/>
  <c r="P63" i="10"/>
  <c r="I62" i="10"/>
  <c r="J62" i="10"/>
  <c r="M63" i="10"/>
  <c r="Q63" i="10"/>
  <c r="C64" i="10"/>
  <c r="L62" i="10"/>
  <c r="G64" i="10"/>
  <c r="K64" i="10"/>
  <c r="I64" i="10"/>
  <c r="L64" i="10"/>
  <c r="Q64" i="10"/>
  <c r="E64" i="10"/>
  <c r="D64" i="10"/>
  <c r="H64" i="10"/>
  <c r="N64" i="10"/>
  <c r="F64" i="10"/>
  <c r="M64" i="10"/>
  <c r="D63" i="10"/>
  <c r="G63" i="10"/>
  <c r="J64" i="10"/>
  <c r="P64" i="10"/>
  <c r="O64" i="10"/>
  <c r="H65" i="10"/>
  <c r="K65" i="10"/>
  <c r="P65" i="10"/>
  <c r="D65" i="10"/>
  <c r="M65" i="10"/>
  <c r="O65" i="10"/>
  <c r="J65" i="10"/>
  <c r="E65" i="10"/>
  <c r="N65" i="10"/>
  <c r="L65" i="10"/>
  <c r="I65" i="10"/>
  <c r="Q65" i="10"/>
  <c r="C67" i="10"/>
  <c r="M66" i="10"/>
  <c r="J66" i="10"/>
  <c r="O66" i="10"/>
  <c r="C65" i="10"/>
  <c r="L66" i="10"/>
  <c r="I66" i="10"/>
  <c r="N66" i="10"/>
  <c r="K66" i="10"/>
  <c r="D66" i="10"/>
  <c r="P66" i="10"/>
  <c r="C66" i="10"/>
  <c r="G65" i="10"/>
  <c r="F66" i="10"/>
  <c r="F65" i="10"/>
  <c r="H66" i="10"/>
  <c r="Q66" i="10"/>
  <c r="I67" i="10"/>
  <c r="J67" i="10"/>
  <c r="G67" i="10"/>
  <c r="E66" i="10"/>
  <c r="Q67" i="10"/>
  <c r="M67" i="10"/>
  <c r="H67" i="10"/>
  <c r="O67" i="10"/>
  <c r="I68" i="10"/>
  <c r="K67" i="10"/>
  <c r="F67" i="10"/>
  <c r="P67" i="10"/>
  <c r="N67" i="10"/>
  <c r="L67" i="10"/>
  <c r="G66" i="10"/>
  <c r="Q70" i="10"/>
  <c r="L68" i="10"/>
  <c r="E67" i="10"/>
  <c r="G68" i="10"/>
  <c r="J68" i="10"/>
  <c r="N68" i="10"/>
  <c r="M68" i="10"/>
  <c r="P68" i="10"/>
  <c r="F68" i="10"/>
  <c r="K68" i="10"/>
  <c r="O68" i="10"/>
  <c r="D68" i="10"/>
  <c r="H68" i="10"/>
  <c r="I70" i="10"/>
  <c r="O69" i="10"/>
  <c r="G69" i="10"/>
  <c r="J69" i="10"/>
  <c r="K69" i="10"/>
  <c r="Q69" i="10"/>
  <c r="Q68" i="10"/>
  <c r="D69" i="10"/>
  <c r="N69" i="10"/>
  <c r="I69" i="10"/>
  <c r="H69" i="10"/>
  <c r="E68" i="10"/>
  <c r="P69" i="10"/>
  <c r="L69" i="10"/>
  <c r="C68" i="10"/>
  <c r="M69" i="10"/>
  <c r="M70" i="10"/>
  <c r="N70" i="10"/>
  <c r="L70" i="10"/>
  <c r="K70" i="10"/>
  <c r="E69" i="10"/>
  <c r="H70" i="10"/>
  <c r="E70" i="10"/>
  <c r="P70" i="10"/>
  <c r="C69" i="10"/>
  <c r="J70" i="10"/>
  <c r="F69" i="10"/>
  <c r="D70" i="10"/>
  <c r="O70" i="10"/>
  <c r="F70" i="10"/>
  <c r="D79" i="6" a="1"/>
  <c r="D79" i="6" s="1"/>
  <c r="D296" i="6" a="1"/>
  <c r="D296" i="6" s="1"/>
  <c r="D119" i="6" a="1"/>
  <c r="D119" i="6" s="1"/>
  <c r="D300" i="6" a="1"/>
  <c r="D300" i="6" s="1"/>
  <c r="D288" i="6" a="1"/>
  <c r="D288" i="6" s="1"/>
  <c r="D181" i="6" a="1"/>
  <c r="D181" i="6" s="1"/>
  <c r="D132" i="6" a="1"/>
  <c r="D132" i="6" s="1"/>
  <c r="D304" i="6" a="1"/>
  <c r="D304" i="6" s="1"/>
  <c r="D320" i="6" a="1"/>
  <c r="D320" i="6" s="1"/>
  <c r="D279" i="6" a="1"/>
  <c r="D279" i="6" s="1"/>
  <c r="D242" i="6" a="1"/>
  <c r="D242" i="6" s="1"/>
  <c r="D204" i="6" a="1"/>
  <c r="D204" i="6" s="1"/>
  <c r="D157" i="6" a="1"/>
  <c r="D157" i="6" s="1"/>
  <c r="D201" i="6" a="1"/>
  <c r="D201" i="6" s="1"/>
  <c r="D124" i="6" a="1"/>
  <c r="D124" i="6" s="1"/>
  <c r="D229" i="6" a="1"/>
  <c r="D229" i="6" s="1"/>
  <c r="D69" i="6" a="1"/>
  <c r="D69" i="6" s="1"/>
  <c r="G68" i="4"/>
  <c r="F68" i="4"/>
  <c r="D70" i="4"/>
  <c r="D69" i="4"/>
  <c r="D68" i="4"/>
  <c r="C68" i="4"/>
  <c r="D72" i="4"/>
  <c r="E69" i="4"/>
  <c r="F70" i="4"/>
  <c r="G69" i="4"/>
  <c r="E68" i="4"/>
  <c r="G70" i="4"/>
  <c r="E70" i="4"/>
  <c r="F69" i="4"/>
  <c r="F71" i="4"/>
  <c r="C69" i="4"/>
  <c r="F72" i="4"/>
  <c r="D71" i="4"/>
  <c r="C72" i="4"/>
  <c r="C71" i="4"/>
  <c r="E71" i="4"/>
  <c r="G72" i="4"/>
  <c r="C70" i="4"/>
  <c r="G71" i="4"/>
  <c r="E72" i="4"/>
  <c r="E73" i="4"/>
  <c r="C71" i="6"/>
  <c r="C70" i="6"/>
  <c r="G73" i="4"/>
  <c r="D75" i="4"/>
  <c r="G74" i="4"/>
  <c r="D73" i="4"/>
  <c r="D74" i="4"/>
  <c r="E74" i="4"/>
  <c r="C73" i="4"/>
  <c r="F74" i="4"/>
  <c r="C72" i="6"/>
  <c r="F73" i="4"/>
  <c r="F75" i="4"/>
  <c r="C75" i="4"/>
  <c r="G75" i="4"/>
  <c r="C74" i="4"/>
  <c r="C73" i="6"/>
  <c r="E75" i="4"/>
  <c r="C76" i="4"/>
  <c r="D76" i="4"/>
  <c r="F76" i="4"/>
  <c r="G76" i="4"/>
  <c r="E76" i="4"/>
  <c r="E77" i="4"/>
  <c r="C75" i="6"/>
  <c r="C77" i="4"/>
  <c r="E78" i="4"/>
  <c r="C74" i="6"/>
  <c r="G77" i="4"/>
  <c r="C76" i="6"/>
  <c r="C78" i="4"/>
  <c r="D77" i="4"/>
  <c r="F78" i="4"/>
  <c r="D78" i="4"/>
  <c r="G78" i="4"/>
  <c r="F77" i="4"/>
  <c r="C79" i="4"/>
  <c r="F80" i="4"/>
  <c r="C78" i="6"/>
  <c r="G79" i="4"/>
  <c r="C77" i="6"/>
  <c r="E80" i="4"/>
  <c r="D79" i="4"/>
  <c r="E79" i="4"/>
  <c r="C80" i="4"/>
  <c r="D80" i="4"/>
  <c r="G81" i="4"/>
  <c r="E81" i="4"/>
  <c r="F79" i="4"/>
  <c r="G80" i="4"/>
  <c r="F81" i="4"/>
  <c r="C81" i="4"/>
  <c r="D82" i="4"/>
  <c r="C79" i="6"/>
  <c r="D81" i="4"/>
  <c r="E82" i="4"/>
  <c r="F82" i="4"/>
  <c r="C82" i="4"/>
  <c r="C81" i="6"/>
  <c r="D83" i="4"/>
  <c r="F83" i="4"/>
  <c r="C83" i="4"/>
  <c r="E83" i="4"/>
  <c r="G82" i="4"/>
  <c r="C80" i="6"/>
  <c r="D84" i="4"/>
  <c r="C84" i="4"/>
  <c r="G83" i="4"/>
  <c r="E84" i="4"/>
  <c r="E85" i="4"/>
  <c r="G84" i="4"/>
  <c r="C83" i="6"/>
  <c r="G85" i="4"/>
  <c r="C85" i="4"/>
  <c r="C82" i="6"/>
  <c r="F84" i="4"/>
  <c r="F85" i="4"/>
  <c r="D85" i="4"/>
  <c r="F86" i="4"/>
  <c r="D87" i="4"/>
  <c r="C84" i="6"/>
  <c r="F87" i="4"/>
  <c r="E86" i="4"/>
  <c r="C85" i="6"/>
  <c r="C86" i="4"/>
  <c r="G86" i="4"/>
  <c r="D86" i="4"/>
  <c r="E87" i="4"/>
  <c r="C86" i="6"/>
  <c r="C88" i="4"/>
  <c r="C87" i="4"/>
  <c r="G87" i="4"/>
  <c r="G90" i="4"/>
  <c r="F88" i="4"/>
  <c r="G88" i="4"/>
  <c r="C87" i="6"/>
  <c r="E88" i="4"/>
  <c r="D88" i="4"/>
  <c r="E89" i="4"/>
  <c r="D89" i="4"/>
  <c r="F89" i="4"/>
  <c r="E90" i="4"/>
  <c r="D90" i="4"/>
  <c r="F90" i="4"/>
  <c r="C90" i="4"/>
  <c r="C89" i="6"/>
  <c r="F91" i="4"/>
  <c r="E91" i="4"/>
  <c r="D92" i="4"/>
  <c r="C89" i="4"/>
  <c r="C88" i="6"/>
  <c r="C90" i="6"/>
  <c r="G89" i="4"/>
  <c r="D91" i="4"/>
  <c r="G92" i="4"/>
  <c r="D93" i="4"/>
  <c r="C91" i="6"/>
  <c r="E93" i="4"/>
  <c r="C92" i="4"/>
  <c r="F92" i="4"/>
  <c r="C91" i="4"/>
  <c r="G91" i="4"/>
  <c r="E92" i="4"/>
  <c r="F93" i="4"/>
  <c r="G93" i="4"/>
  <c r="C95" i="4"/>
  <c r="C93" i="4"/>
  <c r="F94" i="4"/>
  <c r="G94" i="4"/>
  <c r="G95" i="4"/>
  <c r="C94" i="4"/>
  <c r="C93" i="6"/>
  <c r="E94" i="4"/>
  <c r="E95" i="4"/>
  <c r="E96" i="4"/>
  <c r="D95" i="4"/>
  <c r="C92" i="6"/>
  <c r="F96" i="4"/>
  <c r="C96" i="4"/>
  <c r="D94" i="4"/>
  <c r="C94" i="6"/>
  <c r="C95" i="6"/>
  <c r="F97" i="4"/>
  <c r="F95" i="4"/>
  <c r="E97" i="4"/>
  <c r="D96" i="4"/>
  <c r="G97" i="4"/>
  <c r="D97" i="4"/>
  <c r="G98" i="4"/>
  <c r="G96" i="4"/>
  <c r="F99" i="4"/>
  <c r="C98" i="4"/>
  <c r="C97" i="4"/>
  <c r="G101" i="4"/>
  <c r="F98" i="4"/>
  <c r="E98" i="4"/>
  <c r="C96" i="6"/>
  <c r="C99" i="4"/>
  <c r="D98" i="4"/>
  <c r="E100" i="4"/>
  <c r="C97" i="6"/>
  <c r="C98" i="6"/>
  <c r="E99" i="4"/>
  <c r="G99" i="4"/>
  <c r="G100" i="4"/>
  <c r="F101" i="4"/>
  <c r="C101" i="4"/>
  <c r="G102" i="4"/>
  <c r="D99" i="4"/>
  <c r="D100" i="4"/>
  <c r="C100" i="6"/>
  <c r="E101" i="4"/>
  <c r="D102" i="4"/>
  <c r="C102" i="4"/>
  <c r="F100" i="4"/>
  <c r="D101" i="4"/>
  <c r="F102" i="4"/>
  <c r="C100" i="4"/>
  <c r="C99" i="6"/>
  <c r="C103" i="4"/>
  <c r="E102" i="4"/>
  <c r="C104" i="4"/>
  <c r="G103" i="4"/>
  <c r="C102" i="6"/>
  <c r="E103" i="4"/>
  <c r="D103" i="4"/>
  <c r="E104" i="4"/>
  <c r="F104" i="4"/>
  <c r="C101" i="6"/>
  <c r="E105" i="4"/>
  <c r="C104" i="6"/>
  <c r="C105" i="4"/>
  <c r="C103" i="6"/>
  <c r="D104" i="4"/>
  <c r="G106" i="4"/>
  <c r="G105" i="4"/>
  <c r="D105" i="4"/>
  <c r="G104" i="4"/>
  <c r="C106" i="4"/>
  <c r="F103" i="4"/>
  <c r="F106" i="4"/>
  <c r="C107" i="4"/>
  <c r="F105" i="4"/>
  <c r="E106" i="4"/>
  <c r="D106" i="4"/>
  <c r="F107" i="4"/>
  <c r="C106" i="6"/>
  <c r="G108" i="4"/>
  <c r="F108" i="4"/>
  <c r="C108" i="4"/>
  <c r="G107" i="4"/>
  <c r="D107" i="4"/>
  <c r="E108" i="4"/>
  <c r="C105" i="6"/>
  <c r="E107" i="4"/>
  <c r="D108" i="4"/>
  <c r="F109" i="4"/>
  <c r="G109" i="4"/>
  <c r="C110" i="4"/>
  <c r="E109" i="4"/>
  <c r="D109" i="4"/>
  <c r="C107" i="6"/>
  <c r="E110" i="4"/>
  <c r="C109" i="4"/>
  <c r="F110" i="4"/>
  <c r="G111" i="4"/>
  <c r="E111" i="4"/>
  <c r="F111" i="4"/>
  <c r="D110" i="4"/>
  <c r="C111" i="4"/>
  <c r="C108" i="6"/>
  <c r="D111" i="4"/>
  <c r="C109" i="6"/>
  <c r="G110" i="4"/>
  <c r="C110" i="6"/>
  <c r="D112" i="4"/>
  <c r="G112" i="4"/>
  <c r="E112" i="4"/>
  <c r="F112" i="4"/>
  <c r="E113" i="4"/>
  <c r="D113" i="4"/>
  <c r="F113" i="4"/>
  <c r="C111" i="6"/>
  <c r="C113" i="4"/>
  <c r="G113" i="4"/>
  <c r="D115" i="4"/>
  <c r="C112" i="6"/>
  <c r="F114" i="4"/>
  <c r="E114" i="4"/>
  <c r="D114" i="4"/>
  <c r="C114" i="4"/>
  <c r="C112" i="4"/>
  <c r="G114" i="4"/>
  <c r="E115" i="4"/>
  <c r="C115" i="4"/>
  <c r="G115" i="4"/>
  <c r="C116" i="4"/>
  <c r="D116" i="4"/>
  <c r="E116" i="4"/>
  <c r="F115" i="4"/>
  <c r="F116" i="4"/>
  <c r="C113" i="6"/>
  <c r="E117" i="4"/>
  <c r="G116" i="4"/>
  <c r="C115" i="6"/>
  <c r="C114" i="6"/>
  <c r="F117" i="4"/>
  <c r="C116" i="6"/>
  <c r="G117" i="4"/>
  <c r="G118" i="4"/>
  <c r="D117" i="4"/>
  <c r="F118" i="4"/>
  <c r="C118" i="4"/>
  <c r="C119" i="4"/>
  <c r="C117" i="4"/>
  <c r="G119" i="4"/>
  <c r="D119" i="4"/>
  <c r="F119" i="4"/>
  <c r="E118" i="4"/>
  <c r="F120" i="4"/>
  <c r="C120" i="4"/>
  <c r="G120" i="4"/>
  <c r="D120" i="4"/>
  <c r="C117" i="6"/>
  <c r="D118" i="4"/>
  <c r="E119" i="4"/>
  <c r="E120" i="4"/>
  <c r="C119" i="6"/>
  <c r="E121" i="4"/>
  <c r="F121" i="4"/>
  <c r="C118" i="6"/>
  <c r="F122" i="4"/>
  <c r="C121" i="4"/>
  <c r="D121" i="4"/>
  <c r="E122" i="4"/>
  <c r="G121" i="4"/>
  <c r="C122" i="4"/>
  <c r="G122" i="4"/>
  <c r="D123" i="4"/>
  <c r="D122" i="4"/>
  <c r="C121" i="6"/>
  <c r="C120" i="6"/>
  <c r="E123" i="4"/>
  <c r="G123" i="4"/>
  <c r="C123" i="4"/>
  <c r="F123" i="4"/>
  <c r="E124" i="4"/>
  <c r="G124" i="4"/>
  <c r="C124" i="4"/>
  <c r="D124" i="4"/>
  <c r="F125" i="4"/>
  <c r="C122" i="6"/>
  <c r="E125" i="4"/>
  <c r="G125" i="4"/>
  <c r="G126" i="4"/>
  <c r="F124" i="4"/>
  <c r="E126" i="4"/>
  <c r="C123" i="6"/>
  <c r="D126" i="4"/>
  <c r="F126" i="4"/>
  <c r="D125" i="4"/>
  <c r="C126" i="4"/>
  <c r="F127" i="4"/>
  <c r="D127" i="4"/>
  <c r="G127" i="4"/>
  <c r="C127" i="4"/>
  <c r="C124" i="6"/>
  <c r="C125" i="4"/>
  <c r="C125" i="6"/>
  <c r="E128" i="4"/>
  <c r="E127" i="4"/>
  <c r="F128" i="4"/>
  <c r="D128" i="4"/>
  <c r="G129" i="4"/>
  <c r="G128" i="4"/>
  <c r="C127" i="6"/>
  <c r="C126" i="6"/>
  <c r="F129" i="4"/>
  <c r="C128" i="4"/>
  <c r="C129" i="4"/>
  <c r="E129" i="4"/>
  <c r="D130" i="4"/>
  <c r="C130" i="4"/>
  <c r="D129" i="4"/>
  <c r="G130" i="4"/>
  <c r="F130" i="4"/>
  <c r="E130" i="4"/>
  <c r="F131" i="4"/>
  <c r="C128" i="6"/>
  <c r="C130" i="6"/>
  <c r="C129" i="6"/>
  <c r="E131" i="4"/>
  <c r="D132" i="4"/>
  <c r="G131" i="4"/>
  <c r="G132" i="4"/>
  <c r="C131" i="4"/>
  <c r="D131" i="4"/>
  <c r="E132" i="4"/>
  <c r="F132" i="4"/>
  <c r="C132" i="4"/>
  <c r="C132" i="6"/>
  <c r="D133" i="4"/>
  <c r="D134" i="4"/>
  <c r="E133" i="4"/>
  <c r="C134" i="4"/>
  <c r="C131" i="6"/>
  <c r="F133" i="4"/>
  <c r="E134" i="4"/>
  <c r="D135" i="4"/>
  <c r="F134" i="4"/>
  <c r="G134" i="4"/>
  <c r="C135" i="4"/>
  <c r="C133" i="4"/>
  <c r="G133" i="4"/>
  <c r="E135" i="4"/>
  <c r="C133" i="6"/>
  <c r="G135" i="4"/>
  <c r="F136" i="4"/>
  <c r="E136" i="4"/>
  <c r="C134" i="6"/>
  <c r="G137" i="4"/>
  <c r="F135" i="4"/>
  <c r="D137" i="4"/>
  <c r="C137" i="4"/>
  <c r="G136" i="4"/>
  <c r="D136" i="4"/>
  <c r="E137" i="4"/>
  <c r="G138" i="4"/>
  <c r="C136" i="4"/>
  <c r="E138" i="4"/>
  <c r="F138" i="4"/>
  <c r="F137" i="4"/>
  <c r="C138" i="4"/>
  <c r="D138" i="4"/>
  <c r="C139" i="4"/>
  <c r="C137" i="6"/>
  <c r="G139" i="4"/>
  <c r="E139" i="4"/>
  <c r="F139" i="4"/>
  <c r="C140" i="4"/>
  <c r="D139" i="4"/>
  <c r="C141" i="4"/>
  <c r="C135" i="6"/>
  <c r="C136" i="6"/>
  <c r="C139" i="6"/>
  <c r="F141" i="4"/>
  <c r="C138" i="6"/>
  <c r="F140" i="4"/>
  <c r="D141" i="4"/>
  <c r="E140" i="4"/>
  <c r="D140" i="4"/>
  <c r="E141" i="4"/>
  <c r="E143" i="4"/>
  <c r="G141" i="4"/>
  <c r="F142" i="4"/>
  <c r="C142" i="4"/>
  <c r="G140" i="4"/>
  <c r="E142" i="4"/>
  <c r="C140" i="6"/>
  <c r="D143" i="4"/>
  <c r="G143" i="4"/>
  <c r="F143" i="4"/>
  <c r="C141" i="6"/>
  <c r="G145" i="4"/>
  <c r="D142" i="4"/>
  <c r="D145" i="4"/>
  <c r="D144" i="4"/>
  <c r="C145" i="4"/>
  <c r="C143" i="6"/>
  <c r="E145" i="4"/>
  <c r="E144" i="4"/>
  <c r="C144" i="4"/>
  <c r="C143" i="4"/>
  <c r="C142" i="6"/>
  <c r="G142" i="4"/>
  <c r="F145" i="4"/>
  <c r="F146" i="4"/>
  <c r="D146" i="4"/>
  <c r="G144" i="4"/>
  <c r="F144" i="4"/>
  <c r="C145" i="6"/>
  <c r="G146" i="4"/>
  <c r="C147" i="4"/>
  <c r="F147" i="4"/>
  <c r="E146" i="4"/>
  <c r="D147" i="4"/>
  <c r="G148" i="4"/>
  <c r="E147" i="4"/>
  <c r="C146" i="4"/>
  <c r="G147" i="4"/>
  <c r="C148" i="4"/>
  <c r="C144" i="6"/>
  <c r="F148" i="4"/>
  <c r="E149" i="4"/>
  <c r="C146" i="6"/>
  <c r="D149" i="4"/>
  <c r="D148" i="4"/>
  <c r="E148" i="4"/>
  <c r="C147" i="6"/>
  <c r="E150" i="4"/>
  <c r="C149" i="4"/>
  <c r="F149" i="4"/>
  <c r="G149" i="4"/>
  <c r="C150" i="4"/>
  <c r="F150" i="4"/>
  <c r="C148" i="6"/>
  <c r="G150" i="4"/>
  <c r="C151" i="4"/>
  <c r="F151" i="4"/>
  <c r="G151" i="4"/>
  <c r="C149" i="6"/>
  <c r="E151" i="4"/>
  <c r="C150" i="6"/>
  <c r="D152" i="4"/>
  <c r="E152" i="4"/>
  <c r="D151" i="4"/>
  <c r="D150" i="4"/>
  <c r="C152" i="4"/>
  <c r="F153" i="4"/>
  <c r="D153" i="4"/>
  <c r="E153" i="4"/>
  <c r="F152" i="4"/>
  <c r="G152" i="4"/>
  <c r="C153" i="4"/>
  <c r="E154" i="4"/>
  <c r="C151" i="6"/>
  <c r="G154" i="4"/>
  <c r="F154" i="4"/>
  <c r="G153" i="4"/>
  <c r="G156" i="4"/>
  <c r="C152" i="6"/>
  <c r="D154" i="4"/>
  <c r="C154" i="4"/>
  <c r="E156" i="4"/>
  <c r="F155" i="4"/>
  <c r="F156" i="4"/>
  <c r="G155" i="4"/>
  <c r="C154" i="6"/>
  <c r="E155" i="4"/>
  <c r="C153" i="6"/>
  <c r="C156" i="4"/>
  <c r="D155" i="4"/>
  <c r="G157" i="4"/>
  <c r="E157" i="4"/>
  <c r="D157" i="4"/>
  <c r="C155" i="4"/>
  <c r="C157" i="4"/>
  <c r="D156" i="4"/>
  <c r="F157" i="4"/>
  <c r="F158" i="4"/>
  <c r="C155" i="6"/>
  <c r="C159" i="4"/>
  <c r="G158" i="4"/>
  <c r="D159" i="4"/>
  <c r="C156" i="6"/>
  <c r="D158" i="4"/>
  <c r="E158" i="4"/>
  <c r="C158" i="4"/>
  <c r="C157" i="6"/>
  <c r="E159" i="4"/>
  <c r="G159" i="4"/>
  <c r="F162" i="4"/>
  <c r="F159" i="4"/>
  <c r="G161" i="4"/>
  <c r="E161" i="4"/>
  <c r="C158" i="6"/>
  <c r="D161" i="4"/>
  <c r="D160" i="4"/>
  <c r="C159" i="6"/>
  <c r="E160" i="4"/>
  <c r="G160" i="4"/>
  <c r="F161" i="4"/>
  <c r="E162" i="4"/>
  <c r="F160" i="4"/>
  <c r="G162" i="4"/>
  <c r="C162" i="4"/>
  <c r="C161" i="4"/>
  <c r="C160" i="6"/>
  <c r="C160" i="4"/>
  <c r="D162" i="4"/>
  <c r="C161" i="6"/>
  <c r="G163" i="4"/>
  <c r="F163" i="4"/>
  <c r="E163" i="4"/>
  <c r="D164" i="4"/>
  <c r="C162" i="6"/>
  <c r="C163" i="4"/>
  <c r="D163" i="4"/>
  <c r="C164" i="4"/>
  <c r="E165" i="4"/>
  <c r="F165" i="4"/>
  <c r="C163" i="6"/>
  <c r="E164" i="4"/>
  <c r="F164" i="4"/>
  <c r="C165" i="4"/>
  <c r="G165" i="4"/>
  <c r="E166" i="4"/>
  <c r="D165" i="4"/>
  <c r="G166" i="4"/>
  <c r="C166" i="4"/>
  <c r="D166" i="4"/>
  <c r="F166" i="4"/>
  <c r="G164" i="4"/>
  <c r="C164" i="6"/>
  <c r="D169" i="4"/>
  <c r="F167" i="4"/>
  <c r="E167" i="4"/>
  <c r="G168" i="4"/>
  <c r="C167" i="4"/>
  <c r="G167" i="4"/>
  <c r="D167" i="4"/>
  <c r="C165" i="6"/>
  <c r="E169" i="4"/>
  <c r="F169" i="4"/>
  <c r="D168" i="4"/>
  <c r="C169" i="4"/>
  <c r="F168" i="4"/>
  <c r="E168" i="4"/>
  <c r="C167" i="6"/>
  <c r="C166" i="6"/>
  <c r="G169" i="4"/>
  <c r="C170" i="4"/>
  <c r="F170" i="4"/>
  <c r="C168" i="6"/>
  <c r="C168" i="4"/>
  <c r="G170" i="4"/>
  <c r="D170" i="4"/>
  <c r="E170" i="4"/>
  <c r="D171" i="4"/>
  <c r="F171" i="4"/>
  <c r="C171" i="4"/>
  <c r="G171" i="4"/>
  <c r="E171" i="4"/>
  <c r="E172" i="4"/>
  <c r="D172" i="4"/>
  <c r="C170" i="6"/>
  <c r="F173" i="4"/>
  <c r="C169" i="6"/>
  <c r="C171" i="6"/>
  <c r="D173" i="4"/>
  <c r="C173" i="4"/>
  <c r="C172" i="4"/>
  <c r="F174" i="4"/>
  <c r="F172" i="4"/>
  <c r="G172" i="4"/>
  <c r="G174" i="4"/>
  <c r="G173" i="4"/>
  <c r="E173" i="4"/>
  <c r="D175" i="4"/>
  <c r="C175" i="4"/>
  <c r="E174" i="4"/>
  <c r="C174" i="4"/>
  <c r="C172" i="6"/>
  <c r="D174" i="4"/>
  <c r="F175" i="4"/>
  <c r="E175" i="4"/>
  <c r="C173" i="6"/>
  <c r="E176" i="4"/>
  <c r="F176" i="4"/>
  <c r="G175" i="4"/>
  <c r="C174" i="6"/>
  <c r="G177" i="4"/>
  <c r="C175" i="6"/>
  <c r="D176" i="4"/>
  <c r="C177" i="4"/>
  <c r="G176" i="4"/>
  <c r="C176" i="4"/>
  <c r="F178" i="4"/>
  <c r="C176" i="6"/>
  <c r="G178" i="4"/>
  <c r="E177" i="4"/>
  <c r="E178" i="4"/>
  <c r="D177" i="4"/>
  <c r="C178" i="4"/>
  <c r="C177" i="6"/>
  <c r="F179" i="4"/>
  <c r="C179" i="4"/>
  <c r="D178" i="4"/>
  <c r="E179" i="4"/>
  <c r="G179" i="4"/>
  <c r="F177" i="4"/>
  <c r="F180" i="4"/>
  <c r="D179" i="4"/>
  <c r="C180" i="4"/>
  <c r="E180" i="4"/>
  <c r="D180" i="4"/>
  <c r="C178" i="6"/>
  <c r="G180" i="4"/>
  <c r="G181" i="4"/>
  <c r="C180" i="6"/>
  <c r="E182" i="4"/>
  <c r="F181" i="4"/>
  <c r="C181" i="4"/>
  <c r="G182" i="4"/>
  <c r="E181" i="4"/>
  <c r="C182" i="4"/>
  <c r="D181" i="4"/>
  <c r="E183" i="4"/>
  <c r="C183" i="4"/>
  <c r="F182" i="4"/>
  <c r="D182" i="4"/>
  <c r="D183" i="4"/>
  <c r="C179" i="6"/>
  <c r="F183" i="4"/>
  <c r="C182" i="6"/>
  <c r="C181" i="6"/>
  <c r="G184" i="4"/>
  <c r="E184" i="4"/>
  <c r="C183" i="6"/>
  <c r="C184" i="4"/>
  <c r="F184" i="4"/>
  <c r="F185" i="4"/>
  <c r="G183" i="4"/>
  <c r="G185" i="4"/>
  <c r="C185" i="4"/>
  <c r="D184" i="4"/>
  <c r="F186" i="4"/>
  <c r="D186" i="4"/>
  <c r="E185" i="4"/>
  <c r="E186" i="4"/>
  <c r="D185" i="4"/>
  <c r="C184" i="6"/>
  <c r="C186" i="4"/>
  <c r="C185" i="6"/>
  <c r="F187" i="4"/>
  <c r="D188" i="4"/>
  <c r="G186" i="4"/>
  <c r="C186" i="6"/>
  <c r="D187" i="4"/>
  <c r="E187" i="4"/>
  <c r="C188" i="4"/>
  <c r="F188" i="4"/>
  <c r="G187" i="4"/>
  <c r="C187" i="4"/>
  <c r="E188" i="4"/>
  <c r="C189" i="4"/>
  <c r="F189" i="4"/>
  <c r="D189" i="4"/>
  <c r="E189" i="4"/>
  <c r="G189" i="4"/>
  <c r="G188" i="4"/>
  <c r="C187" i="6"/>
  <c r="F190" i="4"/>
  <c r="G190" i="4"/>
  <c r="C188" i="6"/>
  <c r="D190" i="4"/>
  <c r="C190" i="4"/>
  <c r="E191" i="4"/>
  <c r="C189" i="6"/>
  <c r="F191" i="4"/>
  <c r="F192" i="4"/>
  <c r="C192" i="4"/>
  <c r="G192" i="4"/>
  <c r="D191" i="4"/>
  <c r="E190" i="4"/>
  <c r="G191" i="4"/>
  <c r="E192" i="4"/>
  <c r="C191" i="4"/>
  <c r="C193" i="4"/>
  <c r="D193" i="4"/>
  <c r="F193" i="4"/>
  <c r="E193" i="4"/>
  <c r="C190" i="6"/>
  <c r="D192" i="4"/>
  <c r="C191" i="6"/>
  <c r="C194" i="4"/>
  <c r="G193" i="4"/>
  <c r="G195" i="4"/>
  <c r="E195" i="4"/>
  <c r="C192" i="6"/>
  <c r="C193" i="6"/>
  <c r="D194" i="4"/>
  <c r="F194" i="4"/>
  <c r="E194" i="4"/>
  <c r="D195" i="4"/>
  <c r="F195" i="4"/>
  <c r="C195" i="4"/>
  <c r="G194" i="4"/>
  <c r="C194" i="6"/>
  <c r="D197" i="4"/>
  <c r="C197" i="4"/>
  <c r="G196" i="4"/>
  <c r="D196" i="4"/>
  <c r="G197" i="4"/>
  <c r="F196" i="4"/>
  <c r="C196" i="4"/>
  <c r="E196" i="4"/>
  <c r="C195" i="6"/>
  <c r="F197" i="4"/>
  <c r="F198" i="4"/>
  <c r="E198" i="4"/>
  <c r="E197" i="4"/>
  <c r="G198" i="4"/>
  <c r="D198" i="4"/>
  <c r="G199" i="4"/>
  <c r="C198" i="6"/>
  <c r="C197" i="6"/>
  <c r="E200" i="4"/>
  <c r="G200" i="4"/>
  <c r="E199" i="4"/>
  <c r="C196" i="6"/>
  <c r="D199" i="4"/>
  <c r="D200" i="4"/>
  <c r="C198" i="4"/>
  <c r="F200" i="4"/>
  <c r="F201" i="4"/>
  <c r="C199" i="4"/>
  <c r="C200" i="4"/>
  <c r="F199" i="4"/>
  <c r="C202" i="4"/>
  <c r="E201" i="4"/>
  <c r="C201" i="4"/>
  <c r="G201" i="4"/>
  <c r="D201" i="4"/>
  <c r="C199" i="6"/>
  <c r="D204" i="4"/>
  <c r="D202" i="4"/>
  <c r="F202" i="4"/>
  <c r="D203" i="4"/>
  <c r="C200" i="6"/>
  <c r="E202" i="4"/>
  <c r="C203" i="4"/>
  <c r="F203" i="4"/>
  <c r="G203" i="4"/>
  <c r="G202" i="4"/>
  <c r="E203" i="4"/>
  <c r="E204" i="4"/>
  <c r="C202" i="6"/>
  <c r="C204" i="4"/>
  <c r="F204" i="4"/>
  <c r="C201" i="6"/>
  <c r="D205" i="4"/>
  <c r="G205" i="4"/>
  <c r="C205" i="4"/>
  <c r="F205" i="4"/>
  <c r="C203" i="6"/>
  <c r="G204" i="4"/>
  <c r="C206" i="4"/>
  <c r="F206" i="4"/>
  <c r="D206" i="4"/>
  <c r="G206" i="4"/>
  <c r="E205" i="4"/>
  <c r="E206" i="4"/>
  <c r="C204" i="6"/>
  <c r="D207" i="4"/>
  <c r="G207" i="4"/>
  <c r="C207" i="4"/>
  <c r="C208" i="4"/>
  <c r="C206" i="6"/>
  <c r="E208" i="4"/>
  <c r="F208" i="4"/>
  <c r="F207" i="4"/>
  <c r="G208" i="4"/>
  <c r="E207" i="4"/>
  <c r="F209" i="4"/>
  <c r="C207" i="6"/>
  <c r="C205" i="6"/>
  <c r="D208" i="4"/>
  <c r="G209" i="4"/>
  <c r="D210" i="4"/>
  <c r="C209" i="4"/>
  <c r="C210" i="4"/>
  <c r="E210" i="4"/>
  <c r="D209" i="4"/>
  <c r="E209" i="4"/>
  <c r="G210" i="4"/>
  <c r="F211" i="4"/>
  <c r="E211" i="4"/>
  <c r="C212" i="4"/>
  <c r="F210" i="4"/>
  <c r="E212" i="4"/>
  <c r="C211" i="4"/>
  <c r="C209" i="6"/>
  <c r="G211" i="4"/>
  <c r="C208" i="6"/>
  <c r="D211" i="4"/>
  <c r="G212" i="4"/>
  <c r="F212" i="4"/>
  <c r="C210" i="6"/>
  <c r="C211" i="6"/>
  <c r="E213" i="4"/>
  <c r="D213" i="4"/>
  <c r="D212" i="4"/>
  <c r="G214" i="4"/>
  <c r="C214" i="4"/>
  <c r="G213" i="4"/>
  <c r="C212" i="6"/>
  <c r="F213" i="4"/>
  <c r="E214" i="4"/>
  <c r="C213" i="4"/>
  <c r="C216" i="4"/>
  <c r="F214" i="4"/>
  <c r="C215" i="4"/>
  <c r="D214" i="4"/>
  <c r="E216" i="4"/>
  <c r="E215" i="4"/>
  <c r="C213" i="6"/>
  <c r="F215" i="4"/>
  <c r="D215" i="4"/>
  <c r="G215" i="4"/>
  <c r="C214" i="6"/>
  <c r="G216" i="4"/>
  <c r="F216" i="4"/>
  <c r="D216" i="4"/>
  <c r="C215" i="6"/>
  <c r="C218" i="4"/>
  <c r="G217" i="4"/>
  <c r="D217" i="4"/>
  <c r="E217" i="4"/>
  <c r="F217" i="4"/>
  <c r="D218" i="4"/>
  <c r="D219" i="4"/>
  <c r="E218" i="4"/>
  <c r="F218" i="4"/>
  <c r="C217" i="4"/>
  <c r="F220" i="4"/>
  <c r="C216" i="6"/>
  <c r="C217" i="6"/>
  <c r="C219" i="4"/>
  <c r="C218" i="6"/>
  <c r="F219" i="4"/>
  <c r="E219" i="4"/>
  <c r="G218" i="4"/>
  <c r="D220" i="4"/>
  <c r="C220" i="4"/>
  <c r="E220" i="4"/>
  <c r="G220" i="4"/>
  <c r="E222" i="4"/>
  <c r="C219" i="6"/>
  <c r="G221" i="4"/>
  <c r="C221" i="4"/>
  <c r="G219" i="4"/>
  <c r="F221" i="4"/>
  <c r="E221" i="4"/>
  <c r="D221" i="4"/>
  <c r="D222" i="4"/>
  <c r="C220" i="6"/>
  <c r="E223" i="4"/>
  <c r="F222" i="4"/>
  <c r="C222" i="4"/>
  <c r="C223" i="4"/>
  <c r="G222" i="4"/>
  <c r="F223" i="4"/>
  <c r="D223" i="4"/>
  <c r="G223" i="4"/>
  <c r="F224" i="4"/>
  <c r="D224" i="4"/>
  <c r="G224" i="4"/>
  <c r="C224" i="4"/>
  <c r="C221" i="6"/>
  <c r="E224" i="4"/>
  <c r="C222" i="6"/>
  <c r="G225" i="4"/>
  <c r="D226" i="4"/>
  <c r="G226" i="4"/>
  <c r="F226" i="4"/>
  <c r="E225" i="4"/>
  <c r="C225" i="4"/>
  <c r="F225" i="4"/>
  <c r="C223" i="6"/>
  <c r="C226" i="4"/>
  <c r="D225" i="4"/>
  <c r="E226" i="4"/>
  <c r="F227" i="4"/>
  <c r="G227" i="4"/>
  <c r="C224" i="6"/>
  <c r="C225" i="6"/>
  <c r="D227" i="4"/>
  <c r="D228" i="4"/>
  <c r="C228" i="4"/>
  <c r="E227" i="4"/>
  <c r="C227" i="4"/>
  <c r="C226" i="6"/>
  <c r="C229" i="4"/>
  <c r="C227" i="6"/>
  <c r="E229" i="4"/>
  <c r="F228" i="4"/>
  <c r="D229" i="4"/>
  <c r="E228" i="4"/>
  <c r="G228" i="4"/>
  <c r="G229" i="4"/>
  <c r="F229" i="4"/>
  <c r="C228" i="6"/>
  <c r="G230" i="4"/>
  <c r="F230" i="4"/>
  <c r="F231" i="4"/>
  <c r="D231" i="4"/>
  <c r="E230" i="4"/>
  <c r="C230" i="4"/>
  <c r="E231" i="4"/>
  <c r="C231" i="4"/>
  <c r="C229" i="6"/>
  <c r="D232" i="4"/>
  <c r="C232" i="4"/>
  <c r="D230" i="4"/>
  <c r="C230" i="6"/>
  <c r="G232" i="4"/>
  <c r="E232" i="4"/>
  <c r="G231" i="4"/>
  <c r="F232" i="4"/>
  <c r="G233" i="4"/>
  <c r="C233" i="4"/>
  <c r="D234" i="4"/>
  <c r="C232" i="6"/>
  <c r="F234" i="4"/>
  <c r="C231" i="6"/>
  <c r="F233" i="4"/>
  <c r="C234" i="4"/>
  <c r="D233" i="4"/>
  <c r="E233" i="4"/>
  <c r="F235" i="4"/>
  <c r="C235" i="4"/>
  <c r="G234" i="4"/>
  <c r="E234" i="4"/>
  <c r="E235" i="4"/>
  <c r="G235" i="4"/>
  <c r="C233" i="6"/>
  <c r="D235" i="4"/>
  <c r="E236" i="4"/>
  <c r="F237" i="4"/>
  <c r="D237" i="4"/>
  <c r="D236" i="4"/>
  <c r="F236" i="4"/>
  <c r="G237" i="4"/>
  <c r="G236" i="4"/>
  <c r="C234" i="6"/>
  <c r="C237" i="4"/>
  <c r="C236" i="4"/>
  <c r="G238" i="4"/>
  <c r="C236" i="6"/>
  <c r="C235" i="6"/>
  <c r="E237" i="4"/>
  <c r="D238" i="4"/>
  <c r="F238" i="4"/>
  <c r="C238" i="4"/>
  <c r="E238" i="4"/>
  <c r="G239" i="4"/>
  <c r="C237" i="6"/>
  <c r="C239" i="4"/>
  <c r="F239" i="4"/>
  <c r="D239" i="4"/>
  <c r="E240" i="4"/>
  <c r="C240" i="4"/>
  <c r="E239" i="4"/>
  <c r="F240" i="4"/>
  <c r="D240" i="4"/>
  <c r="C239" i="6"/>
  <c r="G241" i="4"/>
  <c r="G240" i="4"/>
  <c r="E242" i="4"/>
  <c r="F242" i="4"/>
  <c r="C238" i="6"/>
  <c r="D242" i="4"/>
  <c r="G242" i="4"/>
  <c r="C242" i="4"/>
  <c r="F241" i="4"/>
  <c r="C240" i="6"/>
  <c r="E241" i="4"/>
  <c r="C241" i="4"/>
  <c r="D241" i="4"/>
  <c r="C243" i="4"/>
  <c r="C241" i="6"/>
  <c r="E243" i="4"/>
  <c r="F243" i="4"/>
  <c r="G243" i="4"/>
  <c r="C242" i="6"/>
  <c r="D243" i="4"/>
  <c r="E244" i="4"/>
  <c r="F244" i="4"/>
  <c r="D244" i="4"/>
  <c r="D245" i="4"/>
  <c r="G245" i="4"/>
  <c r="F245" i="4"/>
  <c r="C244" i="4"/>
  <c r="E245" i="4"/>
  <c r="C245" i="4"/>
  <c r="C243" i="6"/>
  <c r="G244" i="4"/>
  <c r="G246" i="4"/>
  <c r="F246" i="4"/>
  <c r="C246" i="4"/>
  <c r="E246" i="4"/>
  <c r="C245" i="6"/>
  <c r="D247" i="4"/>
  <c r="C244" i="6"/>
  <c r="D246" i="4"/>
  <c r="F247" i="4"/>
  <c r="E247" i="4"/>
  <c r="C247" i="4"/>
  <c r="F248" i="4"/>
  <c r="D248" i="4"/>
  <c r="G248" i="4"/>
  <c r="G247" i="4"/>
  <c r="E249" i="4"/>
  <c r="G249" i="4"/>
  <c r="C246" i="6"/>
  <c r="C248" i="4"/>
  <c r="C249" i="4"/>
  <c r="E248" i="4"/>
  <c r="F249" i="4"/>
  <c r="D249" i="4"/>
  <c r="C247" i="6"/>
  <c r="F250" i="4"/>
  <c r="E250" i="4"/>
  <c r="G250" i="4"/>
  <c r="C250" i="4"/>
  <c r="E251" i="4"/>
  <c r="F251" i="4"/>
  <c r="D251" i="4"/>
  <c r="C251" i="4"/>
  <c r="C249" i="6"/>
  <c r="G251" i="4"/>
  <c r="C248" i="6"/>
  <c r="D250" i="4"/>
  <c r="D252" i="4"/>
  <c r="F252" i="4"/>
  <c r="G252" i="4"/>
  <c r="C250" i="6"/>
  <c r="C252" i="4"/>
  <c r="C251" i="6"/>
  <c r="G253" i="4"/>
  <c r="F253" i="4"/>
  <c r="E253" i="4"/>
  <c r="D253" i="4"/>
  <c r="E252" i="4"/>
  <c r="C253" i="4"/>
  <c r="G254" i="4"/>
  <c r="D254" i="4"/>
  <c r="F255" i="4"/>
  <c r="C254" i="4"/>
  <c r="C252" i="6"/>
  <c r="C255" i="4"/>
  <c r="C253" i="6"/>
  <c r="G255" i="4"/>
  <c r="D255" i="4"/>
  <c r="E255" i="4"/>
  <c r="F254" i="4"/>
  <c r="E254" i="4"/>
  <c r="E256" i="4"/>
  <c r="F256" i="4"/>
  <c r="G256" i="4"/>
  <c r="C254" i="6"/>
  <c r="D256" i="4"/>
  <c r="F257" i="4"/>
  <c r="C255" i="6"/>
  <c r="C256" i="4"/>
  <c r="C257" i="4"/>
  <c r="D257" i="4"/>
  <c r="G257" i="4"/>
  <c r="E258" i="4"/>
  <c r="E257" i="4"/>
  <c r="F258" i="4"/>
  <c r="G258" i="4"/>
  <c r="C256" i="6"/>
  <c r="G259" i="4"/>
  <c r="C257" i="6"/>
  <c r="D258" i="4"/>
  <c r="E259" i="4"/>
  <c r="F259" i="4"/>
  <c r="C258" i="4"/>
  <c r="C259" i="4"/>
  <c r="D259" i="4"/>
  <c r="D260" i="4"/>
  <c r="F260" i="4"/>
  <c r="C258" i="6"/>
  <c r="E261" i="4"/>
  <c r="F261" i="4"/>
  <c r="C260" i="4"/>
  <c r="G261" i="4"/>
  <c r="G260" i="4"/>
  <c r="E260" i="4"/>
  <c r="C259" i="6"/>
  <c r="G262" i="4"/>
  <c r="F262" i="4"/>
  <c r="D261" i="4"/>
  <c r="C261" i="4"/>
  <c r="E262" i="4"/>
  <c r="C262" i="4"/>
  <c r="D262" i="4"/>
  <c r="C263" i="4"/>
  <c r="C260" i="6"/>
  <c r="G263" i="4"/>
  <c r="F263" i="4"/>
  <c r="C261" i="6"/>
  <c r="C262" i="6"/>
  <c r="G264" i="4"/>
  <c r="D264" i="4"/>
  <c r="F264" i="4"/>
  <c r="D263" i="4"/>
  <c r="E264" i="4"/>
  <c r="E263" i="4"/>
  <c r="C264" i="4"/>
  <c r="C265" i="4"/>
  <c r="G265" i="4"/>
  <c r="F265" i="4"/>
  <c r="C263" i="6"/>
  <c r="E265" i="4"/>
  <c r="C264" i="6"/>
  <c r="G266" i="4"/>
  <c r="D267" i="4"/>
  <c r="C266" i="4"/>
  <c r="E266" i="4"/>
  <c r="D265" i="4"/>
  <c r="G267" i="4"/>
  <c r="E267" i="4"/>
  <c r="C267" i="4"/>
  <c r="C265" i="6"/>
  <c r="F267" i="4"/>
  <c r="F266" i="4"/>
  <c r="D266" i="4"/>
  <c r="C269" i="4"/>
  <c r="E268" i="4"/>
  <c r="G268" i="4"/>
  <c r="F268" i="4"/>
  <c r="C266" i="6"/>
  <c r="E269" i="4"/>
  <c r="C268" i="4"/>
  <c r="D268" i="4"/>
  <c r="D269" i="4"/>
  <c r="E270" i="4"/>
  <c r="C268" i="6"/>
  <c r="F270" i="4"/>
  <c r="C267" i="6"/>
  <c r="F269" i="4"/>
  <c r="D270" i="4"/>
  <c r="G270" i="4"/>
  <c r="G269" i="4"/>
  <c r="C270" i="4"/>
  <c r="D271" i="4"/>
  <c r="C271" i="4"/>
  <c r="F271" i="4"/>
  <c r="C269" i="6"/>
  <c r="E271" i="4"/>
  <c r="G271" i="4"/>
  <c r="E272" i="4"/>
  <c r="D272" i="4"/>
  <c r="C270" i="6"/>
  <c r="F272" i="4"/>
  <c r="C272" i="4"/>
  <c r="G272" i="4"/>
  <c r="G273" i="4"/>
  <c r="D273" i="4"/>
  <c r="E273" i="4"/>
  <c r="C273" i="4"/>
  <c r="D274" i="4"/>
  <c r="C274" i="4"/>
  <c r="C272" i="6"/>
  <c r="F273" i="4"/>
  <c r="E274" i="4"/>
  <c r="C271" i="6"/>
  <c r="G274" i="4"/>
  <c r="F274" i="4"/>
  <c r="E275" i="4"/>
  <c r="D275" i="4"/>
  <c r="C275" i="4"/>
  <c r="G275" i="4"/>
  <c r="F275" i="4"/>
  <c r="E278" i="4"/>
  <c r="G276" i="4"/>
  <c r="F276" i="4"/>
  <c r="C273" i="6"/>
  <c r="C276" i="4"/>
  <c r="C275" i="6"/>
  <c r="E276" i="4"/>
  <c r="C274" i="6"/>
  <c r="D276" i="4"/>
  <c r="D277" i="4"/>
  <c r="C277" i="4"/>
  <c r="D278" i="4"/>
  <c r="E277" i="4"/>
  <c r="C276" i="6"/>
  <c r="G277" i="4"/>
  <c r="F277" i="4"/>
  <c r="C278" i="4"/>
  <c r="G278" i="4"/>
  <c r="D279" i="4"/>
  <c r="F278" i="4"/>
  <c r="C279" i="4"/>
  <c r="F279" i="4"/>
  <c r="E279" i="4"/>
  <c r="C277" i="6"/>
  <c r="C280" i="4"/>
  <c r="D280" i="4"/>
  <c r="E280" i="4"/>
  <c r="G279" i="4"/>
  <c r="F280" i="4"/>
  <c r="C279" i="6"/>
  <c r="G280" i="4"/>
  <c r="G281" i="4"/>
  <c r="D281" i="4"/>
  <c r="C281" i="4"/>
  <c r="C278" i="6"/>
  <c r="E281" i="4"/>
  <c r="F281" i="4"/>
  <c r="C282" i="4"/>
  <c r="C280" i="6"/>
  <c r="G282" i="4"/>
  <c r="E282" i="4"/>
  <c r="D282" i="4"/>
  <c r="F282" i="4"/>
  <c r="C283" i="4"/>
  <c r="G283" i="4"/>
  <c r="F283" i="4"/>
  <c r="C281" i="6"/>
  <c r="D284" i="4"/>
  <c r="E283" i="4"/>
  <c r="F284" i="4"/>
  <c r="C284" i="4"/>
  <c r="G284" i="4"/>
  <c r="D283" i="4"/>
  <c r="D285" i="4"/>
  <c r="C282" i="6"/>
  <c r="E284" i="4"/>
  <c r="F285" i="4"/>
  <c r="G285" i="4"/>
  <c r="C283" i="6"/>
  <c r="G286" i="4"/>
  <c r="E286" i="4"/>
  <c r="C285" i="4"/>
  <c r="E285" i="4"/>
  <c r="C286" i="4"/>
  <c r="F286" i="4"/>
  <c r="D286" i="4"/>
  <c r="C285" i="6"/>
  <c r="C287" i="4"/>
  <c r="D287" i="4"/>
  <c r="C284" i="6"/>
  <c r="E287" i="4"/>
  <c r="G287" i="4"/>
  <c r="F287" i="4"/>
  <c r="C288" i="4"/>
  <c r="E288" i="4"/>
  <c r="D288" i="4"/>
  <c r="E289" i="4"/>
  <c r="F288" i="4"/>
  <c r="G291" i="4"/>
  <c r="C286" i="6"/>
  <c r="F289" i="4"/>
  <c r="C290" i="4"/>
  <c r="E290" i="4"/>
  <c r="G288" i="4"/>
  <c r="D290" i="4"/>
  <c r="C289" i="4"/>
  <c r="D289" i="4"/>
  <c r="C288" i="6"/>
  <c r="G289" i="4"/>
  <c r="C287" i="6"/>
  <c r="F291" i="4"/>
  <c r="E291" i="4"/>
  <c r="C291" i="4"/>
  <c r="G290" i="4"/>
  <c r="C289" i="6"/>
  <c r="F290" i="4"/>
  <c r="D291" i="4"/>
  <c r="D292" i="4"/>
  <c r="E292" i="4"/>
  <c r="C292" i="4"/>
  <c r="G292" i="4"/>
  <c r="F292" i="4"/>
  <c r="F293" i="4"/>
  <c r="C291" i="6"/>
  <c r="C293" i="4"/>
  <c r="D293" i="4"/>
  <c r="G293" i="4"/>
  <c r="C290" i="6"/>
  <c r="G294" i="4"/>
  <c r="F294" i="4"/>
  <c r="D295" i="4"/>
  <c r="C293" i="6"/>
  <c r="E295" i="4"/>
  <c r="E294" i="4"/>
  <c r="E293" i="4"/>
  <c r="C294" i="4"/>
  <c r="C295" i="4"/>
  <c r="C292" i="6"/>
  <c r="G295" i="4"/>
  <c r="F295" i="4"/>
  <c r="D294" i="4"/>
  <c r="G296" i="4"/>
  <c r="C296" i="4"/>
  <c r="F296" i="4"/>
  <c r="E296" i="4"/>
  <c r="F297" i="4"/>
  <c r="G297" i="4"/>
  <c r="C295" i="6"/>
  <c r="C294" i="6"/>
  <c r="D296" i="4"/>
  <c r="E297" i="4"/>
  <c r="D297" i="4"/>
  <c r="C297" i="4"/>
  <c r="D298" i="4"/>
  <c r="C296" i="6"/>
  <c r="E298" i="4"/>
  <c r="G299" i="4"/>
  <c r="F299" i="4"/>
  <c r="G298" i="4"/>
  <c r="E299" i="4"/>
  <c r="F298" i="4"/>
  <c r="C299" i="4"/>
  <c r="D299" i="4"/>
  <c r="C298" i="4"/>
  <c r="F300" i="4"/>
  <c r="G300" i="4"/>
  <c r="C300" i="4"/>
  <c r="C297" i="6"/>
  <c r="D300" i="4"/>
  <c r="D301" i="4"/>
  <c r="C298" i="6"/>
  <c r="E300" i="4"/>
  <c r="C301" i="4"/>
  <c r="C300" i="6"/>
  <c r="C302" i="4"/>
  <c r="G302" i="4"/>
  <c r="E301" i="4"/>
  <c r="F301" i="4"/>
  <c r="C299" i="6"/>
  <c r="G301" i="4"/>
  <c r="F302" i="4"/>
  <c r="E302" i="4"/>
  <c r="D302" i="4"/>
  <c r="D303" i="4"/>
  <c r="F303" i="4"/>
  <c r="C301" i="6"/>
  <c r="G303" i="4"/>
  <c r="C303" i="4"/>
  <c r="E303" i="4"/>
  <c r="D304" i="4"/>
  <c r="F304" i="4"/>
  <c r="C302" i="6"/>
  <c r="C304" i="4"/>
  <c r="G304" i="4"/>
  <c r="E304" i="4"/>
  <c r="C305" i="4"/>
  <c r="G305" i="4"/>
  <c r="C304" i="6"/>
  <c r="C303" i="6"/>
  <c r="D306" i="4"/>
  <c r="C306" i="4"/>
  <c r="D305" i="4"/>
  <c r="F306" i="4"/>
  <c r="G306" i="4"/>
  <c r="F305" i="4"/>
  <c r="E305" i="4"/>
  <c r="E306" i="4"/>
  <c r="F307" i="4"/>
  <c r="C305" i="6"/>
  <c r="G307" i="4"/>
  <c r="C307" i="4"/>
  <c r="E307" i="4"/>
  <c r="D307" i="4"/>
  <c r="C306" i="6"/>
  <c r="C308" i="4"/>
  <c r="E308" i="4"/>
  <c r="D310" i="4"/>
  <c r="C307" i="6"/>
  <c r="G309" i="4"/>
  <c r="D308" i="4"/>
  <c r="F308" i="4"/>
  <c r="E309" i="4"/>
  <c r="F309" i="4"/>
  <c r="G308" i="4"/>
  <c r="F311" i="4"/>
  <c r="D309" i="4"/>
  <c r="C310" i="4"/>
  <c r="C309" i="4"/>
  <c r="E310" i="4"/>
  <c r="G310" i="4"/>
  <c r="F310" i="4"/>
  <c r="C309" i="6"/>
  <c r="D311" i="4"/>
  <c r="C308" i="6"/>
  <c r="C311" i="4"/>
  <c r="E311" i="4"/>
  <c r="G312" i="4"/>
  <c r="C312" i="4"/>
  <c r="F312" i="4"/>
  <c r="G311" i="4"/>
  <c r="E312" i="4"/>
  <c r="C310" i="6"/>
  <c r="D312" i="4"/>
  <c r="C311" i="6"/>
  <c r="F313" i="4"/>
  <c r="E313" i="4"/>
  <c r="D313" i="4"/>
  <c r="G313" i="4"/>
  <c r="C313" i="4"/>
  <c r="C312" i="6"/>
  <c r="E314" i="4"/>
  <c r="D314" i="4"/>
  <c r="C314" i="4"/>
  <c r="G314" i="4"/>
  <c r="C313" i="6"/>
  <c r="G315" i="4"/>
  <c r="F314" i="4"/>
  <c r="F316" i="4"/>
  <c r="C316" i="4"/>
  <c r="E316" i="4"/>
  <c r="D316" i="4"/>
  <c r="C315" i="4"/>
  <c r="E315" i="4"/>
  <c r="F315" i="4"/>
  <c r="C314" i="6"/>
  <c r="D315" i="4"/>
  <c r="G316" i="4"/>
  <c r="G317" i="4"/>
  <c r="C315" i="6"/>
  <c r="C317" i="4"/>
  <c r="D317" i="4"/>
  <c r="E318" i="4"/>
  <c r="G318" i="4"/>
  <c r="E317" i="4"/>
  <c r="D318" i="4"/>
  <c r="C318" i="4"/>
  <c r="E319" i="4"/>
  <c r="F319" i="4"/>
  <c r="C316" i="6"/>
  <c r="D319" i="4"/>
  <c r="F318" i="4"/>
  <c r="G319" i="4"/>
  <c r="F317" i="4"/>
  <c r="C317" i="6"/>
  <c r="C319" i="4"/>
  <c r="C320" i="4"/>
  <c r="E320" i="4"/>
  <c r="C318" i="6"/>
  <c r="C319" i="6"/>
  <c r="C321" i="4"/>
  <c r="F321" i="4"/>
  <c r="G321" i="4"/>
  <c r="D321" i="4"/>
  <c r="G320" i="4"/>
  <c r="F320" i="4"/>
  <c r="E321" i="4"/>
  <c r="E323" i="4"/>
  <c r="D320" i="4"/>
  <c r="D322" i="4"/>
  <c r="F322" i="4"/>
  <c r="F323" i="4"/>
  <c r="E322" i="4"/>
  <c r="D324" i="4"/>
  <c r="C322" i="4"/>
  <c r="C320" i="6"/>
  <c r="C321" i="6"/>
  <c r="G323" i="4"/>
  <c r="G322" i="4"/>
  <c r="E324" i="4"/>
  <c r="C323" i="4"/>
  <c r="G324" i="4"/>
  <c r="C324" i="4"/>
  <c r="F324" i="4"/>
  <c r="C322" i="6"/>
  <c r="D325" i="4"/>
  <c r="D323" i="4"/>
  <c r="F325" i="4"/>
  <c r="G325" i="4"/>
  <c r="C323" i="6"/>
  <c r="C325" i="4"/>
  <c r="E325" i="4"/>
  <c r="C326" i="4"/>
  <c r="C327" i="4"/>
  <c r="E326" i="4"/>
  <c r="G326" i="4"/>
  <c r="E327" i="4"/>
  <c r="C324" i="6"/>
  <c r="F327" i="4"/>
  <c r="D326" i="4"/>
  <c r="G327" i="4"/>
  <c r="D327" i="4"/>
  <c r="C325" i="6"/>
  <c r="G328" i="4"/>
  <c r="F328" i="4"/>
  <c r="D328" i="4"/>
  <c r="F326" i="4"/>
  <c r="C326" i="6"/>
  <c r="E328" i="4"/>
  <c r="C328" i="4"/>
  <c r="E330" i="4"/>
  <c r="C328" i="6"/>
  <c r="D329" i="4"/>
  <c r="C330" i="4"/>
  <c r="G329" i="4"/>
  <c r="F329" i="4"/>
  <c r="E329" i="4"/>
  <c r="F330" i="4"/>
  <c r="D330" i="4"/>
  <c r="C329" i="4"/>
  <c r="C327" i="6"/>
  <c r="E331" i="4"/>
  <c r="G331" i="4"/>
  <c r="G330" i="4"/>
  <c r="F331" i="4"/>
  <c r="C329" i="6"/>
  <c r="D332" i="4"/>
  <c r="C330" i="6"/>
  <c r="C331" i="4"/>
  <c r="D331" i="4"/>
  <c r="C332" i="4"/>
  <c r="E333" i="4"/>
  <c r="C333" i="4"/>
  <c r="E332" i="4"/>
  <c r="G332" i="4"/>
  <c r="D333" i="4"/>
  <c r="F333" i="4"/>
  <c r="F332" i="4"/>
  <c r="G333" i="4"/>
  <c r="F334" i="4"/>
  <c r="G334" i="4"/>
  <c r="C332" i="6"/>
  <c r="C331" i="6"/>
  <c r="C334" i="4"/>
  <c r="D334" i="4"/>
  <c r="G335" i="4"/>
  <c r="E335" i="4"/>
  <c r="D335" i="4"/>
  <c r="G336" i="4"/>
  <c r="E334" i="4"/>
  <c r="C333" i="6"/>
  <c r="F335" i="4"/>
  <c r="F336" i="4"/>
  <c r="C336" i="4"/>
  <c r="E336" i="4"/>
  <c r="C337" i="4"/>
  <c r="D336" i="4"/>
  <c r="C334" i="6"/>
  <c r="C335" i="4"/>
  <c r="C336" i="6"/>
  <c r="C335" i="6"/>
  <c r="E337" i="4"/>
  <c r="D337" i="4"/>
  <c r="D338" i="4"/>
  <c r="E338" i="4"/>
  <c r="F338" i="4"/>
  <c r="F337" i="4"/>
  <c r="G338" i="4"/>
  <c r="G337" i="4"/>
  <c r="C338" i="4"/>
  <c r="D339" i="4"/>
  <c r="D340" i="4"/>
  <c r="G339" i="4"/>
  <c r="F339" i="4"/>
  <c r="C338" i="6"/>
  <c r="C339" i="4"/>
  <c r="C337" i="6"/>
  <c r="E339" i="4"/>
  <c r="F340" i="4"/>
  <c r="C340" i="4"/>
  <c r="E341" i="4"/>
  <c r="G340" i="4"/>
  <c r="F341" i="4"/>
  <c r="D341" i="4"/>
  <c r="E340" i="4"/>
  <c r="C341" i="4"/>
  <c r="C339" i="6"/>
  <c r="G341" i="4"/>
  <c r="C342" i="4"/>
  <c r="F342" i="4"/>
  <c r="C343" i="4"/>
  <c r="G343" i="4"/>
  <c r="G342" i="4"/>
  <c r="E342" i="4"/>
  <c r="C340" i="6"/>
  <c r="F343" i="4"/>
  <c r="C342" i="6"/>
  <c r="D342" i="4"/>
  <c r="E344" i="4"/>
  <c r="C341" i="6"/>
  <c r="D344" i="4"/>
  <c r="F344" i="4"/>
  <c r="G344" i="4"/>
  <c r="C344" i="4"/>
  <c r="D345" i="4"/>
  <c r="E343" i="4"/>
  <c r="D343" i="4"/>
  <c r="E345" i="4"/>
  <c r="C345" i="4"/>
  <c r="C343" i="6"/>
  <c r="G345" i="4"/>
  <c r="C344" i="6"/>
  <c r="C346" i="4"/>
  <c r="F345" i="4"/>
  <c r="G346" i="4"/>
  <c r="E347" i="4"/>
  <c r="F346" i="4"/>
  <c r="E346" i="4"/>
  <c r="D346" i="4"/>
  <c r="C345" i="6"/>
  <c r="E348" i="4"/>
  <c r="D347" i="4"/>
  <c r="G347" i="4"/>
  <c r="C346" i="6"/>
  <c r="F347" i="4"/>
  <c r="D348" i="4"/>
  <c r="G348" i="4"/>
  <c r="C347" i="4"/>
  <c r="E349" i="4"/>
  <c r="F348" i="4"/>
  <c r="F349" i="4"/>
  <c r="D349" i="4"/>
  <c r="C348" i="4"/>
  <c r="G349" i="4"/>
  <c r="G350" i="4"/>
  <c r="D350" i="4"/>
  <c r="C350" i="4"/>
  <c r="C348" i="6"/>
  <c r="C347" i="6"/>
  <c r="F350" i="4"/>
  <c r="E351" i="4"/>
  <c r="D351" i="4"/>
  <c r="F351" i="4"/>
  <c r="C349" i="4"/>
  <c r="E350" i="4"/>
  <c r="C351" i="4"/>
  <c r="D352" i="4"/>
  <c r="C349" i="6"/>
  <c r="G351" i="4"/>
  <c r="F353" i="4"/>
  <c r="C352" i="4"/>
  <c r="C353" i="4"/>
  <c r="G353" i="4"/>
  <c r="D353" i="4"/>
  <c r="C350" i="6"/>
  <c r="E353" i="4"/>
  <c r="G352" i="4"/>
  <c r="E352" i="4"/>
  <c r="F352" i="4"/>
  <c r="C351" i="6"/>
  <c r="C352" i="6"/>
  <c r="D354" i="4"/>
  <c r="G354" i="4"/>
  <c r="C354" i="4"/>
  <c r="E354" i="4"/>
  <c r="C356" i="4"/>
  <c r="F354" i="4"/>
  <c r="D355" i="4"/>
  <c r="C355" i="4"/>
  <c r="F356" i="4"/>
  <c r="C354" i="6"/>
  <c r="E356" i="4"/>
  <c r="E355" i="4"/>
  <c r="G356" i="4"/>
  <c r="G355" i="4"/>
  <c r="D356" i="4"/>
  <c r="G357" i="4"/>
  <c r="F357" i="4"/>
  <c r="F355" i="4"/>
  <c r="C353" i="6"/>
  <c r="D357" i="4"/>
  <c r="E357" i="4"/>
  <c r="C355" i="6"/>
  <c r="C357" i="4"/>
  <c r="F358" i="4"/>
  <c r="D359" i="4"/>
  <c r="C359" i="4"/>
  <c r="C358" i="4"/>
  <c r="F359" i="4"/>
  <c r="E358" i="4"/>
  <c r="C357" i="6"/>
  <c r="C356" i="6"/>
  <c r="D358" i="4"/>
  <c r="G358" i="4"/>
  <c r="E359" i="4"/>
  <c r="G359" i="4"/>
  <c r="C358" i="6"/>
  <c r="F360" i="4"/>
  <c r="G360" i="4"/>
  <c r="C360" i="4"/>
  <c r="E360" i="4"/>
  <c r="D361" i="4"/>
  <c r="C359" i="6"/>
  <c r="G361" i="4"/>
  <c r="D360" i="4"/>
  <c r="E361" i="4"/>
  <c r="C361" i="4"/>
  <c r="D362" i="4"/>
  <c r="C362" i="4"/>
  <c r="F361" i="4"/>
  <c r="E362" i="4"/>
  <c r="G362" i="4"/>
  <c r="C360" i="6"/>
  <c r="C361" i="6"/>
  <c r="G364" i="4"/>
  <c r="F362" i="4"/>
  <c r="E363" i="4"/>
  <c r="D364" i="4"/>
  <c r="F364" i="4"/>
  <c r="F363" i="4"/>
  <c r="D363" i="4"/>
  <c r="C363" i="4"/>
  <c r="E364" i="4"/>
  <c r="C362" i="6"/>
  <c r="G363" i="4"/>
  <c r="C365" i="4"/>
  <c r="C364" i="4"/>
  <c r="F366" i="4"/>
  <c r="E365" i="4"/>
  <c r="F365" i="4"/>
  <c r="D365" i="4"/>
  <c r="G365" i="4"/>
  <c r="C363" i="6"/>
  <c r="C366" i="4"/>
  <c r="D366" i="4"/>
  <c r="E367" i="4"/>
  <c r="C367" i="4"/>
  <c r="D367" i="4"/>
  <c r="C364" i="6"/>
  <c r="G366" i="4"/>
  <c r="C365" i="6"/>
  <c r="F367" i="4"/>
  <c r="G367" i="4"/>
  <c r="E366" i="4"/>
  <c r="C366" i="6"/>
  <c r="C367" i="6"/>
  <c r="C369" i="6"/>
  <c r="C368" i="6"/>
  <c r="D255" i="6" a="1"/>
  <c r="D255" i="6" s="1"/>
  <c r="D332" i="6" a="1"/>
  <c r="D332" i="6" s="1"/>
  <c r="D109" i="6" a="1"/>
  <c r="D109" i="6" s="1"/>
  <c r="D283" i="6" a="1"/>
  <c r="D283" i="6" s="1"/>
  <c r="D361" i="6" a="1"/>
  <c r="D361" i="6" s="1"/>
  <c r="D347" i="6" a="1"/>
  <c r="D347" i="6" s="1"/>
  <c r="D309" i="6" a="1"/>
  <c r="D309" i="6" s="1"/>
  <c r="D249" i="6" a="1"/>
  <c r="D249" i="6" s="1"/>
  <c r="D350" i="6" a="1"/>
  <c r="D350" i="6" s="1"/>
  <c r="D265" i="6" a="1"/>
  <c r="D265" i="6" s="1"/>
  <c r="D321" i="6" a="1"/>
  <c r="D321" i="6" s="1"/>
  <c r="D141" i="6" a="1"/>
  <c r="D141" i="6" s="1"/>
  <c r="D74" i="6" a="1"/>
  <c r="D74" i="6" s="1"/>
  <c r="D127" i="6" a="1"/>
  <c r="D127" i="6" s="1"/>
  <c r="D226" i="6" a="1"/>
  <c r="D226" i="6" s="1"/>
  <c r="D123" i="6" a="1"/>
  <c r="D123" i="6" s="1"/>
  <c r="D241" i="6" a="1"/>
  <c r="D241" i="6" s="1"/>
  <c r="D342" i="6" a="1"/>
  <c r="D342" i="6" s="1"/>
  <c r="D86" i="6" a="1"/>
  <c r="D86" i="6" s="1"/>
  <c r="D137" i="6" a="1"/>
  <c r="D137" i="6" s="1"/>
  <c r="D366" i="6" a="1"/>
  <c r="D366" i="6" s="1"/>
  <c r="D97" i="6" a="1"/>
  <c r="D97" i="6" s="1"/>
  <c r="D111" i="6" a="1"/>
  <c r="D111" i="6" s="1"/>
  <c r="D277" i="6" a="1"/>
  <c r="D277" i="6" s="1"/>
  <c r="D220" i="6" a="1"/>
  <c r="D220" i="6" s="1"/>
  <c r="D91" i="6" a="1"/>
  <c r="D91" i="6" s="1"/>
  <c r="D126" i="6" a="1"/>
  <c r="D126" i="6" s="1"/>
  <c r="D194" i="6" a="1"/>
  <c r="D194" i="6" s="1"/>
  <c r="D223" i="6" a="1"/>
  <c r="D223" i="6" s="1"/>
  <c r="D346" i="6" a="1"/>
  <c r="D346" i="6" s="1"/>
  <c r="D356" i="6" a="1"/>
  <c r="D356" i="6" s="1"/>
  <c r="D352" i="6" a="1"/>
  <c r="D352" i="6" s="1"/>
  <c r="D95" i="6" a="1"/>
  <c r="D95" i="6" s="1"/>
  <c r="D77" i="6" a="1"/>
  <c r="D77" i="6" s="1"/>
  <c r="D245" i="6" a="1"/>
  <c r="D245" i="6" s="1"/>
  <c r="D218" i="6" a="1"/>
  <c r="D218" i="6" s="1"/>
  <c r="D185" i="6" a="1"/>
  <c r="D185" i="6" s="1"/>
  <c r="D271" i="6" a="1"/>
  <c r="D271" i="6" s="1"/>
  <c r="D360" i="6" a="1"/>
  <c r="D360" i="6" s="1"/>
  <c r="D252" i="6" a="1"/>
  <c r="D252" i="6" s="1"/>
  <c r="D214" i="6" a="1"/>
  <c r="D214" i="6" s="1"/>
  <c r="D313" i="6" a="1"/>
  <c r="D313" i="6" s="1"/>
  <c r="D369" i="6" a="1"/>
  <c r="D369" i="6" s="1"/>
  <c r="D236" i="6" a="1"/>
  <c r="D236" i="6" s="1"/>
  <c r="D188" i="6" a="1"/>
  <c r="D188" i="6" s="1"/>
  <c r="D310" i="6" a="1"/>
  <c r="D310" i="6" s="1"/>
  <c r="D340" i="6" a="1"/>
  <c r="D340" i="6" s="1"/>
  <c r="D113" i="6" a="1"/>
  <c r="D113" i="6" s="1"/>
  <c r="D341" i="6" a="1"/>
  <c r="D341" i="6" s="1"/>
  <c r="D364" i="6" a="1"/>
  <c r="D364" i="6" s="1"/>
  <c r="D210" i="6" a="1"/>
  <c r="D210" i="6" s="1"/>
  <c r="D285" i="6" a="1"/>
  <c r="D285" i="6" s="1"/>
  <c r="D73" i="6" a="1"/>
  <c r="D73" i="6" s="1"/>
  <c r="D118" i="6" a="1"/>
  <c r="D118" i="6" s="1"/>
  <c r="D70" i="6" a="1"/>
  <c r="D70" i="6" s="1"/>
  <c r="D200" i="6" a="1"/>
  <c r="D200" i="6" s="1"/>
  <c r="D266" i="6" a="1"/>
  <c r="D266" i="6" s="1"/>
  <c r="D246" i="6" a="1"/>
  <c r="D246" i="6" s="1"/>
  <c r="D153" i="6" a="1"/>
  <c r="D153" i="6" s="1"/>
  <c r="D101" i="6" a="1"/>
  <c r="D101" i="6" s="1"/>
  <c r="D232" i="6" a="1"/>
  <c r="D232" i="6" s="1"/>
  <c r="D276" i="6" a="1"/>
  <c r="D276" i="6" s="1"/>
  <c r="D259" i="6" a="1"/>
  <c r="D259" i="6" s="1"/>
  <c r="D83" i="6" a="1"/>
  <c r="D83" i="6" s="1"/>
  <c r="D224" i="6" a="1"/>
  <c r="D224" i="6" s="1"/>
  <c r="D312" i="6" a="1"/>
  <c r="D312" i="6" s="1"/>
  <c r="D150" i="6" a="1"/>
  <c r="D150" i="6" s="1"/>
  <c r="D293" i="6" a="1"/>
  <c r="D293" i="6" s="1"/>
  <c r="D344" i="6" a="1"/>
  <c r="D344" i="6" s="1"/>
  <c r="D108" i="6" a="1"/>
  <c r="D108" i="6" s="1"/>
  <c r="D147" i="6" a="1"/>
  <c r="D147" i="6" s="1"/>
  <c r="D351" i="6" a="1"/>
  <c r="D351" i="6" s="1"/>
  <c r="D85" i="6" a="1"/>
  <c r="D85" i="6" s="1"/>
  <c r="D199" i="6" a="1"/>
  <c r="D199" i="6" s="1"/>
  <c r="D99" i="6" a="1"/>
  <c r="D99" i="6" s="1"/>
  <c r="D264" i="6" a="1"/>
  <c r="D264" i="6" s="1"/>
  <c r="D343" i="6" a="1"/>
  <c r="D343" i="6" s="1"/>
  <c r="D290" i="6" a="1"/>
  <c r="D290" i="6" s="1"/>
  <c r="D274" i="6" a="1"/>
  <c r="D274" i="6" s="1"/>
  <c r="D146" i="6" a="1"/>
  <c r="D146" i="6" s="1"/>
  <c r="D295" i="6" a="1"/>
  <c r="D295" i="6" s="1"/>
  <c r="D337" i="6" a="1"/>
  <c r="D337" i="6" s="1"/>
  <c r="D243" i="6" a="1"/>
  <c r="D243" i="6" s="1"/>
  <c r="D159" i="6" a="1"/>
  <c r="D159" i="6" s="1"/>
  <c r="D197" i="6" a="1"/>
  <c r="D197" i="6" s="1"/>
  <c r="D268" i="6" a="1"/>
  <c r="D268" i="6" s="1"/>
  <c r="D114" i="6" a="1"/>
  <c r="D114" i="6" s="1"/>
  <c r="D78" i="6" a="1"/>
  <c r="D78" i="6" s="1"/>
  <c r="D354" i="6" a="1"/>
  <c r="D354" i="6" s="1"/>
  <c r="D179" i="6" a="1"/>
  <c r="D179" i="6" s="1"/>
  <c r="D219" i="6" a="1"/>
  <c r="D219" i="6" s="1"/>
  <c r="D315" i="6" a="1"/>
  <c r="D315" i="6" s="1"/>
  <c r="D338" i="6" a="1"/>
  <c r="D338" i="6" s="1"/>
  <c r="D128" i="6" a="1"/>
  <c r="D128" i="6" s="1"/>
  <c r="D326" i="6" a="1"/>
  <c r="D326" i="6" s="1"/>
  <c r="D208" i="6" a="1"/>
  <c r="D208" i="6" s="1"/>
  <c r="D262" i="6" a="1"/>
  <c r="D262" i="6" s="1"/>
  <c r="D155" i="6" a="1"/>
  <c r="D155" i="6" s="1"/>
  <c r="D202" i="6" a="1"/>
  <c r="D202" i="6" s="1"/>
  <c r="D130" i="6" a="1"/>
  <c r="D130" i="6" s="1"/>
  <c r="D291" i="6" a="1"/>
  <c r="D291" i="6" s="1"/>
  <c r="D129" i="6" a="1"/>
  <c r="D129" i="6" s="1"/>
  <c r="D145" i="6" a="1"/>
  <c r="D145" i="6" s="1"/>
  <c r="D333" i="6" a="1"/>
  <c r="D333" i="6" s="1"/>
  <c r="D138" i="6" a="1"/>
  <c r="D138" i="6" s="1"/>
  <c r="D125" i="6" a="1"/>
  <c r="D125" i="6" s="1"/>
  <c r="D164" i="6" a="1"/>
  <c r="D164" i="6" s="1"/>
  <c r="D318" i="6" a="1"/>
  <c r="D318" i="6" s="1"/>
  <c r="D177" i="6" a="1"/>
  <c r="D177" i="6" s="1"/>
  <c r="D209" i="6" a="1"/>
  <c r="D209" i="6" s="1"/>
  <c r="D231" i="6" a="1"/>
  <c r="D231" i="6" s="1"/>
  <c r="D314" i="6" a="1"/>
  <c r="D314" i="6" s="1"/>
  <c r="D75" i="6" a="1"/>
  <c r="D75" i="6" s="1"/>
  <c r="D171" i="6" a="1"/>
  <c r="D171" i="6" s="1"/>
  <c r="D106" i="6" a="1"/>
  <c r="D106" i="6" s="1"/>
  <c r="D225" i="6" a="1"/>
  <c r="D225" i="6" s="1"/>
  <c r="D307" i="6" a="1"/>
  <c r="D307" i="6" s="1"/>
  <c r="D323" i="6" a="1"/>
  <c r="D323" i="6" s="1"/>
  <c r="D136" i="6" a="1"/>
  <c r="D136" i="6" s="1"/>
  <c r="D154" i="6" a="1"/>
  <c r="D154" i="6" s="1"/>
  <c r="D198" i="6" a="1"/>
  <c r="D198" i="6" s="1"/>
  <c r="D322" i="6" a="1"/>
  <c r="D322" i="6" s="1"/>
  <c r="D167" i="6" a="1"/>
  <c r="D167" i="6" s="1"/>
  <c r="D328" i="6" a="1"/>
  <c r="D328" i="6" s="1"/>
  <c r="D272" i="6" a="1"/>
  <c r="D272" i="6" s="1"/>
  <c r="D239" i="6" a="1"/>
  <c r="D239" i="6" s="1"/>
  <c r="D152" i="6" a="1"/>
  <c r="D152" i="6" s="1"/>
  <c r="D183" i="6" a="1"/>
  <c r="D183" i="6" s="1"/>
  <c r="D235" i="6" a="1"/>
  <c r="D235" i="6" s="1"/>
  <c r="D331" i="6" a="1"/>
  <c r="D331" i="6" s="1"/>
  <c r="D222" i="6" a="1"/>
  <c r="D222" i="6" s="1"/>
  <c r="D121" i="6" a="1"/>
  <c r="D121" i="6" s="1"/>
  <c r="D168" i="6" a="1"/>
  <c r="D168" i="6" s="1"/>
  <c r="D104" i="6" a="1"/>
  <c r="D104" i="6" s="1"/>
  <c r="D182" i="6" a="1"/>
  <c r="D182" i="6" s="1"/>
  <c r="D261" i="6" a="1"/>
  <c r="D261" i="6" s="1"/>
  <c r="D269" i="6" a="1"/>
  <c r="D269" i="6" s="1"/>
  <c r="D176" i="6" a="1"/>
  <c r="D176" i="6" s="1"/>
  <c r="D228" i="6" a="1"/>
  <c r="D228" i="6" s="1"/>
  <c r="D87" i="6" a="1"/>
  <c r="D87" i="6" s="1"/>
  <c r="D215" i="6" a="1"/>
  <c r="D215" i="6" s="1"/>
  <c r="D184" i="6" a="1"/>
  <c r="D184" i="6" s="1"/>
  <c r="D298" i="6" a="1"/>
  <c r="D298" i="6" s="1"/>
  <c r="D196" i="6" a="1"/>
  <c r="D196" i="6" s="1"/>
  <c r="D191" i="6" a="1"/>
  <c r="D191" i="6" s="1"/>
  <c r="D233" i="6" a="1"/>
  <c r="D233" i="6" s="1"/>
  <c r="D305" i="6" a="1"/>
  <c r="D305" i="6" s="1"/>
  <c r="D289" i="6" a="1"/>
  <c r="D289" i="6" s="1"/>
  <c r="D100" i="6" a="1"/>
  <c r="D100" i="6" s="1"/>
  <c r="D278" i="6" a="1"/>
  <c r="D278" i="6" s="1"/>
  <c r="D251" i="6" a="1"/>
  <c r="D251" i="6" s="1"/>
  <c r="D82" i="6" a="1"/>
  <c r="D82" i="6" s="1"/>
  <c r="D144" i="6" a="1"/>
  <c r="D144" i="6" s="1"/>
  <c r="D180" i="6" a="1"/>
  <c r="D180" i="6" s="1"/>
  <c r="D221" i="6" a="1"/>
  <c r="D221" i="6" s="1"/>
  <c r="D270" i="6" a="1"/>
  <c r="D270" i="6" s="1"/>
  <c r="D156" i="6" a="1"/>
  <c r="D156" i="6" s="1"/>
  <c r="D282" i="6" a="1"/>
  <c r="D282" i="6" s="1"/>
  <c r="D140" i="6" a="1"/>
  <c r="D140" i="6" s="1"/>
  <c r="D169" i="6" a="1"/>
  <c r="D169" i="6" s="1"/>
  <c r="D329" i="6" a="1"/>
  <c r="D329" i="6" s="1"/>
  <c r="D195" i="6" a="1"/>
  <c r="D195" i="6" s="1"/>
  <c r="D327" i="6" a="1"/>
  <c r="D327" i="6" s="1"/>
  <c r="D294" i="6" a="1"/>
  <c r="D294" i="6" s="1"/>
  <c r="D105" i="6" a="1"/>
  <c r="D105" i="6" s="1"/>
  <c r="D89" i="6" a="1"/>
  <c r="D89" i="6" s="1"/>
  <c r="D345" i="6" a="1"/>
  <c r="D345" i="6" s="1"/>
  <c r="D178" i="6" a="1"/>
  <c r="D178" i="6" s="1"/>
  <c r="D240" i="6" a="1"/>
  <c r="D240" i="6" s="1"/>
  <c r="D90" i="6" a="1"/>
  <c r="D90" i="6" s="1"/>
  <c r="D367" i="6" a="1"/>
  <c r="D367" i="6" s="1"/>
  <c r="D287" i="6" a="1"/>
  <c r="D287" i="6" s="1"/>
  <c r="D173" i="6" a="1"/>
  <c r="D173" i="6" s="1"/>
  <c r="D324" i="6" a="1"/>
  <c r="D324" i="6" s="1"/>
  <c r="D175" i="6" a="1"/>
  <c r="D175" i="6" s="1"/>
  <c r="D192" i="6" a="1"/>
  <c r="D192" i="6" s="1"/>
  <c r="D163" i="6" a="1"/>
  <c r="D163" i="6" s="1"/>
  <c r="D190" i="6" a="1"/>
  <c r="D190" i="6" s="1"/>
  <c r="D98" i="6" a="1"/>
  <c r="D98" i="6" s="1"/>
  <c r="D115" i="6" a="1"/>
  <c r="D115" i="6" s="1"/>
  <c r="D71" i="6" a="1"/>
  <c r="D71" i="6" s="1"/>
  <c r="D230" i="6" a="1"/>
  <c r="D230" i="6" s="1"/>
  <c r="D120" i="6" a="1"/>
  <c r="D120" i="6" s="1"/>
  <c r="D355" i="6" a="1"/>
  <c r="D355" i="6" s="1"/>
  <c r="D237" i="6" a="1"/>
  <c r="D237" i="6" s="1"/>
  <c r="D96" i="6" a="1"/>
  <c r="D96" i="6" s="1"/>
  <c r="D186" i="6" a="1"/>
  <c r="D186" i="6" s="1"/>
  <c r="D142" i="6" a="1"/>
  <c r="D142" i="6" s="1"/>
  <c r="D253" i="6" a="1"/>
  <c r="D253" i="6" s="1"/>
  <c r="D116" i="6" a="1"/>
  <c r="D116" i="6" s="1"/>
  <c r="D213" i="6" a="1"/>
  <c r="D213" i="6" s="1"/>
  <c r="D211" i="6" a="1"/>
  <c r="D211" i="6" s="1"/>
  <c r="D325" i="6" a="1"/>
  <c r="D325" i="6" s="1"/>
  <c r="D317" i="6" a="1"/>
  <c r="D317" i="6" s="1"/>
  <c r="D133" i="6" a="1"/>
  <c r="D133" i="6" s="1"/>
  <c r="D162" i="6" a="1"/>
  <c r="D162" i="6" s="1"/>
  <c r="D216" i="6" a="1"/>
  <c r="D216" i="6" s="1"/>
  <c r="D280" i="6" a="1"/>
  <c r="D280" i="6" s="1"/>
  <c r="D88" i="6" a="1"/>
  <c r="D88" i="6" s="1"/>
  <c r="D311" i="6" a="1"/>
  <c r="D311" i="6" s="1"/>
  <c r="D131" i="6" a="1"/>
  <c r="D131" i="6" s="1"/>
  <c r="D81" i="6" a="1"/>
  <c r="D81" i="6" s="1"/>
  <c r="D187" i="6" a="1"/>
  <c r="D187" i="6" s="1"/>
  <c r="D334" i="6" a="1"/>
  <c r="D334" i="6" s="1"/>
  <c r="D330" i="6" a="1"/>
  <c r="D330" i="6" s="1"/>
  <c r="D267" i="6" a="1"/>
  <c r="D267" i="6" s="1"/>
  <c r="D316" i="6" a="1"/>
  <c r="D316" i="6" s="1"/>
  <c r="D257" i="6" a="1"/>
  <c r="D257" i="6" s="1"/>
  <c r="D260" i="6" a="1"/>
  <c r="D260" i="6" s="1"/>
  <c r="D258" i="6" a="1"/>
  <c r="D258" i="6" s="1"/>
  <c r="D308" i="6" a="1"/>
  <c r="D308" i="6" s="1"/>
  <c r="D76" i="6" a="1"/>
  <c r="D76" i="6" s="1"/>
  <c r="D359" i="6" a="1"/>
  <c r="D359" i="6" s="1"/>
  <c r="D160" i="6" a="1"/>
  <c r="D160" i="6" s="1"/>
  <c r="D170" i="6" a="1"/>
  <c r="D170" i="6" s="1"/>
  <c r="D92" i="6" a="1"/>
  <c r="D92" i="6" s="1"/>
  <c r="D319" i="6" a="1"/>
  <c r="D319" i="6" s="1"/>
  <c r="D166" i="6" a="1"/>
  <c r="D166" i="6" s="1"/>
  <c r="D189" i="6" a="1"/>
  <c r="D189" i="6" s="1"/>
  <c r="D172" i="6" a="1"/>
  <c r="D172" i="6" s="1"/>
  <c r="D247" i="6" a="1"/>
  <c r="D247" i="6" s="1"/>
  <c r="D250" i="6" a="1"/>
  <c r="D250" i="6" s="1"/>
  <c r="D297" i="6" a="1"/>
  <c r="D297" i="6" s="1"/>
  <c r="D149" i="6" a="1"/>
  <c r="D149" i="6" s="1"/>
  <c r="D353" i="6" a="1"/>
  <c r="D353" i="6" s="1"/>
  <c r="D110" i="6" a="1"/>
  <c r="D110" i="6" s="1"/>
  <c r="D281" i="6" a="1"/>
  <c r="D281" i="6" s="1"/>
  <c r="D143" i="6" a="1"/>
  <c r="D143" i="6" s="1"/>
  <c r="D336" i="6" a="1"/>
  <c r="D336" i="6" s="1"/>
  <c r="D256" i="6" a="1"/>
  <c r="D256" i="6" s="1"/>
  <c r="D94" i="6" a="1"/>
  <c r="D94" i="6" s="1"/>
  <c r="D205" i="6" a="1"/>
  <c r="D205" i="6" s="1"/>
  <c r="D212" i="6" a="1"/>
  <c r="D212" i="6" s="1"/>
  <c r="D254" i="6" a="1"/>
  <c r="D254" i="6" s="1"/>
  <c r="D117" i="6" a="1"/>
  <c r="D117" i="6" s="1"/>
  <c r="D227" i="6" a="1"/>
  <c r="D227" i="6" s="1"/>
  <c r="D148" i="6" a="1"/>
  <c r="D148" i="6" s="1"/>
  <c r="D286" i="6" a="1"/>
  <c r="D286" i="6" s="1"/>
  <c r="D365" i="6" a="1"/>
  <c r="D365" i="6" s="1"/>
  <c r="D358" i="6" a="1"/>
  <c r="D358" i="6" s="1"/>
  <c r="D165" i="6" a="1"/>
  <c r="D165" i="6" s="1"/>
  <c r="D203" i="6" a="1"/>
  <c r="D203" i="6" s="1"/>
  <c r="D299" i="6" a="1"/>
  <c r="D299" i="6" s="1"/>
  <c r="D134" i="6" a="1"/>
  <c r="D134" i="6" s="1"/>
  <c r="D263" i="6" a="1"/>
  <c r="D263" i="6" s="1"/>
  <c r="D112" i="6" a="1"/>
  <c r="D112" i="6" s="1"/>
  <c r="D363" i="6" a="1"/>
  <c r="D363" i="6" s="1"/>
  <c r="D206" i="6" a="1"/>
  <c r="D206" i="6" s="1"/>
  <c r="D72" i="6" a="1"/>
  <c r="D72" i="6" s="1"/>
  <c r="D174" i="6" a="1"/>
  <c r="D174" i="6" s="1"/>
  <c r="D362" i="6" a="1"/>
  <c r="D362" i="6" s="1"/>
  <c r="D357" i="6" a="1"/>
  <c r="D357" i="6" s="1"/>
  <c r="D339" i="6" a="1"/>
  <c r="D339" i="6" s="1"/>
  <c r="D234" i="6" a="1"/>
  <c r="D234" i="6" s="1"/>
  <c r="D349" i="6" a="1"/>
  <c r="D349" i="6" s="1"/>
  <c r="D248" i="6" a="1"/>
  <c r="D248" i="6" s="1"/>
  <c r="D158" i="6" a="1"/>
  <c r="D158" i="6" s="1"/>
  <c r="D102" i="6" a="1"/>
  <c r="D102" i="6" s="1"/>
  <c r="D80" i="6" a="1"/>
  <c r="D80" i="6" s="1"/>
  <c r="D217" i="6" a="1"/>
  <c r="D217" i="6" s="1"/>
  <c r="D135" i="6" a="1"/>
  <c r="D135" i="6" s="1"/>
  <c r="D275" i="6" a="1"/>
  <c r="D275" i="6" s="1"/>
  <c r="D303" i="6" a="1"/>
  <c r="D303" i="6" s="1"/>
  <c r="D284" i="6" a="1"/>
  <c r="D284" i="6" s="1"/>
  <c r="D84" i="6" a="1"/>
  <c r="D84" i="6" s="1"/>
  <c r="D302" i="6" a="1"/>
  <c r="D302" i="6" s="1"/>
  <c r="D139" i="6" a="1"/>
  <c r="D139" i="6" s="1"/>
  <c r="D207" i="6" a="1"/>
  <c r="D207" i="6" s="1"/>
  <c r="D93" i="6" a="1"/>
  <c r="D93" i="6" s="1"/>
  <c r="D122" i="6" a="1"/>
  <c r="D122" i="6" s="1"/>
  <c r="D306" i="6" a="1"/>
  <c r="D306" i="6" s="1"/>
  <c r="D151" i="6" a="1"/>
  <c r="D151" i="6" s="1"/>
  <c r="D161" i="6" a="1"/>
  <c r="D161" i="6" s="1"/>
  <c r="D107" i="6" a="1"/>
  <c r="D107" i="6" s="1"/>
  <c r="D292" i="6" a="1"/>
  <c r="D292" i="6" s="1"/>
  <c r="D273" i="6" a="1"/>
  <c r="D273" i="6" s="1"/>
  <c r="D244" i="6" a="1"/>
  <c r="D244" i="6" s="1"/>
  <c r="D238" i="6" a="1"/>
  <c r="D238" i="6" s="1"/>
  <c r="D103" i="6" a="1"/>
  <c r="D103" i="6" s="1"/>
  <c r="D301" i="6" a="1"/>
  <c r="D301" i="6" s="1"/>
  <c r="D335" i="6" a="1"/>
  <c r="D335" i="6" s="1"/>
  <c r="D348" i="6" a="1"/>
  <c r="D348" i="6" s="1"/>
  <c r="D48" i="6" a="1"/>
  <c r="D48" i="6" s="1"/>
  <c r="D37" i="6" a="1"/>
  <c r="D37" i="6" s="1"/>
  <c r="D17" i="6" a="1"/>
  <c r="D17" i="6" s="1"/>
  <c r="D15" i="6" a="1"/>
  <c r="D15" i="6" s="1"/>
  <c r="D21" i="6" a="1"/>
  <c r="D21" i="6" s="1"/>
  <c r="D51" i="6" a="1"/>
  <c r="D51" i="6" s="1"/>
  <c r="D44" i="6" a="1"/>
  <c r="D44" i="6" s="1"/>
  <c r="D33" i="6" a="1"/>
  <c r="D33" i="6" s="1"/>
  <c r="D25" i="6" a="1"/>
  <c r="D25" i="6" s="1"/>
  <c r="D29" i="6" a="1"/>
  <c r="D29" i="6" s="1"/>
  <c r="D60" i="6" a="1"/>
  <c r="D60" i="6" s="1"/>
  <c r="D40" i="6" a="1"/>
  <c r="D40" i="6" s="1"/>
  <c r="D39" i="6" a="1"/>
  <c r="D39" i="6" s="1"/>
  <c r="D19" i="6" a="1"/>
  <c r="D19" i="6" s="1"/>
  <c r="D11" i="6" a="1"/>
  <c r="D11" i="6" s="1"/>
  <c r="D31" i="6" a="1"/>
  <c r="D31" i="6" s="1"/>
  <c r="D23" i="6" a="1"/>
  <c r="D23" i="6" s="1"/>
  <c r="D63" i="6" a="1"/>
  <c r="D63" i="6" s="1"/>
  <c r="D38" i="4"/>
  <c r="F39" i="4"/>
  <c r="C38" i="4"/>
  <c r="E38" i="4"/>
  <c r="C39" i="4"/>
  <c r="D39" i="4"/>
  <c r="G38" i="4"/>
  <c r="F38" i="4"/>
  <c r="F40" i="4"/>
  <c r="G40" i="4"/>
  <c r="D40" i="4"/>
  <c r="C40" i="4"/>
  <c r="E39" i="4"/>
  <c r="F41" i="4"/>
  <c r="E40" i="4"/>
  <c r="D41" i="4"/>
  <c r="F42" i="4"/>
  <c r="G41" i="4"/>
  <c r="G39" i="4"/>
  <c r="C41" i="4"/>
  <c r="E41" i="4"/>
  <c r="D42" i="4"/>
  <c r="G43" i="4"/>
  <c r="E42" i="4"/>
  <c r="F43" i="4"/>
  <c r="G42" i="4"/>
  <c r="C42" i="4"/>
  <c r="G44" i="4"/>
  <c r="E46" i="4"/>
  <c r="D43" i="4"/>
  <c r="D44" i="4"/>
  <c r="E43" i="4"/>
  <c r="F45" i="4"/>
  <c r="F44" i="4"/>
  <c r="E45" i="4"/>
  <c r="E44" i="4"/>
  <c r="C43" i="4"/>
  <c r="C46" i="4"/>
  <c r="G45" i="4"/>
  <c r="C44" i="4"/>
  <c r="D45" i="4"/>
  <c r="D46" i="4"/>
  <c r="D47" i="4"/>
  <c r="F48" i="4"/>
  <c r="F46" i="4"/>
  <c r="C45" i="4"/>
  <c r="G46" i="4"/>
  <c r="E49" i="4"/>
  <c r="C49" i="4"/>
  <c r="E47" i="4"/>
  <c r="G47" i="4"/>
  <c r="C48" i="4"/>
  <c r="G48" i="4"/>
  <c r="G49" i="4"/>
  <c r="G50" i="4"/>
  <c r="F47" i="4"/>
  <c r="D49" i="4"/>
  <c r="D48" i="4"/>
  <c r="C50" i="4"/>
  <c r="F50" i="4"/>
  <c r="E48" i="4"/>
  <c r="G51" i="4"/>
  <c r="F49" i="4"/>
  <c r="D51" i="4"/>
  <c r="C47" i="4"/>
  <c r="C51" i="4"/>
  <c r="E50" i="4"/>
  <c r="D50" i="4"/>
  <c r="F51" i="4"/>
  <c r="D54" i="4"/>
  <c r="G53" i="4"/>
  <c r="C52" i="4"/>
  <c r="E51" i="4"/>
  <c r="F53" i="4"/>
  <c r="F52" i="4"/>
  <c r="E52" i="4"/>
  <c r="D53" i="4"/>
  <c r="D52" i="4"/>
  <c r="G52" i="4"/>
  <c r="C53" i="4"/>
  <c r="G54" i="4"/>
  <c r="E53" i="4"/>
  <c r="C54" i="4"/>
  <c r="F56" i="4"/>
  <c r="E55" i="4"/>
  <c r="E56" i="4"/>
  <c r="F55" i="4"/>
  <c r="G55" i="4"/>
  <c r="E54" i="4"/>
  <c r="C55" i="4"/>
  <c r="F54" i="4"/>
  <c r="D55" i="4"/>
  <c r="G56" i="4"/>
  <c r="G57" i="4"/>
  <c r="F57" i="4"/>
  <c r="E58" i="4"/>
  <c r="D56" i="4"/>
  <c r="C56" i="4"/>
  <c r="E57" i="4"/>
  <c r="D57" i="4"/>
  <c r="D58" i="4"/>
  <c r="F58" i="4"/>
  <c r="C57" i="4"/>
  <c r="C58" i="4"/>
  <c r="G59" i="4"/>
  <c r="G58" i="4"/>
  <c r="F59" i="4"/>
  <c r="G60" i="4"/>
  <c r="F61" i="4"/>
  <c r="F60" i="4"/>
  <c r="C59" i="4"/>
  <c r="E59" i="4"/>
  <c r="C60" i="4"/>
  <c r="D60" i="4"/>
  <c r="E61" i="4"/>
  <c r="E60" i="4"/>
  <c r="G61" i="4"/>
  <c r="D59" i="4"/>
  <c r="D61" i="4"/>
  <c r="E62" i="4"/>
  <c r="C61" i="4"/>
  <c r="C62" i="4"/>
  <c r="G62" i="4"/>
  <c r="D63" i="4"/>
  <c r="E63" i="4"/>
  <c r="E64" i="4"/>
  <c r="D62" i="4"/>
  <c r="F63" i="4"/>
  <c r="F62" i="4"/>
  <c r="F64" i="4"/>
  <c r="G63" i="4"/>
  <c r="D64" i="4"/>
  <c r="C63" i="4"/>
  <c r="G64" i="4"/>
  <c r="C64" i="4"/>
  <c r="C65" i="4"/>
  <c r="E65" i="4"/>
  <c r="E66" i="4"/>
  <c r="G66" i="4"/>
  <c r="G65" i="4"/>
  <c r="C66" i="4"/>
  <c r="F65" i="4"/>
  <c r="F66" i="4"/>
  <c r="E67" i="4"/>
  <c r="D66" i="4"/>
  <c r="F67" i="4"/>
  <c r="D65" i="4"/>
  <c r="G67" i="4"/>
  <c r="C67" i="4"/>
  <c r="D67" i="4"/>
  <c r="F8" i="4"/>
  <c r="D8" i="4"/>
  <c r="C9" i="4"/>
  <c r="C11" i="4"/>
  <c r="E8" i="4"/>
  <c r="G9" i="4"/>
  <c r="G10" i="4"/>
  <c r="E10" i="4"/>
  <c r="F10" i="4"/>
  <c r="G8" i="4"/>
  <c r="D9" i="4"/>
  <c r="G11" i="4"/>
  <c r="F11" i="4"/>
  <c r="E11" i="4"/>
  <c r="C8" i="4"/>
  <c r="C10" i="4"/>
  <c r="E9" i="4"/>
  <c r="D11" i="4"/>
  <c r="F14" i="4"/>
  <c r="F9" i="4"/>
  <c r="C12" i="4"/>
  <c r="D12" i="4"/>
  <c r="D10" i="4"/>
  <c r="F12" i="4"/>
  <c r="E14" i="4"/>
  <c r="E13" i="4"/>
  <c r="F13" i="4"/>
  <c r="D13" i="4"/>
  <c r="G12" i="4"/>
  <c r="G13" i="4"/>
  <c r="C13" i="4"/>
  <c r="G15" i="4"/>
  <c r="D15" i="4"/>
  <c r="C15" i="4"/>
  <c r="E12" i="4"/>
  <c r="G14" i="4"/>
  <c r="F17" i="4"/>
  <c r="C16" i="4"/>
  <c r="F15" i="4"/>
  <c r="E17" i="4"/>
  <c r="E15" i="4"/>
  <c r="G16" i="4"/>
  <c r="C14" i="4"/>
  <c r="F16" i="4"/>
  <c r="G17" i="4"/>
  <c r="E16" i="4"/>
  <c r="D16" i="4"/>
  <c r="F20" i="4"/>
  <c r="D17" i="4"/>
  <c r="D14" i="4"/>
  <c r="C17" i="4"/>
  <c r="E18" i="4"/>
  <c r="G19" i="4"/>
  <c r="G21" i="4"/>
  <c r="D18" i="4"/>
  <c r="F18" i="4"/>
  <c r="C22" i="4"/>
  <c r="D19" i="4"/>
  <c r="E22" i="4"/>
  <c r="C21" i="4"/>
  <c r="C18" i="4"/>
  <c r="G18" i="4"/>
  <c r="F19" i="4"/>
  <c r="D20" i="4"/>
  <c r="E20" i="4"/>
  <c r="C20" i="4"/>
  <c r="C19" i="4"/>
  <c r="G20" i="4"/>
  <c r="F21" i="4"/>
  <c r="C23" i="4"/>
  <c r="E21" i="4"/>
  <c r="G22" i="4"/>
  <c r="E19" i="4"/>
  <c r="D22" i="4"/>
  <c r="F22" i="4"/>
  <c r="E23" i="4"/>
  <c r="D23" i="4"/>
  <c r="D21" i="4"/>
  <c r="D24" i="4"/>
  <c r="C25" i="4"/>
  <c r="G23" i="4"/>
  <c r="F23" i="4"/>
  <c r="E25" i="4"/>
  <c r="F26" i="4"/>
  <c r="C24" i="4"/>
  <c r="E24" i="4"/>
  <c r="G25" i="4"/>
  <c r="G24" i="4"/>
  <c r="G27" i="4"/>
  <c r="G26" i="4"/>
  <c r="F24" i="4"/>
  <c r="D25" i="4"/>
  <c r="F25" i="4"/>
  <c r="C26" i="4"/>
  <c r="D26" i="4"/>
  <c r="E26" i="4"/>
  <c r="D30" i="4"/>
  <c r="E28" i="4"/>
  <c r="C27" i="4"/>
  <c r="G29" i="4"/>
  <c r="D28" i="4"/>
  <c r="E27" i="4"/>
  <c r="F27" i="4"/>
  <c r="C28" i="4"/>
  <c r="C29" i="4"/>
  <c r="D27" i="4"/>
  <c r="F29" i="4"/>
  <c r="C30" i="4"/>
  <c r="E30" i="4"/>
  <c r="E29" i="4"/>
  <c r="G28" i="4"/>
  <c r="D31" i="4"/>
  <c r="F30" i="4"/>
  <c r="C31" i="4"/>
  <c r="F28" i="4"/>
  <c r="D29" i="4"/>
  <c r="G30" i="4"/>
  <c r="E31" i="4"/>
  <c r="F31" i="4"/>
  <c r="D32" i="4"/>
  <c r="E32" i="4"/>
  <c r="E33" i="4"/>
  <c r="G31" i="4"/>
  <c r="G32" i="4"/>
  <c r="F32" i="4"/>
  <c r="C32" i="4"/>
  <c r="E34" i="4"/>
  <c r="F33" i="4"/>
  <c r="D35" i="4"/>
  <c r="C34" i="4"/>
  <c r="G33" i="4"/>
  <c r="G34" i="4"/>
  <c r="D33" i="4"/>
  <c r="C33" i="4"/>
  <c r="C36" i="4"/>
  <c r="E35" i="4"/>
  <c r="G35" i="4"/>
  <c r="F35" i="4"/>
  <c r="D34" i="4"/>
  <c r="G36" i="4"/>
  <c r="F34" i="4"/>
  <c r="D36" i="4"/>
  <c r="C35" i="4"/>
  <c r="E36" i="4"/>
  <c r="F36" i="4"/>
  <c r="C37" i="4"/>
  <c r="F37" i="4"/>
  <c r="G37" i="4"/>
  <c r="D37" i="4"/>
  <c r="E37" i="4"/>
  <c r="C42" i="6"/>
  <c r="C41" i="6"/>
  <c r="C40" i="6"/>
  <c r="C44" i="6"/>
  <c r="C43" i="6"/>
  <c r="C47" i="6"/>
  <c r="C46" i="6"/>
  <c r="C45" i="6"/>
  <c r="C48" i="6"/>
  <c r="C49" i="6"/>
  <c r="C50" i="6"/>
  <c r="C51" i="6"/>
  <c r="C52" i="6"/>
  <c r="C54" i="6"/>
  <c r="C55" i="6"/>
  <c r="C53" i="6"/>
  <c r="C56" i="6"/>
  <c r="C57" i="6"/>
  <c r="C58" i="6"/>
  <c r="C60" i="6"/>
  <c r="C59" i="6"/>
  <c r="C61" i="6"/>
  <c r="C62" i="6"/>
  <c r="C63" i="6"/>
  <c r="C65" i="6"/>
  <c r="C64" i="6"/>
  <c r="C66" i="6"/>
  <c r="C68" i="6"/>
  <c r="C67" i="6"/>
  <c r="C69" i="6"/>
  <c r="D65" i="6" a="1"/>
  <c r="D65" i="6" s="1"/>
  <c r="D50" i="6" a="1"/>
  <c r="D50" i="6" s="1"/>
  <c r="D43" i="6" a="1"/>
  <c r="D43" i="6" s="1"/>
  <c r="D54" i="6" a="1"/>
  <c r="D54" i="6" s="1"/>
  <c r="D59" i="6" a="1"/>
  <c r="D59" i="6" s="1"/>
  <c r="D67" i="6" a="1"/>
  <c r="D67" i="6" s="1"/>
  <c r="D53" i="6" a="1"/>
  <c r="D53" i="6" s="1"/>
  <c r="D64" i="6" a="1"/>
  <c r="D64" i="6" s="1"/>
  <c r="D61" i="6" a="1"/>
  <c r="D61" i="6" s="1"/>
  <c r="D46" i="6" a="1"/>
  <c r="D46" i="6" s="1"/>
  <c r="D52" i="6" a="1"/>
  <c r="D52" i="6" s="1"/>
  <c r="D68" i="6" a="1"/>
  <c r="D68" i="6" s="1"/>
  <c r="D42" i="6" a="1"/>
  <c r="D42" i="6" s="1"/>
  <c r="D56" i="6" a="1"/>
  <c r="D56" i="6" s="1"/>
  <c r="D62" i="6" a="1"/>
  <c r="D62" i="6" s="1"/>
  <c r="D47" i="6" a="1"/>
  <c r="D47" i="6" s="1"/>
  <c r="D55" i="6" a="1"/>
  <c r="D55" i="6" s="1"/>
  <c r="D49" i="6" a="1"/>
  <c r="D49" i="6" s="1"/>
  <c r="D58" i="6" a="1"/>
  <c r="D58" i="6" s="1"/>
  <c r="D57" i="6" a="1"/>
  <c r="D57" i="6" s="1"/>
  <c r="D66" i="6" a="1"/>
  <c r="D66" i="6" s="1"/>
  <c r="D45" i="6" a="1"/>
  <c r="D45" i="6" s="1"/>
  <c r="D41" i="6" a="1"/>
  <c r="D41" i="6" s="1"/>
  <c r="C2709" i="1"/>
  <c r="E2708" i="1"/>
  <c r="D2708" i="1"/>
  <c r="C10" i="6"/>
  <c r="CS10" i="6" s="1"/>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D24" i="6" a="1"/>
  <c r="D24" i="6" s="1"/>
  <c r="D14" i="6" a="1"/>
  <c r="D14" i="6" s="1"/>
  <c r="D10" i="6" a="1"/>
  <c r="D10" i="6" s="1"/>
  <c r="D12" i="6" a="1"/>
  <c r="D12" i="6" s="1"/>
  <c r="D18" i="6" a="1"/>
  <c r="D18" i="6" s="1"/>
  <c r="D20" i="6" a="1"/>
  <c r="D20" i="6" s="1"/>
  <c r="D30" i="6" a="1"/>
  <c r="D30" i="6" s="1"/>
  <c r="D28" i="6" a="1"/>
  <c r="D28" i="6" s="1"/>
  <c r="D16" i="6" a="1"/>
  <c r="D16" i="6" s="1"/>
  <c r="D36" i="6" a="1"/>
  <c r="D36" i="6" s="1"/>
  <c r="D32" i="6" a="1"/>
  <c r="D32" i="6" s="1"/>
  <c r="D26" i="6" a="1"/>
  <c r="D26" i="6" s="1"/>
  <c r="D34" i="6" a="1"/>
  <c r="D34" i="6" s="1"/>
  <c r="D22" i="6" a="1"/>
  <c r="D22" i="6" s="1"/>
  <c r="D38" i="6" a="1"/>
  <c r="D38" i="6" s="1"/>
  <c r="M13" i="10" l="1"/>
  <c r="O13" i="10"/>
  <c r="N14" i="10"/>
  <c r="Q14" i="10"/>
  <c r="O14" i="10"/>
  <c r="H14" i="10"/>
  <c r="M14" i="10"/>
  <c r="M8" i="10" s="1"/>
  <c r="G14" i="10"/>
  <c r="N15" i="10"/>
  <c r="K14" i="10"/>
  <c r="F14" i="10"/>
  <c r="F8" i="10" s="1"/>
  <c r="P14" i="10"/>
  <c r="E14" i="10"/>
  <c r="L14" i="10"/>
  <c r="L8" i="10" s="1"/>
  <c r="J14" i="10"/>
  <c r="D14" i="10"/>
  <c r="C14" i="10"/>
  <c r="I14" i="10"/>
  <c r="H15" i="10"/>
  <c r="I15" i="10"/>
  <c r="H17" i="10"/>
  <c r="E48" i="10"/>
  <c r="J49" i="10"/>
  <c r="D50" i="10"/>
  <c r="E50" i="10"/>
  <c r="K51" i="10"/>
  <c r="C51" i="10"/>
  <c r="D51" i="10"/>
  <c r="J51" i="10"/>
  <c r="E52" i="10"/>
  <c r="Q54" i="10"/>
  <c r="Q56" i="10"/>
  <c r="D56" i="10"/>
  <c r="D67" i="10"/>
  <c r="C70" i="10"/>
  <c r="G70" i="10"/>
  <c r="P8" i="10"/>
  <c r="N8" i="10"/>
  <c r="F369" i="6"/>
  <c r="G369" i="6"/>
  <c r="CS369" i="6"/>
  <c r="CT369" i="6" s="1"/>
  <c r="F364" i="6"/>
  <c r="G364" i="6"/>
  <c r="CS364" i="6"/>
  <c r="CT364" i="6" s="1"/>
  <c r="CS357" i="6"/>
  <c r="CT357" i="6" s="1"/>
  <c r="G357" i="6"/>
  <c r="F357" i="6"/>
  <c r="CS355" i="6"/>
  <c r="CT355" i="6" s="1"/>
  <c r="G355" i="6"/>
  <c r="F355" i="6"/>
  <c r="F340" i="6"/>
  <c r="CS340" i="6"/>
  <c r="CT340" i="6" s="1"/>
  <c r="G340" i="6"/>
  <c r="F339" i="6"/>
  <c r="G339" i="6"/>
  <c r="CS339" i="6"/>
  <c r="CT339" i="6" s="1"/>
  <c r="G318" i="6"/>
  <c r="CS318" i="6"/>
  <c r="CT318" i="6" s="1"/>
  <c r="F318" i="6"/>
  <c r="G309" i="6"/>
  <c r="CS309" i="6"/>
  <c r="CT309" i="6" s="1"/>
  <c r="F309" i="6"/>
  <c r="CS302" i="6"/>
  <c r="CT302" i="6" s="1"/>
  <c r="G302" i="6"/>
  <c r="F302" i="6"/>
  <c r="CS297" i="6"/>
  <c r="CT297" i="6" s="1"/>
  <c r="G297" i="6"/>
  <c r="F297" i="6"/>
  <c r="F290" i="6"/>
  <c r="G290" i="6"/>
  <c r="CS290" i="6"/>
  <c r="CT290" i="6" s="1"/>
  <c r="CS273" i="6"/>
  <c r="CT273" i="6" s="1"/>
  <c r="G273" i="6"/>
  <c r="F273" i="6"/>
  <c r="G270" i="6"/>
  <c r="CS270" i="6"/>
  <c r="CT270" i="6" s="1"/>
  <c r="F270" i="6"/>
  <c r="F268" i="6"/>
  <c r="CS268" i="6"/>
  <c r="CT268" i="6" s="1"/>
  <c r="G268" i="6"/>
  <c r="G260" i="6"/>
  <c r="F260" i="6"/>
  <c r="CS260" i="6"/>
  <c r="CT260" i="6" s="1"/>
  <c r="G258" i="6"/>
  <c r="F258" i="6"/>
  <c r="CS258" i="6"/>
  <c r="CT258" i="6" s="1"/>
  <c r="G253" i="6"/>
  <c r="CS253" i="6"/>
  <c r="CT253" i="6" s="1"/>
  <c r="F253" i="6"/>
  <c r="F244" i="6"/>
  <c r="G244" i="6"/>
  <c r="CS244" i="6"/>
  <c r="CT244" i="6" s="1"/>
  <c r="CS243" i="6"/>
  <c r="CT243" i="6" s="1"/>
  <c r="F243" i="6"/>
  <c r="G243" i="6"/>
  <c r="CS226" i="6"/>
  <c r="CT226" i="6" s="1"/>
  <c r="G226" i="6"/>
  <c r="F226" i="6"/>
  <c r="F216" i="6"/>
  <c r="G216" i="6"/>
  <c r="CS216" i="6"/>
  <c r="CT216" i="6" s="1"/>
  <c r="G214" i="6"/>
  <c r="F214" i="6"/>
  <c r="CS214" i="6"/>
  <c r="CT214" i="6" s="1"/>
  <c r="CS197" i="6"/>
  <c r="CT197" i="6" s="1"/>
  <c r="G197" i="6"/>
  <c r="F197" i="6"/>
  <c r="G191" i="6"/>
  <c r="F191" i="6"/>
  <c r="CS191" i="6"/>
  <c r="CT191" i="6" s="1"/>
  <c r="CS189" i="6"/>
  <c r="CT189" i="6" s="1"/>
  <c r="F189" i="6"/>
  <c r="G189" i="6"/>
  <c r="G183" i="6"/>
  <c r="CS183" i="6"/>
  <c r="CT183" i="6" s="1"/>
  <c r="F183" i="6"/>
  <c r="F176" i="6"/>
  <c r="CS176" i="6"/>
  <c r="CT176" i="6" s="1"/>
  <c r="G176" i="6"/>
  <c r="CS174" i="6"/>
  <c r="CT174" i="6" s="1"/>
  <c r="G174" i="6"/>
  <c r="F174" i="6"/>
  <c r="G172" i="6"/>
  <c r="CS172" i="6"/>
  <c r="CT172" i="6" s="1"/>
  <c r="F172" i="6"/>
  <c r="CS161" i="6"/>
  <c r="CT161" i="6" s="1"/>
  <c r="G161" i="6"/>
  <c r="F161" i="6"/>
  <c r="G143" i="6"/>
  <c r="F143" i="6"/>
  <c r="CS143" i="6"/>
  <c r="CT143" i="6" s="1"/>
  <c r="CS139" i="6"/>
  <c r="CT139" i="6" s="1"/>
  <c r="F139" i="6"/>
  <c r="G139" i="6"/>
  <c r="G128" i="6"/>
  <c r="F128" i="6"/>
  <c r="CS128" i="6"/>
  <c r="CT128" i="6" s="1"/>
  <c r="F121" i="6"/>
  <c r="G121" i="6"/>
  <c r="CS121" i="6"/>
  <c r="CT121" i="6" s="1"/>
  <c r="CS101" i="6"/>
  <c r="CT101" i="6" s="1"/>
  <c r="F101" i="6"/>
  <c r="G101" i="6"/>
  <c r="F96" i="6"/>
  <c r="CS96" i="6"/>
  <c r="CT96" i="6" s="1"/>
  <c r="G96" i="6"/>
  <c r="F94" i="6"/>
  <c r="CS94" i="6"/>
  <c r="CT94" i="6" s="1"/>
  <c r="G94" i="6"/>
  <c r="CS91" i="6"/>
  <c r="CT91" i="6" s="1"/>
  <c r="F91" i="6"/>
  <c r="G91" i="6"/>
  <c r="F367" i="6"/>
  <c r="CS367" i="6"/>
  <c r="CT367" i="6" s="1"/>
  <c r="G367" i="6"/>
  <c r="CS361" i="6"/>
  <c r="CT361" i="6" s="1"/>
  <c r="F361" i="6"/>
  <c r="G361" i="6"/>
  <c r="F343" i="6"/>
  <c r="CS343" i="6"/>
  <c r="CT343" i="6" s="1"/>
  <c r="G343" i="6"/>
  <c r="F324" i="6"/>
  <c r="G324" i="6"/>
  <c r="CS324" i="6"/>
  <c r="CT324" i="6" s="1"/>
  <c r="G323" i="6"/>
  <c r="CS323" i="6"/>
  <c r="CT323" i="6" s="1"/>
  <c r="F323" i="6"/>
  <c r="G316" i="6"/>
  <c r="CS316" i="6"/>
  <c r="CT316" i="6" s="1"/>
  <c r="F316" i="6"/>
  <c r="G313" i="6"/>
  <c r="F313" i="6"/>
  <c r="CS313" i="6"/>
  <c r="CT313" i="6" s="1"/>
  <c r="G303" i="6"/>
  <c r="F303" i="6"/>
  <c r="CS303" i="6"/>
  <c r="CT303" i="6" s="1"/>
  <c r="G285" i="6"/>
  <c r="F285" i="6"/>
  <c r="CS285" i="6"/>
  <c r="CT285" i="6" s="1"/>
  <c r="F283" i="6"/>
  <c r="G283" i="6"/>
  <c r="CS283" i="6"/>
  <c r="CT283" i="6" s="1"/>
  <c r="CS278" i="6"/>
  <c r="CT278" i="6" s="1"/>
  <c r="G278" i="6"/>
  <c r="F278" i="6"/>
  <c r="F263" i="6"/>
  <c r="CS263" i="6"/>
  <c r="CT263" i="6" s="1"/>
  <c r="G263" i="6"/>
  <c r="CS259" i="6"/>
  <c r="CT259" i="6" s="1"/>
  <c r="F259" i="6"/>
  <c r="G259" i="6"/>
  <c r="CS257" i="6"/>
  <c r="CT257" i="6" s="1"/>
  <c r="F257" i="6"/>
  <c r="G257" i="6"/>
  <c r="F238" i="6"/>
  <c r="G238" i="6"/>
  <c r="CS238" i="6"/>
  <c r="CT238" i="6" s="1"/>
  <c r="CS232" i="6"/>
  <c r="CT232" i="6" s="1"/>
  <c r="G232" i="6"/>
  <c r="F232" i="6"/>
  <c r="CS230" i="6"/>
  <c r="CT230" i="6" s="1"/>
  <c r="G230" i="6"/>
  <c r="F230" i="6"/>
  <c r="CS204" i="6"/>
  <c r="CT204" i="6" s="1"/>
  <c r="G204" i="6"/>
  <c r="F204" i="6"/>
  <c r="G203" i="6"/>
  <c r="F203" i="6"/>
  <c r="CS203" i="6"/>
  <c r="CT203" i="6" s="1"/>
  <c r="G202" i="6"/>
  <c r="F202" i="6"/>
  <c r="CS202" i="6"/>
  <c r="CT202" i="6" s="1"/>
  <c r="G200" i="6"/>
  <c r="F200" i="6"/>
  <c r="CS200" i="6"/>
  <c r="CT200" i="6" s="1"/>
  <c r="F198" i="6"/>
  <c r="CS198" i="6"/>
  <c r="CT198" i="6" s="1"/>
  <c r="G198" i="6"/>
  <c r="F195" i="6"/>
  <c r="G195" i="6"/>
  <c r="CS195" i="6"/>
  <c r="CT195" i="6" s="1"/>
  <c r="G185" i="6"/>
  <c r="F185" i="6"/>
  <c r="CS185" i="6"/>
  <c r="CT185" i="6" s="1"/>
  <c r="F170" i="6"/>
  <c r="G170" i="6"/>
  <c r="CS170" i="6"/>
  <c r="CT170" i="6" s="1"/>
  <c r="F166" i="6"/>
  <c r="G166" i="6"/>
  <c r="CS166" i="6"/>
  <c r="CT166" i="6" s="1"/>
  <c r="CS165" i="6"/>
  <c r="CT165" i="6" s="1"/>
  <c r="F165" i="6"/>
  <c r="G165" i="6"/>
  <c r="G164" i="6"/>
  <c r="CS164" i="6"/>
  <c r="CT164" i="6" s="1"/>
  <c r="F164" i="6"/>
  <c r="G153" i="6"/>
  <c r="F153" i="6"/>
  <c r="CS153" i="6"/>
  <c r="CT153" i="6" s="1"/>
  <c r="F144" i="6"/>
  <c r="CS144" i="6"/>
  <c r="CT144" i="6" s="1"/>
  <c r="G144" i="6"/>
  <c r="G136" i="6"/>
  <c r="F136" i="6"/>
  <c r="CS136" i="6"/>
  <c r="CT136" i="6" s="1"/>
  <c r="G137" i="6"/>
  <c r="CS137" i="6"/>
  <c r="CT137" i="6" s="1"/>
  <c r="F137" i="6"/>
  <c r="CS134" i="6"/>
  <c r="CT134" i="6" s="1"/>
  <c r="G134" i="6"/>
  <c r="F134" i="6"/>
  <c r="CS117" i="6"/>
  <c r="CT117" i="6" s="1"/>
  <c r="G117" i="6"/>
  <c r="F117" i="6"/>
  <c r="CS116" i="6"/>
  <c r="CT116" i="6" s="1"/>
  <c r="G116" i="6"/>
  <c r="F116" i="6"/>
  <c r="CS93" i="6"/>
  <c r="CT93" i="6" s="1"/>
  <c r="F93" i="6"/>
  <c r="G93" i="6"/>
  <c r="G85" i="6"/>
  <c r="F85" i="6"/>
  <c r="CS85" i="6"/>
  <c r="CT85" i="6" s="1"/>
  <c r="CS74" i="6"/>
  <c r="CT74" i="6" s="1"/>
  <c r="F74" i="6"/>
  <c r="G74" i="6"/>
  <c r="F366" i="6"/>
  <c r="CS366" i="6"/>
  <c r="CT366" i="6" s="1"/>
  <c r="G366" i="6"/>
  <c r="CS360" i="6"/>
  <c r="CT360" i="6" s="1"/>
  <c r="F360" i="6"/>
  <c r="G360" i="6"/>
  <c r="G358" i="6"/>
  <c r="F358" i="6"/>
  <c r="CS358" i="6"/>
  <c r="CT358" i="6" s="1"/>
  <c r="F337" i="6"/>
  <c r="CS337" i="6"/>
  <c r="CT337" i="6" s="1"/>
  <c r="G337" i="6"/>
  <c r="CS335" i="6"/>
  <c r="CT335" i="6" s="1"/>
  <c r="G335" i="6"/>
  <c r="F335" i="6"/>
  <c r="F327" i="6"/>
  <c r="G327" i="6"/>
  <c r="CS327" i="6"/>
  <c r="CT327" i="6" s="1"/>
  <c r="G306" i="6"/>
  <c r="CS306" i="6"/>
  <c r="CT306" i="6" s="1"/>
  <c r="F306" i="6"/>
  <c r="F304" i="6"/>
  <c r="CS304" i="6"/>
  <c r="CT304" i="6" s="1"/>
  <c r="G304" i="6"/>
  <c r="CS300" i="6"/>
  <c r="CT300" i="6" s="1"/>
  <c r="G300" i="6"/>
  <c r="F300" i="6"/>
  <c r="F287" i="6"/>
  <c r="CS287" i="6"/>
  <c r="CT287" i="6" s="1"/>
  <c r="G287" i="6"/>
  <c r="F252" i="6"/>
  <c r="CS252" i="6"/>
  <c r="CT252" i="6" s="1"/>
  <c r="G252" i="6"/>
  <c r="CS245" i="6"/>
  <c r="CT245" i="6" s="1"/>
  <c r="F245" i="6"/>
  <c r="G245" i="6"/>
  <c r="CS208" i="6"/>
  <c r="CT208" i="6" s="1"/>
  <c r="F208" i="6"/>
  <c r="G208" i="6"/>
  <c r="F194" i="6"/>
  <c r="G194" i="6"/>
  <c r="CS194" i="6"/>
  <c r="CT194" i="6" s="1"/>
  <c r="CS193" i="6"/>
  <c r="CT193" i="6" s="1"/>
  <c r="G193" i="6"/>
  <c r="F193" i="6"/>
  <c r="CS190" i="6"/>
  <c r="CT190" i="6" s="1"/>
  <c r="F190" i="6"/>
  <c r="G190" i="6"/>
  <c r="F177" i="6"/>
  <c r="G177" i="6"/>
  <c r="CS177" i="6"/>
  <c r="CT177" i="6" s="1"/>
  <c r="G167" i="6"/>
  <c r="CS167" i="6"/>
  <c r="CT167" i="6" s="1"/>
  <c r="F167" i="6"/>
  <c r="G156" i="6"/>
  <c r="CS156" i="6"/>
  <c r="CT156" i="6" s="1"/>
  <c r="F156" i="6"/>
  <c r="F152" i="6"/>
  <c r="G152" i="6"/>
  <c r="CS152" i="6"/>
  <c r="CT152" i="6" s="1"/>
  <c r="G147" i="6"/>
  <c r="CS147" i="6"/>
  <c r="CT147" i="6" s="1"/>
  <c r="F147" i="6"/>
  <c r="CS140" i="6"/>
  <c r="CT140" i="6" s="1"/>
  <c r="G140" i="6"/>
  <c r="F140" i="6"/>
  <c r="F135" i="6"/>
  <c r="CS135" i="6"/>
  <c r="CT135" i="6" s="1"/>
  <c r="G135" i="6"/>
  <c r="CS118" i="6"/>
  <c r="CT118" i="6" s="1"/>
  <c r="F118" i="6"/>
  <c r="G118" i="6"/>
  <c r="F111" i="6"/>
  <c r="G111" i="6"/>
  <c r="CS111" i="6"/>
  <c r="CT111" i="6" s="1"/>
  <c r="F110" i="6"/>
  <c r="CS110" i="6"/>
  <c r="CT110" i="6" s="1"/>
  <c r="G110" i="6"/>
  <c r="CS99" i="6"/>
  <c r="CT99" i="6" s="1"/>
  <c r="F99" i="6"/>
  <c r="G99" i="6"/>
  <c r="CS100" i="6"/>
  <c r="CT100" i="6" s="1"/>
  <c r="G100" i="6"/>
  <c r="F100" i="6"/>
  <c r="F82" i="6"/>
  <c r="CS82" i="6"/>
  <c r="CT82" i="6" s="1"/>
  <c r="G82" i="6"/>
  <c r="G81" i="6"/>
  <c r="F81" i="6"/>
  <c r="CS81" i="6"/>
  <c r="CT81" i="6" s="1"/>
  <c r="G72" i="6"/>
  <c r="F72" i="6"/>
  <c r="CS72" i="6"/>
  <c r="CT72" i="6" s="1"/>
  <c r="G353" i="6"/>
  <c r="F353" i="6"/>
  <c r="CS353" i="6"/>
  <c r="CT353" i="6" s="1"/>
  <c r="G349" i="6"/>
  <c r="F349" i="6"/>
  <c r="CS349" i="6"/>
  <c r="CT349" i="6" s="1"/>
  <c r="G346" i="6"/>
  <c r="F346" i="6"/>
  <c r="CS346" i="6"/>
  <c r="CT346" i="6" s="1"/>
  <c r="F341" i="6"/>
  <c r="G341" i="6"/>
  <c r="CS341" i="6"/>
  <c r="CT341" i="6" s="1"/>
  <c r="CS336" i="6"/>
  <c r="CT336" i="6" s="1"/>
  <c r="F336" i="6"/>
  <c r="G336" i="6"/>
  <c r="CS330" i="6"/>
  <c r="CT330" i="6" s="1"/>
  <c r="G330" i="6"/>
  <c r="F330" i="6"/>
  <c r="G328" i="6"/>
  <c r="CS328" i="6"/>
  <c r="CT328" i="6" s="1"/>
  <c r="F328" i="6"/>
  <c r="F315" i="6"/>
  <c r="G315" i="6"/>
  <c r="CS315" i="6"/>
  <c r="CT315" i="6" s="1"/>
  <c r="F294" i="6"/>
  <c r="CS294" i="6"/>
  <c r="CT294" i="6" s="1"/>
  <c r="G294" i="6"/>
  <c r="CS271" i="6"/>
  <c r="CT271" i="6" s="1"/>
  <c r="G271" i="6"/>
  <c r="F271" i="6"/>
  <c r="F256" i="6"/>
  <c r="G256" i="6"/>
  <c r="CS256" i="6"/>
  <c r="CT256" i="6" s="1"/>
  <c r="G242" i="6"/>
  <c r="CS242" i="6"/>
  <c r="CT242" i="6" s="1"/>
  <c r="F242" i="6"/>
  <c r="G234" i="6"/>
  <c r="CS234" i="6"/>
  <c r="CT234" i="6" s="1"/>
  <c r="F234" i="6"/>
  <c r="CS192" i="6"/>
  <c r="CT192" i="6" s="1"/>
  <c r="F192" i="6"/>
  <c r="G192" i="6"/>
  <c r="G184" i="6"/>
  <c r="CS184" i="6"/>
  <c r="CT184" i="6" s="1"/>
  <c r="F184" i="6"/>
  <c r="G181" i="6"/>
  <c r="F181" i="6"/>
  <c r="CS181" i="6"/>
  <c r="CT181" i="6" s="1"/>
  <c r="G180" i="6"/>
  <c r="F180" i="6"/>
  <c r="CS180" i="6"/>
  <c r="CT180" i="6" s="1"/>
  <c r="F162" i="6"/>
  <c r="CS162" i="6"/>
  <c r="CT162" i="6" s="1"/>
  <c r="G162" i="6"/>
  <c r="G160" i="6"/>
  <c r="CS160" i="6"/>
  <c r="CT160" i="6" s="1"/>
  <c r="F160" i="6"/>
  <c r="CS154" i="6"/>
  <c r="CT154" i="6" s="1"/>
  <c r="G154" i="6"/>
  <c r="F154" i="6"/>
  <c r="G148" i="6"/>
  <c r="F148" i="6"/>
  <c r="CS148" i="6"/>
  <c r="CT148" i="6" s="1"/>
  <c r="CS142" i="6"/>
  <c r="CT142" i="6" s="1"/>
  <c r="G142" i="6"/>
  <c r="F142" i="6"/>
  <c r="CS114" i="6"/>
  <c r="CT114" i="6" s="1"/>
  <c r="G114" i="6"/>
  <c r="F114" i="6"/>
  <c r="CS98" i="6"/>
  <c r="CT98" i="6" s="1"/>
  <c r="G98" i="6"/>
  <c r="F98" i="6"/>
  <c r="CS89" i="6"/>
  <c r="CT89" i="6" s="1"/>
  <c r="F89" i="6"/>
  <c r="G89" i="6"/>
  <c r="CS70" i="6"/>
  <c r="CT70" i="6" s="1"/>
  <c r="F70" i="6"/>
  <c r="G70" i="6"/>
  <c r="F359" i="6"/>
  <c r="G359" i="6"/>
  <c r="CS359" i="6"/>
  <c r="CT359" i="6" s="1"/>
  <c r="F354" i="6"/>
  <c r="G354" i="6"/>
  <c r="CS354" i="6"/>
  <c r="CT354" i="6" s="1"/>
  <c r="G350" i="6"/>
  <c r="F350" i="6"/>
  <c r="CS350" i="6"/>
  <c r="CT350" i="6" s="1"/>
  <c r="F347" i="6"/>
  <c r="G347" i="6"/>
  <c r="CS347" i="6"/>
  <c r="CT347" i="6" s="1"/>
  <c r="G338" i="6"/>
  <c r="F338" i="6"/>
  <c r="CS338" i="6"/>
  <c r="CT338" i="6" s="1"/>
  <c r="F333" i="6"/>
  <c r="CS333" i="6"/>
  <c r="CT333" i="6" s="1"/>
  <c r="G333" i="6"/>
  <c r="G331" i="6"/>
  <c r="F331" i="6"/>
  <c r="CS331" i="6"/>
  <c r="CT331" i="6" s="1"/>
  <c r="CS325" i="6"/>
  <c r="CT325" i="6" s="1"/>
  <c r="F325" i="6"/>
  <c r="G325" i="6"/>
  <c r="G317" i="6"/>
  <c r="F317" i="6"/>
  <c r="CS317" i="6"/>
  <c r="CT317" i="6" s="1"/>
  <c r="CS311" i="6"/>
  <c r="CT311" i="6" s="1"/>
  <c r="G311" i="6"/>
  <c r="F311" i="6"/>
  <c r="F295" i="6"/>
  <c r="G295" i="6"/>
  <c r="CS295" i="6"/>
  <c r="CT295" i="6" s="1"/>
  <c r="G293" i="6"/>
  <c r="F293" i="6"/>
  <c r="CS293" i="6"/>
  <c r="CT293" i="6" s="1"/>
  <c r="G291" i="6"/>
  <c r="F291" i="6"/>
  <c r="CS291" i="6"/>
  <c r="CT291" i="6" s="1"/>
  <c r="CS288" i="6"/>
  <c r="CT288" i="6" s="1"/>
  <c r="F288" i="6"/>
  <c r="G288" i="6"/>
  <c r="CS286" i="6"/>
  <c r="CT286" i="6" s="1"/>
  <c r="G286" i="6"/>
  <c r="F286" i="6"/>
  <c r="F277" i="6"/>
  <c r="CS277" i="6"/>
  <c r="CT277" i="6" s="1"/>
  <c r="G277" i="6"/>
  <c r="F274" i="6"/>
  <c r="G274" i="6"/>
  <c r="CS274" i="6"/>
  <c r="CT274" i="6" s="1"/>
  <c r="G262" i="6"/>
  <c r="CS262" i="6"/>
  <c r="CT262" i="6" s="1"/>
  <c r="F262" i="6"/>
  <c r="F255" i="6"/>
  <c r="G255" i="6"/>
  <c r="CS255" i="6"/>
  <c r="CT255" i="6" s="1"/>
  <c r="F248" i="6"/>
  <c r="CS248" i="6"/>
  <c r="CT248" i="6" s="1"/>
  <c r="G248" i="6"/>
  <c r="CS240" i="6"/>
  <c r="CT240" i="6" s="1"/>
  <c r="F240" i="6"/>
  <c r="G240" i="6"/>
  <c r="G233" i="6"/>
  <c r="F233" i="6"/>
  <c r="CS233" i="6"/>
  <c r="CT233" i="6" s="1"/>
  <c r="F220" i="6"/>
  <c r="G220" i="6"/>
  <c r="CS220" i="6"/>
  <c r="CT220" i="6" s="1"/>
  <c r="F219" i="6"/>
  <c r="G219" i="6"/>
  <c r="CS219" i="6"/>
  <c r="CT219" i="6" s="1"/>
  <c r="CS215" i="6"/>
  <c r="CT215" i="6" s="1"/>
  <c r="F215" i="6"/>
  <c r="G215" i="6"/>
  <c r="G213" i="6"/>
  <c r="CS213" i="6"/>
  <c r="CT213" i="6" s="1"/>
  <c r="F213" i="6"/>
  <c r="F209" i="6"/>
  <c r="CS209" i="6"/>
  <c r="CT209" i="6" s="1"/>
  <c r="G209" i="6"/>
  <c r="CS205" i="6"/>
  <c r="CT205" i="6" s="1"/>
  <c r="F205" i="6"/>
  <c r="G205" i="6"/>
  <c r="F206" i="6"/>
  <c r="CS206" i="6"/>
  <c r="CT206" i="6" s="1"/>
  <c r="G206" i="6"/>
  <c r="F196" i="6"/>
  <c r="G196" i="6"/>
  <c r="CS196" i="6"/>
  <c r="CT196" i="6" s="1"/>
  <c r="CS188" i="6"/>
  <c r="CT188" i="6" s="1"/>
  <c r="G188" i="6"/>
  <c r="F188" i="6"/>
  <c r="F182" i="6"/>
  <c r="CS182" i="6"/>
  <c r="CT182" i="6" s="1"/>
  <c r="G182" i="6"/>
  <c r="F173" i="6"/>
  <c r="CS173" i="6"/>
  <c r="CT173" i="6" s="1"/>
  <c r="G173" i="6"/>
  <c r="G159" i="6"/>
  <c r="CS159" i="6"/>
  <c r="CT159" i="6" s="1"/>
  <c r="F159" i="6"/>
  <c r="G150" i="6"/>
  <c r="CS150" i="6"/>
  <c r="CT150" i="6" s="1"/>
  <c r="F150" i="6"/>
  <c r="G145" i="6"/>
  <c r="F145" i="6"/>
  <c r="CS145" i="6"/>
  <c r="CT145" i="6" s="1"/>
  <c r="G132" i="6"/>
  <c r="F132" i="6"/>
  <c r="CS132" i="6"/>
  <c r="CT132" i="6" s="1"/>
  <c r="CS126" i="6"/>
  <c r="CT126" i="6" s="1"/>
  <c r="F126" i="6"/>
  <c r="G126" i="6"/>
  <c r="G125" i="6"/>
  <c r="CS125" i="6"/>
  <c r="CT125" i="6" s="1"/>
  <c r="F125" i="6"/>
  <c r="F115" i="6"/>
  <c r="CS115" i="6"/>
  <c r="CT115" i="6" s="1"/>
  <c r="G115" i="6"/>
  <c r="CS109" i="6"/>
  <c r="CT109" i="6" s="1"/>
  <c r="G109" i="6"/>
  <c r="F109" i="6"/>
  <c r="G103" i="6"/>
  <c r="CS103" i="6"/>
  <c r="CT103" i="6" s="1"/>
  <c r="F103" i="6"/>
  <c r="F97" i="6"/>
  <c r="G97" i="6"/>
  <c r="CS97" i="6"/>
  <c r="CT97" i="6" s="1"/>
  <c r="G92" i="6"/>
  <c r="F92" i="6"/>
  <c r="CS92" i="6"/>
  <c r="CT92" i="6" s="1"/>
  <c r="CS86" i="6"/>
  <c r="CT86" i="6" s="1"/>
  <c r="G86" i="6"/>
  <c r="F86" i="6"/>
  <c r="G84" i="6"/>
  <c r="CS84" i="6"/>
  <c r="CT84" i="6" s="1"/>
  <c r="F84" i="6"/>
  <c r="CS80" i="6"/>
  <c r="CT80" i="6" s="1"/>
  <c r="G80" i="6"/>
  <c r="F80" i="6"/>
  <c r="CS77" i="6"/>
  <c r="CT77" i="6" s="1"/>
  <c r="F77" i="6"/>
  <c r="G77" i="6"/>
  <c r="G75" i="6"/>
  <c r="F75" i="6"/>
  <c r="CS75" i="6"/>
  <c r="CT75" i="6" s="1"/>
  <c r="CS73" i="6"/>
  <c r="CT73" i="6" s="1"/>
  <c r="F73" i="6"/>
  <c r="G73" i="6"/>
  <c r="G71" i="6"/>
  <c r="F71" i="6"/>
  <c r="CS71" i="6"/>
  <c r="CT71" i="6" s="1"/>
  <c r="CS348" i="6"/>
  <c r="CT348" i="6" s="1"/>
  <c r="F348" i="6"/>
  <c r="G348" i="6"/>
  <c r="G334" i="6"/>
  <c r="CS334" i="6"/>
  <c r="CT334" i="6" s="1"/>
  <c r="F334" i="6"/>
  <c r="G332" i="6"/>
  <c r="F332" i="6"/>
  <c r="CS332" i="6"/>
  <c r="CT332" i="6" s="1"/>
  <c r="CS329" i="6"/>
  <c r="CT329" i="6" s="1"/>
  <c r="G329" i="6"/>
  <c r="F329" i="6"/>
  <c r="G299" i="6"/>
  <c r="F299" i="6"/>
  <c r="CS299" i="6"/>
  <c r="CT299" i="6" s="1"/>
  <c r="F298" i="6"/>
  <c r="G298" i="6"/>
  <c r="CS298" i="6"/>
  <c r="CT298" i="6" s="1"/>
  <c r="F296" i="6"/>
  <c r="G296" i="6"/>
  <c r="CS296" i="6"/>
  <c r="CT296" i="6" s="1"/>
  <c r="G289" i="6"/>
  <c r="CS289" i="6"/>
  <c r="CT289" i="6" s="1"/>
  <c r="F289" i="6"/>
  <c r="F282" i="6"/>
  <c r="G282" i="6"/>
  <c r="CS282" i="6"/>
  <c r="CT282" i="6" s="1"/>
  <c r="F281" i="6"/>
  <c r="CS281" i="6"/>
  <c r="CT281" i="6" s="1"/>
  <c r="G281" i="6"/>
  <c r="CS280" i="6"/>
  <c r="CT280" i="6" s="1"/>
  <c r="F280" i="6"/>
  <c r="G280" i="6"/>
  <c r="F269" i="6"/>
  <c r="CS269" i="6"/>
  <c r="CT269" i="6" s="1"/>
  <c r="G269" i="6"/>
  <c r="F261" i="6"/>
  <c r="G261" i="6"/>
  <c r="CS261" i="6"/>
  <c r="CT261" i="6" s="1"/>
  <c r="F251" i="6"/>
  <c r="CS251" i="6"/>
  <c r="CT251" i="6" s="1"/>
  <c r="G251" i="6"/>
  <c r="G246" i="6"/>
  <c r="F246" i="6"/>
  <c r="CS246" i="6"/>
  <c r="CT246" i="6" s="1"/>
  <c r="F229" i="6"/>
  <c r="G229" i="6"/>
  <c r="CS229" i="6"/>
  <c r="CT229" i="6" s="1"/>
  <c r="CS223" i="6"/>
  <c r="CT223" i="6" s="1"/>
  <c r="F223" i="6"/>
  <c r="G223" i="6"/>
  <c r="G222" i="6"/>
  <c r="CS222" i="6"/>
  <c r="CT222" i="6" s="1"/>
  <c r="F222" i="6"/>
  <c r="G218" i="6"/>
  <c r="F218" i="6"/>
  <c r="CS218" i="6"/>
  <c r="CT218" i="6" s="1"/>
  <c r="CS211" i="6"/>
  <c r="CT211" i="6" s="1"/>
  <c r="F211" i="6"/>
  <c r="G211" i="6"/>
  <c r="F207" i="6"/>
  <c r="G207" i="6"/>
  <c r="CS207" i="6"/>
  <c r="CT207" i="6" s="1"/>
  <c r="CS186" i="6"/>
  <c r="CT186" i="6" s="1"/>
  <c r="G186" i="6"/>
  <c r="F186" i="6"/>
  <c r="G168" i="6"/>
  <c r="F168" i="6"/>
  <c r="CS168" i="6"/>
  <c r="CT168" i="6" s="1"/>
  <c r="F163" i="6"/>
  <c r="CS163" i="6"/>
  <c r="CT163" i="6" s="1"/>
  <c r="G163" i="6"/>
  <c r="F133" i="6"/>
  <c r="CS133" i="6"/>
  <c r="CT133" i="6" s="1"/>
  <c r="G133" i="6"/>
  <c r="F127" i="6"/>
  <c r="G127" i="6"/>
  <c r="CS127" i="6"/>
  <c r="CT127" i="6" s="1"/>
  <c r="CS122" i="6"/>
  <c r="CT122" i="6" s="1"/>
  <c r="F122" i="6"/>
  <c r="G122" i="6"/>
  <c r="G119" i="6"/>
  <c r="CS119" i="6"/>
  <c r="CT119" i="6" s="1"/>
  <c r="F119" i="6"/>
  <c r="G102" i="6"/>
  <c r="F102" i="6"/>
  <c r="CS102" i="6"/>
  <c r="CT102" i="6" s="1"/>
  <c r="G90" i="6"/>
  <c r="CS90" i="6"/>
  <c r="CT90" i="6" s="1"/>
  <c r="F90" i="6"/>
  <c r="CS87" i="6"/>
  <c r="CT87" i="6" s="1"/>
  <c r="F87" i="6"/>
  <c r="G87" i="6"/>
  <c r="G83" i="6"/>
  <c r="F83" i="6"/>
  <c r="CS83" i="6"/>
  <c r="CT83" i="6" s="1"/>
  <c r="CS365" i="6"/>
  <c r="CT365" i="6" s="1"/>
  <c r="G365" i="6"/>
  <c r="F365" i="6"/>
  <c r="CS363" i="6"/>
  <c r="CT363" i="6" s="1"/>
  <c r="F363" i="6"/>
  <c r="G363" i="6"/>
  <c r="CS352" i="6"/>
  <c r="CT352" i="6" s="1"/>
  <c r="G352" i="6"/>
  <c r="F352" i="6"/>
  <c r="CS342" i="6"/>
  <c r="CT342" i="6" s="1"/>
  <c r="G342" i="6"/>
  <c r="F342" i="6"/>
  <c r="CS322" i="6"/>
  <c r="CT322" i="6" s="1"/>
  <c r="G322" i="6"/>
  <c r="F322" i="6"/>
  <c r="CS321" i="6"/>
  <c r="CT321" i="6" s="1"/>
  <c r="G321" i="6"/>
  <c r="F321" i="6"/>
  <c r="CS312" i="6"/>
  <c r="CT312" i="6" s="1"/>
  <c r="F312" i="6"/>
  <c r="G312" i="6"/>
  <c r="CS310" i="6"/>
  <c r="CT310" i="6" s="1"/>
  <c r="F310" i="6"/>
  <c r="G310" i="6"/>
  <c r="CS308" i="6"/>
  <c r="CT308" i="6" s="1"/>
  <c r="G308" i="6"/>
  <c r="F308" i="6"/>
  <c r="F307" i="6"/>
  <c r="G307" i="6"/>
  <c r="CS307" i="6"/>
  <c r="CT307" i="6" s="1"/>
  <c r="F301" i="6"/>
  <c r="G301" i="6"/>
  <c r="CS301" i="6"/>
  <c r="CT301" i="6" s="1"/>
  <c r="G292" i="6"/>
  <c r="CS292" i="6"/>
  <c r="CT292" i="6" s="1"/>
  <c r="F292" i="6"/>
  <c r="CS284" i="6"/>
  <c r="CT284" i="6" s="1"/>
  <c r="G284" i="6"/>
  <c r="F284" i="6"/>
  <c r="G279" i="6"/>
  <c r="F279" i="6"/>
  <c r="CS279" i="6"/>
  <c r="CT279" i="6" s="1"/>
  <c r="G276" i="6"/>
  <c r="F276" i="6"/>
  <c r="CS276" i="6"/>
  <c r="CT276" i="6" s="1"/>
  <c r="G275" i="6"/>
  <c r="F275" i="6"/>
  <c r="CS275" i="6"/>
  <c r="CT275" i="6" s="1"/>
  <c r="CS272" i="6"/>
  <c r="CT272" i="6" s="1"/>
  <c r="F272" i="6"/>
  <c r="G272" i="6"/>
  <c r="F267" i="6"/>
  <c r="CS267" i="6"/>
  <c r="CT267" i="6" s="1"/>
  <c r="G267" i="6"/>
  <c r="CS266" i="6"/>
  <c r="CT266" i="6" s="1"/>
  <c r="G266" i="6"/>
  <c r="F266" i="6"/>
  <c r="CS265" i="6"/>
  <c r="CT265" i="6" s="1"/>
  <c r="G265" i="6"/>
  <c r="F265" i="6"/>
  <c r="F249" i="6"/>
  <c r="CS249" i="6"/>
  <c r="CT249" i="6" s="1"/>
  <c r="G249" i="6"/>
  <c r="CS239" i="6"/>
  <c r="CT239" i="6" s="1"/>
  <c r="G239" i="6"/>
  <c r="F239" i="6"/>
  <c r="G235" i="6"/>
  <c r="CS235" i="6"/>
  <c r="CT235" i="6" s="1"/>
  <c r="F235" i="6"/>
  <c r="CS228" i="6"/>
  <c r="CT228" i="6" s="1"/>
  <c r="F228" i="6"/>
  <c r="G228" i="6"/>
  <c r="F227" i="6"/>
  <c r="G227" i="6"/>
  <c r="CS227" i="6"/>
  <c r="CT227" i="6" s="1"/>
  <c r="G225" i="6"/>
  <c r="CS225" i="6"/>
  <c r="CT225" i="6" s="1"/>
  <c r="F225" i="6"/>
  <c r="F212" i="6"/>
  <c r="CS212" i="6"/>
  <c r="CT212" i="6" s="1"/>
  <c r="G212" i="6"/>
  <c r="G210" i="6"/>
  <c r="CS210" i="6"/>
  <c r="CT210" i="6" s="1"/>
  <c r="F210" i="6"/>
  <c r="CS201" i="6"/>
  <c r="CT201" i="6" s="1"/>
  <c r="F201" i="6"/>
  <c r="G201" i="6"/>
  <c r="F199" i="6"/>
  <c r="G199" i="6"/>
  <c r="CS199" i="6"/>
  <c r="CT199" i="6" s="1"/>
  <c r="G179" i="6"/>
  <c r="F179" i="6"/>
  <c r="CS179" i="6"/>
  <c r="CT179" i="6" s="1"/>
  <c r="CS178" i="6"/>
  <c r="CT178" i="6" s="1"/>
  <c r="F178" i="6"/>
  <c r="G178" i="6"/>
  <c r="F175" i="6"/>
  <c r="CS175" i="6"/>
  <c r="CT175" i="6" s="1"/>
  <c r="G175" i="6"/>
  <c r="G171" i="6"/>
  <c r="CS171" i="6"/>
  <c r="CT171" i="6" s="1"/>
  <c r="F171" i="6"/>
  <c r="CS157" i="6"/>
  <c r="CT157" i="6" s="1"/>
  <c r="G157" i="6"/>
  <c r="F157" i="6"/>
  <c r="CS155" i="6"/>
  <c r="CT155" i="6" s="1"/>
  <c r="G155" i="6"/>
  <c r="F155" i="6"/>
  <c r="CS149" i="6"/>
  <c r="CT149" i="6" s="1"/>
  <c r="F149" i="6"/>
  <c r="G149" i="6"/>
  <c r="G146" i="6"/>
  <c r="F146" i="6"/>
  <c r="CS146" i="6"/>
  <c r="CT146" i="6" s="1"/>
  <c r="CS141" i="6"/>
  <c r="CT141" i="6" s="1"/>
  <c r="G141" i="6"/>
  <c r="F141" i="6"/>
  <c r="CS138" i="6"/>
  <c r="CT138" i="6" s="1"/>
  <c r="G138" i="6"/>
  <c r="F138" i="6"/>
  <c r="F129" i="6"/>
  <c r="CS129" i="6"/>
  <c r="CT129" i="6" s="1"/>
  <c r="G129" i="6"/>
  <c r="G124" i="6"/>
  <c r="CS124" i="6"/>
  <c r="CT124" i="6" s="1"/>
  <c r="F124" i="6"/>
  <c r="F112" i="6"/>
  <c r="G112" i="6"/>
  <c r="CS112" i="6"/>
  <c r="CT112" i="6" s="1"/>
  <c r="G108" i="6"/>
  <c r="CS108" i="6"/>
  <c r="CT108" i="6" s="1"/>
  <c r="F108" i="6"/>
  <c r="F106" i="6"/>
  <c r="G106" i="6"/>
  <c r="CS106" i="6"/>
  <c r="CT106" i="6" s="1"/>
  <c r="G104" i="6"/>
  <c r="F104" i="6"/>
  <c r="CS104" i="6"/>
  <c r="CT104" i="6" s="1"/>
  <c r="CS88" i="6"/>
  <c r="CT88" i="6" s="1"/>
  <c r="G88" i="6"/>
  <c r="F88" i="6"/>
  <c r="F78" i="6"/>
  <c r="CS78" i="6"/>
  <c r="CT78" i="6" s="1"/>
  <c r="G78" i="6"/>
  <c r="CS368" i="6"/>
  <c r="CT368" i="6" s="1"/>
  <c r="G368" i="6"/>
  <c r="F368" i="6"/>
  <c r="F362" i="6"/>
  <c r="CS362" i="6"/>
  <c r="CT362" i="6" s="1"/>
  <c r="G362" i="6"/>
  <c r="CS356" i="6"/>
  <c r="CT356" i="6" s="1"/>
  <c r="F356" i="6"/>
  <c r="G356" i="6"/>
  <c r="G351" i="6"/>
  <c r="F351" i="6"/>
  <c r="CS351" i="6"/>
  <c r="CT351" i="6" s="1"/>
  <c r="CS345" i="6"/>
  <c r="CT345" i="6" s="1"/>
  <c r="G345" i="6"/>
  <c r="F345" i="6"/>
  <c r="G344" i="6"/>
  <c r="CS344" i="6"/>
  <c r="CT344" i="6" s="1"/>
  <c r="F344" i="6"/>
  <c r="F326" i="6"/>
  <c r="G326" i="6"/>
  <c r="CS326" i="6"/>
  <c r="CT326" i="6" s="1"/>
  <c r="F320" i="6"/>
  <c r="CS320" i="6"/>
  <c r="CT320" i="6" s="1"/>
  <c r="G320" i="6"/>
  <c r="CS319" i="6"/>
  <c r="CT319" i="6" s="1"/>
  <c r="G319" i="6"/>
  <c r="F319" i="6"/>
  <c r="CS314" i="6"/>
  <c r="CT314" i="6" s="1"/>
  <c r="G314" i="6"/>
  <c r="F314" i="6"/>
  <c r="F305" i="6"/>
  <c r="CS305" i="6"/>
  <c r="CT305" i="6" s="1"/>
  <c r="G305" i="6"/>
  <c r="CS264" i="6"/>
  <c r="CT264" i="6" s="1"/>
  <c r="G264" i="6"/>
  <c r="F264" i="6"/>
  <c r="G254" i="6"/>
  <c r="F254" i="6"/>
  <c r="CS254" i="6"/>
  <c r="CT254" i="6" s="1"/>
  <c r="CS250" i="6"/>
  <c r="CT250" i="6" s="1"/>
  <c r="F250" i="6"/>
  <c r="G250" i="6"/>
  <c r="F247" i="6"/>
  <c r="CS247" i="6"/>
  <c r="CT247" i="6" s="1"/>
  <c r="G247" i="6"/>
  <c r="G241" i="6"/>
  <c r="CS241" i="6"/>
  <c r="CT241" i="6" s="1"/>
  <c r="F241" i="6"/>
  <c r="G237" i="6"/>
  <c r="F237" i="6"/>
  <c r="CS237" i="6"/>
  <c r="CT237" i="6" s="1"/>
  <c r="CS236" i="6"/>
  <c r="CT236" i="6" s="1"/>
  <c r="G236" i="6"/>
  <c r="F236" i="6"/>
  <c r="G231" i="6"/>
  <c r="CS231" i="6"/>
  <c r="CT231" i="6" s="1"/>
  <c r="F231" i="6"/>
  <c r="G224" i="6"/>
  <c r="F224" i="6"/>
  <c r="CS224" i="6"/>
  <c r="CT224" i="6" s="1"/>
  <c r="CS221" i="6"/>
  <c r="CT221" i="6" s="1"/>
  <c r="G221" i="6"/>
  <c r="F221" i="6"/>
  <c r="G217" i="6"/>
  <c r="CS217" i="6"/>
  <c r="CT217" i="6" s="1"/>
  <c r="F217" i="6"/>
  <c r="F187" i="6"/>
  <c r="CS187" i="6"/>
  <c r="CT187" i="6" s="1"/>
  <c r="G187" i="6"/>
  <c r="CS169" i="6"/>
  <c r="CT169" i="6" s="1"/>
  <c r="F169" i="6"/>
  <c r="G169" i="6"/>
  <c r="F158" i="6"/>
  <c r="CS158" i="6"/>
  <c r="CT158" i="6" s="1"/>
  <c r="G158" i="6"/>
  <c r="CS151" i="6"/>
  <c r="CT151" i="6" s="1"/>
  <c r="F151" i="6"/>
  <c r="G151" i="6"/>
  <c r="G131" i="6"/>
  <c r="F131" i="6"/>
  <c r="CS131" i="6"/>
  <c r="CT131" i="6" s="1"/>
  <c r="CS130" i="6"/>
  <c r="CT130" i="6" s="1"/>
  <c r="G130" i="6"/>
  <c r="F130" i="6"/>
  <c r="F123" i="6"/>
  <c r="G123" i="6"/>
  <c r="CS123" i="6"/>
  <c r="CT123" i="6" s="1"/>
  <c r="G120" i="6"/>
  <c r="F120" i="6"/>
  <c r="CS120" i="6"/>
  <c r="CT120" i="6" s="1"/>
  <c r="F113" i="6"/>
  <c r="CS113" i="6"/>
  <c r="CT113" i="6" s="1"/>
  <c r="G113" i="6"/>
  <c r="G107" i="6"/>
  <c r="F107" i="6"/>
  <c r="CS107" i="6"/>
  <c r="CT107" i="6" s="1"/>
  <c r="CS105" i="6"/>
  <c r="CT105" i="6" s="1"/>
  <c r="F105" i="6"/>
  <c r="G105" i="6"/>
  <c r="CS95" i="6"/>
  <c r="CT95" i="6" s="1"/>
  <c r="F95" i="6"/>
  <c r="G95" i="6"/>
  <c r="CS79" i="6"/>
  <c r="CT79" i="6" s="1"/>
  <c r="F79" i="6"/>
  <c r="G79" i="6"/>
  <c r="F76" i="6"/>
  <c r="G76" i="6"/>
  <c r="CS76" i="6"/>
  <c r="CT76" i="6" s="1"/>
  <c r="F9" i="6"/>
  <c r="G9" i="6"/>
  <c r="V6" i="6" a="1"/>
  <c r="V6" i="6" s="1"/>
  <c r="CT10" i="6"/>
  <c r="C2710" i="1"/>
  <c r="E2709" i="1"/>
  <c r="D2709" i="1"/>
  <c r="E10" i="6"/>
  <c r="F10" i="6" s="1"/>
  <c r="H8" i="10" l="1"/>
  <c r="G8" i="10"/>
  <c r="I8" i="10"/>
  <c r="O8" i="10"/>
  <c r="C8" i="10"/>
  <c r="J8" i="10"/>
  <c r="D8" i="10"/>
  <c r="Q8" i="10"/>
  <c r="K8" i="10"/>
  <c r="E8" i="10"/>
  <c r="CS11" i="6"/>
  <c r="G10" i="6"/>
  <c r="C2711" i="1"/>
  <c r="E2710" i="1"/>
  <c r="D2710" i="1"/>
  <c r="E11" i="6"/>
  <c r="O4" i="10" l="1"/>
  <c r="CT11" i="6"/>
  <c r="CS12" i="6"/>
  <c r="C2712" i="1"/>
  <c r="E2711" i="1"/>
  <c r="D2711" i="1"/>
  <c r="E12" i="6"/>
  <c r="F11" i="6"/>
  <c r="G11" i="6"/>
  <c r="CT12" i="6" l="1"/>
  <c r="CS13" i="6"/>
  <c r="G12" i="6"/>
  <c r="F12" i="6"/>
  <c r="C2713" i="1"/>
  <c r="E2712" i="1"/>
  <c r="D2712" i="1"/>
  <c r="E13" i="6"/>
  <c r="CT13" i="6" l="1"/>
  <c r="CS14" i="6"/>
  <c r="C2714" i="1"/>
  <c r="E2713" i="1"/>
  <c r="D2713" i="1"/>
  <c r="E14" i="6"/>
  <c r="G13" i="6"/>
  <c r="F13" i="6"/>
  <c r="CS15" i="6" l="1"/>
  <c r="CT14" i="6"/>
  <c r="G14" i="6"/>
  <c r="F14" i="6"/>
  <c r="C2715" i="1"/>
  <c r="E2714" i="1"/>
  <c r="D2714" i="1"/>
  <c r="E15" i="6"/>
  <c r="CT15" i="6" l="1"/>
  <c r="CS16" i="6"/>
  <c r="C2716" i="1"/>
  <c r="E2715" i="1"/>
  <c r="D2715" i="1"/>
  <c r="E16" i="6"/>
  <c r="F15" i="6"/>
  <c r="G15" i="6"/>
  <c r="CT16" i="6" l="1"/>
  <c r="CS17" i="6"/>
  <c r="F16" i="6"/>
  <c r="G16" i="6"/>
  <c r="C2717" i="1"/>
  <c r="E2716" i="1"/>
  <c r="D2716" i="1"/>
  <c r="E17" i="6"/>
  <c r="CT17" i="6" l="1"/>
  <c r="CS18" i="6"/>
  <c r="F17" i="6"/>
  <c r="G17" i="6"/>
  <c r="C2718" i="1"/>
  <c r="E2717" i="1"/>
  <c r="D2717" i="1"/>
  <c r="E18" i="6"/>
  <c r="CT18" i="6" l="1"/>
  <c r="CS19" i="6"/>
  <c r="C2719" i="1"/>
  <c r="E2718" i="1"/>
  <c r="D2718" i="1"/>
  <c r="E19" i="6"/>
  <c r="G18" i="6"/>
  <c r="F18" i="6"/>
  <c r="CT19" i="6" l="1"/>
  <c r="CS20" i="6"/>
  <c r="G19" i="6"/>
  <c r="F19" i="6"/>
  <c r="C2720" i="1"/>
  <c r="E2719" i="1"/>
  <c r="D2719" i="1"/>
  <c r="E20" i="6"/>
  <c r="CT20" i="6" l="1"/>
  <c r="CS21" i="6"/>
  <c r="C2721" i="1"/>
  <c r="E2720" i="1"/>
  <c r="D2720" i="1"/>
  <c r="E21" i="6"/>
  <c r="G20" i="6"/>
  <c r="F20" i="6"/>
  <c r="CT21" i="6" l="1"/>
  <c r="CS22" i="6"/>
  <c r="G21" i="6"/>
  <c r="F21" i="6"/>
  <c r="C2722" i="1"/>
  <c r="E2721" i="1"/>
  <c r="D2721" i="1"/>
  <c r="E22" i="6"/>
  <c r="CS23" i="6" l="1"/>
  <c r="CT22" i="6"/>
  <c r="C2723" i="1"/>
  <c r="E2722" i="1"/>
  <c r="D2722" i="1"/>
  <c r="E23" i="6"/>
  <c r="G22" i="6"/>
  <c r="F22" i="6"/>
  <c r="E70" i="6" l="1"/>
  <c r="E71" i="6"/>
  <c r="E72" i="6"/>
  <c r="E73" i="6"/>
  <c r="E74" i="6"/>
  <c r="E75" i="6"/>
  <c r="E76" i="6"/>
  <c r="E77" i="6"/>
  <c r="E78" i="6"/>
  <c r="E79" i="6"/>
  <c r="E80" i="6"/>
  <c r="E81" i="6"/>
  <c r="E82" i="6"/>
  <c r="E83" i="6"/>
  <c r="E84" i="6"/>
  <c r="E86" i="6"/>
  <c r="E85" i="6"/>
  <c r="E88" i="6"/>
  <c r="E87" i="6"/>
  <c r="E89" i="6"/>
  <c r="E90" i="6"/>
  <c r="E93" i="6"/>
  <c r="E91" i="6"/>
  <c r="E94" i="6"/>
  <c r="E92" i="6"/>
  <c r="E95" i="6"/>
  <c r="E96" i="6"/>
  <c r="E97" i="6"/>
  <c r="E99" i="6"/>
  <c r="E100" i="6"/>
  <c r="E98" i="6"/>
  <c r="E101" i="6"/>
  <c r="E102" i="6"/>
  <c r="E104" i="6"/>
  <c r="E103" i="6"/>
  <c r="E105" i="6"/>
  <c r="E106" i="6"/>
  <c r="E107" i="6"/>
  <c r="E109" i="6"/>
  <c r="E108" i="6"/>
  <c r="E110" i="6"/>
  <c r="E111" i="6"/>
  <c r="E112" i="6"/>
  <c r="E113" i="6"/>
  <c r="E114" i="6"/>
  <c r="E115" i="6"/>
  <c r="E117" i="6"/>
  <c r="E116" i="6"/>
  <c r="E118" i="6"/>
  <c r="E119" i="6"/>
  <c r="E120" i="6"/>
  <c r="E121" i="6"/>
  <c r="E122" i="6"/>
  <c r="E123" i="6"/>
  <c r="E125" i="6"/>
  <c r="E124" i="6"/>
  <c r="E126" i="6"/>
  <c r="E127" i="6"/>
  <c r="E128" i="6"/>
  <c r="E129" i="6"/>
  <c r="E131" i="6"/>
  <c r="E130" i="6"/>
  <c r="E132" i="6"/>
  <c r="E133" i="6"/>
  <c r="E134" i="6"/>
  <c r="E135" i="6"/>
  <c r="E136" i="6"/>
  <c r="E137" i="6"/>
  <c r="E138" i="6"/>
  <c r="E139" i="6"/>
  <c r="E140" i="6"/>
  <c r="E141" i="6"/>
  <c r="E143" i="6"/>
  <c r="E142" i="6"/>
  <c r="E145" i="6"/>
  <c r="E144" i="6"/>
  <c r="E146" i="6"/>
  <c r="E147" i="6"/>
  <c r="E148" i="6"/>
  <c r="E149" i="6"/>
  <c r="E150" i="6"/>
  <c r="E151" i="6"/>
  <c r="E152" i="6"/>
  <c r="E153" i="6"/>
  <c r="E155" i="6"/>
  <c r="E154" i="6"/>
  <c r="E157" i="6"/>
  <c r="E156" i="6"/>
  <c r="E159" i="6"/>
  <c r="E158" i="6"/>
  <c r="E160" i="6"/>
  <c r="E161" i="6"/>
  <c r="E162" i="6"/>
  <c r="E163" i="6"/>
  <c r="E164" i="6"/>
  <c r="E165" i="6"/>
  <c r="E166" i="6"/>
  <c r="E168" i="6"/>
  <c r="E167" i="6"/>
  <c r="E169" i="6"/>
  <c r="E170" i="6"/>
  <c r="E171" i="6"/>
  <c r="E172" i="6"/>
  <c r="E173" i="6"/>
  <c r="E174" i="6"/>
  <c r="E175" i="6"/>
  <c r="E176" i="6"/>
  <c r="E178" i="6"/>
  <c r="E177" i="6"/>
  <c r="E179" i="6"/>
  <c r="E181" i="6"/>
  <c r="E180" i="6"/>
  <c r="E182" i="6"/>
  <c r="E183" i="6"/>
  <c r="E184" i="6"/>
  <c r="E185" i="6"/>
  <c r="E186" i="6"/>
  <c r="E187" i="6"/>
  <c r="E188" i="6"/>
  <c r="E189" i="6"/>
  <c r="E190" i="6"/>
  <c r="E191" i="6"/>
  <c r="E193" i="6"/>
  <c r="E192" i="6"/>
  <c r="E194" i="6"/>
  <c r="E195" i="6"/>
  <c r="E196" i="6"/>
  <c r="E197" i="6"/>
  <c r="E198" i="6"/>
  <c r="E199" i="6"/>
  <c r="E202" i="6"/>
  <c r="E200" i="6"/>
  <c r="E201" i="6"/>
  <c r="E203" i="6"/>
  <c r="E204" i="6"/>
  <c r="E205" i="6"/>
  <c r="E206" i="6"/>
  <c r="E207" i="6"/>
  <c r="E208" i="6"/>
  <c r="E210" i="6"/>
  <c r="E209" i="6"/>
  <c r="E211" i="6"/>
  <c r="E213" i="6"/>
  <c r="E212" i="6"/>
  <c r="E214" i="6"/>
  <c r="E215" i="6"/>
  <c r="E216" i="6"/>
  <c r="E217" i="6"/>
  <c r="E218" i="6"/>
  <c r="E219" i="6"/>
  <c r="E221" i="6"/>
  <c r="E220" i="6"/>
  <c r="E222" i="6"/>
  <c r="E224" i="6"/>
  <c r="E223" i="6"/>
  <c r="E225" i="6"/>
  <c r="E226" i="6"/>
  <c r="E227" i="6"/>
  <c r="E228" i="6"/>
  <c r="E229" i="6"/>
  <c r="E230" i="6"/>
  <c r="E231" i="6"/>
  <c r="E233" i="6"/>
  <c r="E232" i="6"/>
  <c r="E234" i="6"/>
  <c r="E235" i="6"/>
  <c r="E236" i="6"/>
  <c r="E237" i="6"/>
  <c r="E238" i="6"/>
  <c r="E239" i="6"/>
  <c r="E240" i="6"/>
  <c r="E241" i="6"/>
  <c r="E242" i="6"/>
  <c r="E243" i="6"/>
  <c r="E244" i="6"/>
  <c r="E245" i="6"/>
  <c r="E247" i="6"/>
  <c r="E246" i="6"/>
  <c r="E249" i="6"/>
  <c r="E248" i="6"/>
  <c r="E250" i="6"/>
  <c r="E251" i="6"/>
  <c r="E252" i="6"/>
  <c r="E253" i="6"/>
  <c r="E254" i="6"/>
  <c r="E255" i="6"/>
  <c r="E257" i="6"/>
  <c r="E256" i="6"/>
  <c r="E258" i="6"/>
  <c r="E259" i="6"/>
  <c r="E260" i="6"/>
  <c r="E261" i="6"/>
  <c r="E262" i="6"/>
  <c r="E263" i="6"/>
  <c r="E264" i="6"/>
  <c r="E265" i="6"/>
  <c r="E267" i="6"/>
  <c r="E266" i="6"/>
  <c r="E268" i="6"/>
  <c r="E269" i="6"/>
  <c r="E270" i="6"/>
  <c r="E272" i="6"/>
  <c r="E271" i="6"/>
  <c r="E273" i="6"/>
  <c r="E274" i="6"/>
  <c r="E275" i="6"/>
  <c r="E277" i="6"/>
  <c r="E276" i="6"/>
  <c r="E278" i="6"/>
  <c r="E279" i="6"/>
  <c r="E280" i="6"/>
  <c r="E281" i="6"/>
  <c r="E282" i="6"/>
  <c r="E284" i="6"/>
  <c r="E283" i="6"/>
  <c r="E285" i="6"/>
  <c r="E286" i="6"/>
  <c r="E287" i="6"/>
  <c r="E288" i="6"/>
  <c r="E289" i="6"/>
  <c r="E290" i="6"/>
  <c r="E291" i="6"/>
  <c r="E292" i="6"/>
  <c r="E293" i="6"/>
  <c r="E294" i="6"/>
  <c r="E295" i="6"/>
  <c r="E298" i="6"/>
  <c r="E297" i="6"/>
  <c r="E296" i="6"/>
  <c r="E300" i="6"/>
  <c r="E301" i="6"/>
  <c r="E299" i="6"/>
  <c r="E302" i="6"/>
  <c r="E303" i="6"/>
  <c r="E305" i="6"/>
  <c r="E304" i="6"/>
  <c r="E306" i="6"/>
  <c r="E307" i="6"/>
  <c r="E308" i="6"/>
  <c r="E309" i="6"/>
  <c r="E310" i="6"/>
  <c r="E311" i="6"/>
  <c r="E313" i="6"/>
  <c r="E312" i="6"/>
  <c r="E314" i="6"/>
  <c r="E315" i="6"/>
  <c r="E316" i="6"/>
  <c r="E317" i="6"/>
  <c r="E319" i="6"/>
  <c r="E318" i="6"/>
  <c r="E320" i="6"/>
  <c r="E322" i="6"/>
  <c r="E321" i="6"/>
  <c r="E323" i="6"/>
  <c r="E324" i="6"/>
  <c r="E325" i="6"/>
  <c r="E326" i="6"/>
  <c r="E328" i="6"/>
  <c r="E329" i="6"/>
  <c r="E327" i="6"/>
  <c r="E330" i="6"/>
  <c r="E331" i="6"/>
  <c r="E332" i="6"/>
  <c r="E335" i="6"/>
  <c r="E334" i="6"/>
  <c r="E333" i="6"/>
  <c r="E336" i="6"/>
  <c r="E338" i="6"/>
  <c r="E337" i="6"/>
  <c r="E339" i="6"/>
  <c r="E340" i="6"/>
  <c r="E342" i="6"/>
  <c r="E341" i="6"/>
  <c r="E343" i="6"/>
  <c r="E344" i="6"/>
  <c r="E345" i="6"/>
  <c r="E346" i="6"/>
  <c r="E347" i="6"/>
  <c r="E348" i="6"/>
  <c r="E349" i="6"/>
  <c r="E350" i="6"/>
  <c r="E351" i="6"/>
  <c r="E352" i="6"/>
  <c r="E353" i="6"/>
  <c r="E354" i="6"/>
  <c r="E355" i="6"/>
  <c r="E356" i="6"/>
  <c r="E357" i="6"/>
  <c r="E358" i="6"/>
  <c r="E359" i="6"/>
  <c r="E360" i="6"/>
  <c r="E362" i="6"/>
  <c r="E361" i="6"/>
  <c r="E363" i="6"/>
  <c r="E364" i="6"/>
  <c r="E366" i="6"/>
  <c r="E365" i="6"/>
  <c r="E367" i="6"/>
  <c r="E368" i="6"/>
  <c r="E369" i="6"/>
  <c r="E40" i="6"/>
  <c r="E42" i="6"/>
  <c r="E44" i="6"/>
  <c r="E41" i="6"/>
  <c r="E43" i="6"/>
  <c r="E46" i="6"/>
  <c r="E45" i="6"/>
  <c r="E48" i="6"/>
  <c r="E47" i="6"/>
  <c r="E49" i="6"/>
  <c r="E51" i="6"/>
  <c r="E53" i="6"/>
  <c r="E50" i="6"/>
  <c r="E54" i="6"/>
  <c r="E56" i="6"/>
  <c r="E52" i="6"/>
  <c r="E55" i="6"/>
  <c r="E58" i="6"/>
  <c r="E57" i="6"/>
  <c r="E61" i="6"/>
  <c r="E59" i="6"/>
  <c r="E60" i="6"/>
  <c r="E62" i="6"/>
  <c r="E63" i="6"/>
  <c r="E64" i="6"/>
  <c r="E65" i="6"/>
  <c r="E66" i="6"/>
  <c r="E67" i="6"/>
  <c r="E69" i="6"/>
  <c r="E68" i="6"/>
  <c r="CT23" i="6"/>
  <c r="CS24" i="6"/>
  <c r="G23" i="6"/>
  <c r="F23" i="6"/>
  <c r="E2723" i="1"/>
  <c r="D2723" i="1"/>
  <c r="E24" i="6"/>
  <c r="E25" i="6"/>
  <c r="E26" i="6"/>
  <c r="E27" i="6"/>
  <c r="E28" i="6"/>
  <c r="E29" i="6"/>
  <c r="E30" i="6"/>
  <c r="E31" i="6"/>
  <c r="E32" i="6"/>
  <c r="E33" i="6"/>
  <c r="E34" i="6"/>
  <c r="E35" i="6"/>
  <c r="E36" i="6"/>
  <c r="E37" i="6"/>
  <c r="E38" i="6"/>
  <c r="E39" i="6"/>
  <c r="CS25" i="6" l="1"/>
  <c r="CT24" i="6"/>
  <c r="G63" i="6"/>
  <c r="F63" i="6"/>
  <c r="F52" i="6"/>
  <c r="G52" i="6"/>
  <c r="G48" i="6"/>
  <c r="F48" i="6"/>
  <c r="F62" i="6"/>
  <c r="G62" i="6"/>
  <c r="F56" i="6"/>
  <c r="G56" i="6"/>
  <c r="G45" i="6"/>
  <c r="F45" i="6"/>
  <c r="F68" i="6"/>
  <c r="G68" i="6"/>
  <c r="G60" i="6"/>
  <c r="F60" i="6"/>
  <c r="G54" i="6"/>
  <c r="F54" i="6"/>
  <c r="F46" i="6"/>
  <c r="G46" i="6"/>
  <c r="G69" i="6"/>
  <c r="F69" i="6"/>
  <c r="G59" i="6"/>
  <c r="F59" i="6"/>
  <c r="F50" i="6"/>
  <c r="G50" i="6"/>
  <c r="G43" i="6"/>
  <c r="F43" i="6"/>
  <c r="G67" i="6"/>
  <c r="F67" i="6"/>
  <c r="G61" i="6"/>
  <c r="F61" i="6"/>
  <c r="F53" i="6"/>
  <c r="G53" i="6"/>
  <c r="G41" i="6"/>
  <c r="F41" i="6"/>
  <c r="G66" i="6"/>
  <c r="F66" i="6"/>
  <c r="G57" i="6"/>
  <c r="F57" i="6"/>
  <c r="G51" i="6"/>
  <c r="F51" i="6"/>
  <c r="F44" i="6"/>
  <c r="G44" i="6"/>
  <c r="G65" i="6"/>
  <c r="F65" i="6"/>
  <c r="F58" i="6"/>
  <c r="G58" i="6"/>
  <c r="G49" i="6"/>
  <c r="F49" i="6"/>
  <c r="F42" i="6"/>
  <c r="G42" i="6"/>
  <c r="F64" i="6"/>
  <c r="G64" i="6"/>
  <c r="G55" i="6"/>
  <c r="F55" i="6"/>
  <c r="F47" i="6"/>
  <c r="G47" i="6"/>
  <c r="G40" i="6"/>
  <c r="F40" i="6"/>
  <c r="F39" i="6"/>
  <c r="G39" i="6"/>
  <c r="F31" i="6"/>
  <c r="G31" i="6"/>
  <c r="F38" i="6"/>
  <c r="G38" i="6"/>
  <c r="G30" i="6"/>
  <c r="F30" i="6"/>
  <c r="G37" i="6"/>
  <c r="F37" i="6"/>
  <c r="F29" i="6"/>
  <c r="G29" i="6"/>
  <c r="G36" i="6"/>
  <c r="F36" i="6"/>
  <c r="F28" i="6"/>
  <c r="G28" i="6"/>
  <c r="F35" i="6"/>
  <c r="G35" i="6"/>
  <c r="G27" i="6"/>
  <c r="F27" i="6"/>
  <c r="F34" i="6"/>
  <c r="G34" i="6"/>
  <c r="G26" i="6"/>
  <c r="F26" i="6"/>
  <c r="F33" i="6"/>
  <c r="G33" i="6"/>
  <c r="G25" i="6"/>
  <c r="F25" i="6"/>
  <c r="G32" i="6"/>
  <c r="F32" i="6"/>
  <c r="F24" i="6"/>
  <c r="G24" i="6"/>
  <c r="U6" i="6" l="1" a="1"/>
  <c r="U6" i="6" s="1"/>
  <c r="W6" i="6" a="1"/>
  <c r="W6" i="6" s="1"/>
  <c r="Z6" i="6" s="1"/>
  <c r="CT25" i="6"/>
  <c r="CS26" i="6"/>
  <c r="CT26" i="6" l="1"/>
  <c r="CS27" i="6"/>
  <c r="CS28" i="6" l="1"/>
  <c r="CT27" i="6"/>
  <c r="CT28" i="6" l="1"/>
  <c r="CS29" i="6"/>
  <c r="CT29" i="6" l="1"/>
  <c r="CS30" i="6"/>
  <c r="CT30" i="6" l="1"/>
  <c r="CS31" i="6"/>
  <c r="CT31" i="6" l="1"/>
  <c r="CS32" i="6"/>
  <c r="CT32" i="6" l="1"/>
  <c r="CS33" i="6"/>
  <c r="CT33" i="6" l="1"/>
  <c r="CS34" i="6"/>
  <c r="CT34" i="6" l="1"/>
  <c r="CS35" i="6"/>
  <c r="CT35" i="6" l="1"/>
  <c r="CS36" i="6"/>
  <c r="CT36" i="6" l="1"/>
  <c r="CS37" i="6"/>
  <c r="CT37" i="6" l="1"/>
  <c r="CS38" i="6"/>
  <c r="CT38" i="6" l="1"/>
  <c r="CS39" i="6"/>
  <c r="CT39" i="6" l="1"/>
  <c r="CS40" i="6"/>
  <c r="CT40" i="6" l="1"/>
  <c r="CS41" i="6"/>
  <c r="CT41" i="6" l="1"/>
  <c r="CS42" i="6"/>
  <c r="CT42" i="6" l="1"/>
  <c r="CS43" i="6"/>
  <c r="CT43" i="6" l="1"/>
  <c r="CS44" i="6"/>
  <c r="CT44" i="6" l="1"/>
  <c r="CS45" i="6"/>
  <c r="CT45" i="6" l="1"/>
  <c r="CS46" i="6"/>
  <c r="CT46" i="6" l="1"/>
  <c r="CS47" i="6"/>
  <c r="CT47" i="6" l="1"/>
  <c r="CS48" i="6"/>
  <c r="CT48" i="6" l="1"/>
  <c r="CS49" i="6"/>
  <c r="CT49" i="6" l="1"/>
  <c r="CS50" i="6"/>
  <c r="CT50" i="6" l="1"/>
  <c r="CS51" i="6"/>
  <c r="CT51" i="6" l="1"/>
  <c r="CS52" i="6"/>
  <c r="CT52" i="6" l="1"/>
  <c r="CS53" i="6"/>
  <c r="CT53" i="6" l="1"/>
  <c r="CS54" i="6"/>
  <c r="CT54" i="6" l="1"/>
  <c r="CS55" i="6"/>
  <c r="CT55" i="6" l="1"/>
  <c r="CS56" i="6"/>
  <c r="CT56" i="6" l="1"/>
  <c r="CS57" i="6"/>
  <c r="CT57" i="6" l="1"/>
  <c r="CS58" i="6"/>
  <c r="CT58" i="6" l="1"/>
  <c r="CS59" i="6"/>
  <c r="CT59" i="6" l="1"/>
  <c r="CS60" i="6"/>
  <c r="CT60" i="6" l="1"/>
  <c r="CS61" i="6"/>
  <c r="CT61" i="6" l="1"/>
  <c r="CS62" i="6"/>
  <c r="CT62" i="6" l="1"/>
  <c r="CS63" i="6"/>
  <c r="CT63" i="6" l="1"/>
  <c r="CS64" i="6"/>
  <c r="CT64" i="6" l="1"/>
  <c r="CS65" i="6"/>
  <c r="CT65" i="6" l="1"/>
  <c r="CS66" i="6"/>
  <c r="CT66" i="6" l="1"/>
  <c r="CS67" i="6"/>
  <c r="CT67" i="6" l="1"/>
  <c r="CS68" i="6"/>
  <c r="CT68" i="6" l="1"/>
  <c r="CS69" i="6"/>
  <c r="CT69" i="6" s="1"/>
  <c r="S6" i="6" s="1" a="1"/>
  <c r="S6" i="6" s="1"/>
</calcChain>
</file>

<file path=xl/sharedStrings.xml><?xml version="1.0" encoding="utf-8"?>
<sst xmlns="http://schemas.openxmlformats.org/spreadsheetml/2006/main" count="1973" uniqueCount="93">
  <si>
    <t>Celsius</t>
  </si>
  <si>
    <t>min</t>
  </si>
  <si>
    <t>Min</t>
  </si>
  <si>
    <r>
      <t>CI</t>
    </r>
    <r>
      <rPr>
        <vertAlign val="subscript"/>
        <sz val="11"/>
        <color rgb="FF000000"/>
        <rFont val="Calibri"/>
        <family val="2"/>
        <scheme val="minor"/>
      </rPr>
      <t>95</t>
    </r>
    <r>
      <rPr>
        <sz val="11"/>
        <color rgb="FF000000"/>
        <rFont val="Calibri"/>
        <family val="2"/>
        <scheme val="minor"/>
      </rPr>
      <t xml:space="preserve"> inf</t>
    </r>
  </si>
  <si>
    <r>
      <t>CI</t>
    </r>
    <r>
      <rPr>
        <vertAlign val="subscript"/>
        <sz val="11"/>
        <color rgb="FF000000"/>
        <rFont val="Calibri"/>
        <family val="2"/>
        <scheme val="minor"/>
      </rPr>
      <t>95</t>
    </r>
    <r>
      <rPr>
        <sz val="11"/>
        <color rgb="FF000000"/>
        <rFont val="Calibri"/>
        <family val="2"/>
        <scheme val="minor"/>
      </rPr>
      <t xml:space="preserve"> sup</t>
    </r>
  </si>
  <si>
    <t>F</t>
  </si>
  <si>
    <t>Log reduction</t>
  </si>
  <si>
    <t>Rid log</t>
  </si>
  <si>
    <t>D (min)</t>
  </si>
  <si>
    <t>z (°C)</t>
  </si>
  <si>
    <t>T ref (°C)</t>
  </si>
  <si>
    <t>T Rid 7 log</t>
  </si>
  <si>
    <t>Example</t>
  </si>
  <si>
    <t>Data</t>
  </si>
  <si>
    <t>Graph_1</t>
  </si>
  <si>
    <t>Explanation of the spreadsheets</t>
  </si>
  <si>
    <t>VALIDATION PROTOCOL SPREADSHEET</t>
  </si>
  <si>
    <t>Minute interval (in decimals)</t>
  </si>
  <si>
    <t>Observation</t>
  </si>
  <si>
    <t>Time in minutes (decimal)</t>
  </si>
  <si>
    <t>Batch</t>
  </si>
  <si>
    <t>Cooking</t>
  </si>
  <si>
    <t xml:space="preserve">Minutes of observation </t>
  </si>
  <si>
    <t>Target temperature °C</t>
  </si>
  <si>
    <t>Recording interval</t>
  </si>
  <si>
    <t>1° cooking</t>
  </si>
  <si>
    <t>2° cooking</t>
  </si>
  <si>
    <t>3° cooking</t>
  </si>
  <si>
    <t>4° cooking</t>
  </si>
  <si>
    <t>5° cooking</t>
  </si>
  <si>
    <t>Target temperature</t>
  </si>
  <si>
    <t>Estimation of the average cooking temperature over time and its confidence interval</t>
  </si>
  <si>
    <t>Estimation of the temperature required to achieve a 7-log reduction based on literature values of Tref, z, and D</t>
  </si>
  <si>
    <t>one minute</t>
  </si>
  <si>
    <t>half a minute</t>
  </si>
  <si>
    <t>twenty seconds</t>
  </si>
  <si>
    <t>ten seconds</t>
  </si>
  <si>
    <t>Batch1</t>
  </si>
  <si>
    <t>Batch2</t>
  </si>
  <si>
    <t>Batch3</t>
  </si>
  <si>
    <t>Cooking1</t>
  </si>
  <si>
    <t>Cooking2</t>
  </si>
  <si>
    <t>Cooking3</t>
  </si>
  <si>
    <t>Cooking4</t>
  </si>
  <si>
    <t>Cooking5</t>
  </si>
  <si>
    <t>Mean values</t>
  </si>
  <si>
    <t>Sd values</t>
  </si>
  <si>
    <t>N values</t>
  </si>
  <si>
    <t>1°cooking</t>
  </si>
  <si>
    <t>2°cooking</t>
  </si>
  <si>
    <t>3°cooking</t>
  </si>
  <si>
    <t>4°cooking</t>
  </si>
  <si>
    <t>5°cooking</t>
  </si>
  <si>
    <t>1°batch</t>
  </si>
  <si>
    <t>2°batch</t>
  </si>
  <si>
    <t>3°batch</t>
  </si>
  <si>
    <t>Time (minute)</t>
  </si>
  <si>
    <t>Temperature °C</t>
  </si>
  <si>
    <t>Cooking trial</t>
  </si>
  <si>
    <t>Graph_2</t>
  </si>
  <si>
    <t>Sampling interval (minute)</t>
  </si>
  <si>
    <t>Minimum time (minute)</t>
  </si>
  <si>
    <t>EXAMPLE of cooking trial dataset</t>
  </si>
  <si>
    <t>Dataset of the cooking trials</t>
  </si>
  <si>
    <t>3 batches</t>
  </si>
  <si>
    <t>5 cooking for each batch</t>
  </si>
  <si>
    <t xml:space="preserve">Cooking curves comparison </t>
  </si>
  <si>
    <t>Cooking method</t>
  </si>
  <si>
    <r>
      <t xml:space="preserve">This spreadsheet allows you to determine the cooking time required to reach a target temperature based on time-temperature observations collected from different batches and cooking trials.
It is essential to organize and enter the data in the "Data" sheet following the structure shown in the "Example" sheet. 
</t>
    </r>
    <r>
      <rPr>
        <b/>
        <sz val="11"/>
        <color rgb="FF000000"/>
        <rFont val="Calibri"/>
        <family val="2"/>
        <scheme val="minor"/>
      </rPr>
      <t>IMPORTANT: The spreadsheet is designed for experiments with a maximum of 5415 observations, corresponding to: 3 batches and 5 cooking trials per batch, with a maximum cooking time of: 36 minutes if temperature is recorded every 10 seconds (0.1, 0.2, ...), 72 minutes if recorded every 20 seconds (0.2, 0.4, ...), 180 minutes if recorded every 30 seconds (0.5, 1.0, ...), 360 minutes if recorded every 1 minute (1, 2, ...)</t>
    </r>
    <r>
      <rPr>
        <sz val="11"/>
        <color rgb="FF000000"/>
        <rFont val="Calibri"/>
        <family val="2"/>
        <scheme val="minor"/>
      </rPr>
      <t xml:space="preserve">
Once the "Data" sheet is filled, all linked sheets will automatically update.
The spreadsheet is password-protected and cannot be modified except for the yellow cells, which are editable.
</t>
    </r>
    <r>
      <rPr>
        <b/>
        <sz val="11"/>
        <color rgb="FF000000"/>
        <rFont val="Calibri"/>
        <family val="2"/>
        <scheme val="minor"/>
      </rPr>
      <t>IMPORTANT:</t>
    </r>
    <r>
      <rPr>
        <sz val="11"/>
        <color rgb="FF000000"/>
        <rFont val="Calibri"/>
        <family val="2"/>
        <scheme val="minor"/>
      </rPr>
      <t xml:space="preserve"> </t>
    </r>
    <r>
      <rPr>
        <b/>
        <sz val="11"/>
        <color rgb="FF000000"/>
        <rFont val="Calibri"/>
        <family val="2"/>
        <scheme val="minor"/>
      </rPr>
      <t>The graphs displaying the temperature-time relationship must be updated for each new experiment by carefully selecting the relevant data.</t>
    </r>
    <r>
      <rPr>
        <sz val="11"/>
        <color rgb="FF000000"/>
        <rFont val="Calibri"/>
        <family val="2"/>
        <scheme val="minor"/>
      </rPr>
      <t xml:space="preserve">
Entering the target temperature value enables you to identify the exact time at which this temperature is reached, based on the observations recorded during the experiment.
An example experiment of 30 minutes with measurements every 30 seconds is provided. It is recommended to keep the original file and create a copy before inserting new data.</t>
    </r>
  </si>
  <si>
    <t>In the "Time (minute)" column: record the time in minutes when the temperature was measured.
In the "Batch" column: enter the batch information (e.g., 1st batch, 2nd batch, etc.).
In the "Cooking trial" column: indicate the experiment (e.g., 1st cook, 2nd cook, etc.).
In the "Temperature Celsius" column: enter the temperature recorded at that time.
The final time point is the one indicated on the label or when the cooking process is stopped.</t>
  </si>
  <si>
    <t xml:space="preserve">
At the top of the "Data" sheet (in the yellow cell), enter: the maximum cooking time (last recorded reading), the temperature sampling interval, selectable via dropdown (10 sec, 20 sec, 30 sec, or 1 min). The spreadsheet will automatically prefill time, batch and cooking trial columns.
The operator must fill in the yellow temperature column, following the pre-filled structure, with the data recorded by the data logger.
The file assumes a consistent structure across 3 batches and 5 cooking trials.
For example, at a 1-minute interval, each batch and cook must have data at time 0, 1, 2, 3, etc.
Missing data is allowed.
The sheet shows comparisons between 5 cooking trials for each time point. To update the chart, adjust the data selection accordingly. The target temperature can be modified by the operator.</t>
  </si>
  <si>
    <t>Product</t>
  </si>
  <si>
    <t>This sheet shows the comparison of the 5 cooking trial.
The operator must adjust the data selection to update the graph.
The target temperature can also be changed here.
In cases where the number of reported values is high, it may be necessary to make adjustments to the graph on the X-axis (Time): in the 'Format Axis' settings, under 'Labels', modify the interval between labels so that the numbers on the axis are displayed correctly.</t>
  </si>
  <si>
    <t>A</t>
  </si>
  <si>
    <t>B</t>
  </si>
  <si>
    <t>C</t>
  </si>
  <si>
    <t>D</t>
  </si>
  <si>
    <t>Total observations</t>
  </si>
  <si>
    <t>Observations for cooking/time</t>
  </si>
  <si>
    <t>1° batch</t>
  </si>
  <si>
    <t>2° batch</t>
  </si>
  <si>
    <t>3° batch</t>
  </si>
  <si>
    <t>Max °C</t>
  </si>
  <si>
    <t>Graph_3</t>
  </si>
  <si>
    <t>This sheet shows the comparison of the 5 cooking trials for each batch (15 curves in total). 
When one cooking trial does not reach the target temperature, the box displaying the maximum temperature appears red. 
A message is shown to indicate whether the first criterion for the validation  is reached or NOT.   
The operator must adjust the data selection to update the graph.
The target temperature can also be changed here.
In cases where the number of reported values is high, it may be necessary to make adjustments to the graph on the X-axis (Time): in the 'Format Axis' settings, under 'Labels', modify the interval between labels so that the numbers on the axis are displayed correctly.</t>
  </si>
  <si>
    <t>max 
(validation time)</t>
  </si>
  <si>
    <t>Maximum time (minute) 
(validation time)</t>
  </si>
  <si>
    <t>Time 
sup</t>
  </si>
  <si>
    <t>Time
mean</t>
  </si>
  <si>
    <t>Time
inf</t>
  </si>
  <si>
    <t>NTC</t>
  </si>
  <si>
    <r>
      <t xml:space="preserve">New cooking time NTC (minute) for potential rescheduling </t>
    </r>
    <r>
      <rPr>
        <b/>
        <sz val="13"/>
        <rFont val="Calibri"/>
        <family val="2"/>
        <scheme val="minor"/>
      </rPr>
      <t>FOR VERIFICATION</t>
    </r>
  </si>
  <si>
    <r>
      <t xml:space="preserve">VALIDATION SHEET:
</t>
    </r>
    <r>
      <rPr>
        <sz val="11"/>
        <rFont val="Calibri"/>
        <family val="2"/>
        <scheme val="minor"/>
      </rPr>
      <t>This sheet displays the estimated average cooking temperature and its confidence interval for each time point.
To update the chart, the data selection must be adjusted.
The operator can modify the target temperature.
In cases where the number of reported values is high, it may be necessary to make adjustments to the graph on the X-axis (Time): in the 'Format Axis' settings, under 'Labels', modify the interval between labels so that the numbers on the axis are displayed correctly.</t>
    </r>
    <r>
      <rPr>
        <b/>
        <sz val="11"/>
        <rFont val="Calibri"/>
        <family val="2"/>
        <scheme val="minor"/>
      </rPr>
      <t xml:space="preserve">
</t>
    </r>
    <r>
      <rPr>
        <sz val="11"/>
        <rFont val="Calibri"/>
        <family val="2"/>
        <scheme val="minor"/>
      </rPr>
      <t xml:space="preserve">The spreadsheet also estimates:
</t>
    </r>
    <r>
      <rPr>
        <b/>
        <sz val="11"/>
        <rFont val="Calibri"/>
        <family val="2"/>
        <scheme val="minor"/>
      </rPr>
      <t xml:space="preserve">
A</t>
    </r>
    <r>
      <rPr>
        <sz val="11"/>
        <rFont val="Calibri"/>
        <family val="2"/>
        <scheme val="minor"/>
      </rPr>
      <t xml:space="preserve">) The logarithmic reduction of </t>
    </r>
    <r>
      <rPr>
        <i/>
        <sz val="11"/>
        <rFont val="Calibri"/>
        <family val="2"/>
        <scheme val="minor"/>
      </rPr>
      <t xml:space="preserve">Salmonella </t>
    </r>
    <r>
      <rPr>
        <sz val="11"/>
        <rFont val="Calibri"/>
        <family val="2"/>
        <scheme val="minor"/>
      </rPr>
      <t>in correspondence to the target temperature, based on the Tref, D, and z values from the literature, which indicate:
- Tref value: The reference temperature used to determine the D and z values.
- D value: The time (in minutes) at a constant temperature required to destroy 90% (or 1 log) of the microorganism present at a given reference temperature. The D value at a specific temperature, combined with the z value, is used to define the thermal resistance of a microorganism.
- z value: The temperature increase needed to reduce the thermal death time by a factor of 10. It represents the number of degrees required for a tenfold (1-log) change in the thermal resistance of a microorganism. The z value is considered constant for a specific strain of microorganism in a given product.
B) The temperature required to achieve a 7-log reduction, based on the given Tref, D, and z values.
The current values in the spreadsheet are: D = 0.32, z = 7.6, referring to a Tref = 70°C, for the "chicken meatballs" matrix (Bibliographic reference: Murphy, R. Y., Duncan, L. K., Johnson, E. R., Davis, M. D., &amp; Smith, J. N. (2002).Thermal inactivation D- and z-values of Salmonella serotypes and Listeria innocua in chicken patties, chicken tenders, franks, beef patties, and blended beef and turkey patties. Journal of Food Protection, 65(1), 53–60. https://doi.org/10.4315/0362-028X-65.1.53).
C) The time at which the desired target temperature is reached, along with its confidence interval.
D) The New cooking time (NTC) for potential rescheduling FOR VERIFICATION.</t>
    </r>
    <r>
      <rPr>
        <b/>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</si>
</sst>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3" x14ac:knownFonts="1">
    <font>
      <sz val="11"/>
      <color rgb="FF000000"/>
      <name val="Calibri"/>
      <family val="2"/>
      <scheme val="minor"/>
    </font>
    <font>
      <b/>
      <sz val="11"/>
      <color rgb="FF000000"/>
      <name val="Calibri"/>
      <family val="2"/>
      <scheme val="minor"/>
    </font>
    <font>
      <vertAlign val="subscript"/>
      <sz val="11"/>
      <color rgb="FF000000"/>
      <name val="Calibri"/>
      <family val="2"/>
      <scheme val="minor"/>
    </font>
    <font>
      <b/>
      <sz val="14"/>
      <color rgb="FF000000"/>
      <name val="Calibri"/>
      <family val="2"/>
      <scheme val="minor"/>
    </font>
    <font>
      <b/>
      <sz val="11"/>
      <color rgb="FFFF0000"/>
      <name val="Calibri"/>
      <family val="2"/>
      <scheme val="minor"/>
    </font>
    <font>
      <sz val="13"/>
      <color rgb="FF000000"/>
      <name val="Calibri"/>
      <family val="2"/>
      <scheme val="minor"/>
    </font>
    <font>
      <b/>
      <sz val="14"/>
      <color rgb="FFFF0000"/>
      <name val="Calibri"/>
      <family val="2"/>
      <scheme val="minor"/>
    </font>
    <font>
      <sz val="11"/>
      <name val="Calibri"/>
      <family val="2"/>
      <scheme val="minor"/>
    </font>
    <font>
      <b/>
      <sz val="11"/>
      <name val="Calibri"/>
      <family val="2"/>
      <scheme val="minor"/>
    </font>
    <font>
      <i/>
      <sz val="11"/>
      <name val="Calibri"/>
      <family val="2"/>
      <scheme val="minor"/>
    </font>
    <font>
      <b/>
      <sz val="18"/>
      <color rgb="FF000000"/>
      <name val="Calibri"/>
      <family val="2"/>
      <scheme val="minor"/>
    </font>
    <font>
      <b/>
      <sz val="13"/>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s>
  <cellStyleXfs count="1">
    <xf numFmtId="0" fontId="0" fillId="0" borderId="0"/>
  </cellStyleXfs>
  <cellXfs count="110">
    <xf numFmtId="0" fontId="0" fillId="0" borderId="0" xfId="0"/>
    <xf numFmtId="0" fontId="0" fillId="0" borderId="0" xfId="0" applyAlignment="1">
      <alignment horizontal="center"/>
    </xf>
    <xf numFmtId="0" fontId="0" fillId="0" borderId="1" xfId="0" applyBorder="1" applyAlignment="1">
      <alignment horizontal="center"/>
    </xf>
    <xf numFmtId="0" fontId="0" fillId="0" borderId="0" xfId="0" applyAlignment="1">
      <alignment vertical="center" wrapText="1"/>
    </xf>
    <xf numFmtId="0" fontId="1" fillId="0" borderId="0" xfId="0" applyFont="1"/>
    <xf numFmtId="0" fontId="3" fillId="0" borderId="0" xfId="0" applyFont="1"/>
    <xf numFmtId="0" fontId="1" fillId="0" borderId="0" xfId="0" applyFont="1" applyAlignment="1">
      <alignment vertical="center" wrapText="1"/>
    </xf>
    <xf numFmtId="0" fontId="0" fillId="0" borderId="1" xfId="0" applyBorder="1" applyAlignment="1">
      <alignment horizontal="left"/>
    </xf>
    <xf numFmtId="0" fontId="1" fillId="0" borderId="1" xfId="0" applyFont="1" applyBorder="1" applyAlignment="1">
      <alignment horizontal="center" vertical="center" wrapText="1"/>
    </xf>
    <xf numFmtId="0" fontId="6" fillId="0" borderId="0" xfId="0" applyFont="1"/>
    <xf numFmtId="0" fontId="0" fillId="0" borderId="0" xfId="0"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0" fillId="0" borderId="1" xfId="0" applyBorder="1" applyAlignment="1" applyProtection="1">
      <alignment horizontal="center" vertical="center"/>
      <protection hidden="1"/>
    </xf>
    <xf numFmtId="164" fontId="4" fillId="0" borderId="0" xfId="0" applyNumberFormat="1" applyFont="1" applyAlignment="1" applyProtection="1">
      <alignment horizontal="center" vertical="center"/>
      <protection hidden="1"/>
    </xf>
    <xf numFmtId="164" fontId="0" fillId="0" borderId="1" xfId="0" applyNumberFormat="1" applyBorder="1" applyAlignment="1" applyProtection="1">
      <alignment horizontal="center" vertical="center" wrapText="1"/>
      <protection hidden="1"/>
    </xf>
    <xf numFmtId="0" fontId="0" fillId="0" borderId="5" xfId="0" applyBorder="1" applyAlignment="1" applyProtection="1">
      <alignment vertical="center"/>
      <protection hidden="1"/>
    </xf>
    <xf numFmtId="0" fontId="0" fillId="0" borderId="6" xfId="0" applyBorder="1" applyAlignment="1" applyProtection="1">
      <alignment vertical="center"/>
      <protection hidden="1"/>
    </xf>
    <xf numFmtId="164" fontId="0" fillId="0" borderId="1" xfId="0" applyNumberFormat="1" applyBorder="1" applyAlignment="1" applyProtection="1">
      <alignment horizontal="center" vertical="center"/>
      <protection hidden="1"/>
    </xf>
    <xf numFmtId="0" fontId="0" fillId="0" borderId="7" xfId="0" applyBorder="1" applyAlignment="1" applyProtection="1">
      <alignment vertical="center"/>
      <protection hidden="1"/>
    </xf>
    <xf numFmtId="0" fontId="0" fillId="0" borderId="8" xfId="0" applyBorder="1" applyAlignment="1" applyProtection="1">
      <alignment vertical="center"/>
      <protection hidden="1"/>
    </xf>
    <xf numFmtId="165" fontId="0" fillId="0" borderId="7" xfId="0" applyNumberFormat="1" applyBorder="1" applyAlignment="1" applyProtection="1">
      <alignment vertical="center"/>
      <protection hidden="1"/>
    </xf>
    <xf numFmtId="0" fontId="0" fillId="0" borderId="9" xfId="0" applyBorder="1" applyAlignment="1" applyProtection="1">
      <alignment vertical="center"/>
      <protection hidden="1"/>
    </xf>
    <xf numFmtId="0" fontId="0" fillId="0" borderId="10" xfId="0" applyBorder="1" applyAlignment="1" applyProtection="1">
      <alignment vertical="center"/>
      <protection hidden="1"/>
    </xf>
    <xf numFmtId="2" fontId="0" fillId="0" borderId="1" xfId="0" applyNumberFormat="1" applyBorder="1" applyAlignment="1" applyProtection="1">
      <alignment horizontal="center"/>
      <protection hidden="1"/>
    </xf>
    <xf numFmtId="2" fontId="0" fillId="0" borderId="0" xfId="0" applyNumberFormat="1" applyAlignment="1" applyProtection="1">
      <alignment horizontal="center" vertical="center"/>
      <protection hidden="1"/>
    </xf>
    <xf numFmtId="2" fontId="0" fillId="0" borderId="1" xfId="0" applyNumberFormat="1" applyBorder="1" applyAlignment="1" applyProtection="1">
      <alignment horizontal="center" vertical="center"/>
      <protection hidden="1"/>
    </xf>
    <xf numFmtId="2" fontId="0" fillId="0" borderId="1" xfId="0" applyNumberFormat="1" applyBorder="1" applyAlignment="1" applyProtection="1">
      <alignment horizontal="center" vertical="center" wrapText="1"/>
      <protection hidden="1"/>
    </xf>
    <xf numFmtId="0" fontId="1" fillId="0" borderId="1"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1" fillId="3" borderId="3" xfId="0" applyFont="1" applyFill="1" applyBorder="1" applyAlignment="1" applyProtection="1">
      <alignment horizontal="center" vertical="center"/>
      <protection hidden="1"/>
    </xf>
    <xf numFmtId="2" fontId="1" fillId="0" borderId="0" xfId="0" applyNumberFormat="1" applyFont="1" applyAlignment="1" applyProtection="1">
      <alignment horizontal="left" vertical="center"/>
      <protection hidden="1"/>
    </xf>
    <xf numFmtId="2" fontId="4" fillId="0" borderId="4" xfId="0" applyNumberFormat="1" applyFont="1" applyBorder="1" applyAlignment="1" applyProtection="1">
      <alignment horizontal="center" vertical="center"/>
      <protection hidden="1"/>
    </xf>
    <xf numFmtId="0" fontId="0" fillId="0" borderId="0" xfId="0" applyAlignment="1" applyProtection="1">
      <alignment horizontal="center" vertical="center" wrapText="1"/>
      <protection hidden="1"/>
    </xf>
    <xf numFmtId="1" fontId="0" fillId="0" borderId="1" xfId="0" applyNumberFormat="1" applyBorder="1" applyAlignment="1" applyProtection="1">
      <alignment horizontal="center" vertical="center"/>
      <protection hidden="1"/>
    </xf>
    <xf numFmtId="0" fontId="0" fillId="0" borderId="1" xfId="0" applyBorder="1" applyAlignment="1" applyProtection="1">
      <alignment vertical="center"/>
      <protection hidden="1"/>
    </xf>
    <xf numFmtId="0" fontId="6" fillId="0" borderId="0" xfId="0" applyFont="1" applyProtection="1">
      <protection locked="0" hidden="1"/>
    </xf>
    <xf numFmtId="0" fontId="0" fillId="0" borderId="0" xfId="0" applyAlignment="1" applyProtection="1">
      <alignment horizontal="center" vertical="center"/>
      <protection locked="0" hidden="1"/>
    </xf>
    <xf numFmtId="164" fontId="0" fillId="0" borderId="0" xfId="0" applyNumberFormat="1" applyAlignment="1" applyProtection="1">
      <alignment horizontal="center" vertical="center"/>
      <protection locked="0" hidden="1"/>
    </xf>
    <xf numFmtId="0" fontId="1" fillId="0" borderId="0" xfId="0" applyFont="1" applyAlignment="1" applyProtection="1">
      <alignment horizontal="center" vertical="center" wrapText="1"/>
      <protection locked="0" hidden="1"/>
    </xf>
    <xf numFmtId="0" fontId="0" fillId="0" borderId="0" xfId="0" applyAlignment="1" applyProtection="1">
      <alignment vertical="center"/>
      <protection locked="0" hidden="1"/>
    </xf>
    <xf numFmtId="0" fontId="1" fillId="0" borderId="1" xfId="0" applyFont="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1" fillId="0" borderId="0" xfId="0" applyFont="1" applyAlignment="1" applyProtection="1">
      <alignment vertical="center"/>
      <protection hidden="1"/>
    </xf>
    <xf numFmtId="0" fontId="6" fillId="0" borderId="0" xfId="0" applyFont="1" applyAlignment="1" applyProtection="1">
      <alignment vertical="center"/>
      <protection hidden="1"/>
    </xf>
    <xf numFmtId="0" fontId="7" fillId="0" borderId="0" xfId="0" applyFont="1" applyAlignment="1">
      <alignment vertical="center" wrapText="1"/>
    </xf>
    <xf numFmtId="0" fontId="8" fillId="0" borderId="0" xfId="0" applyFont="1" applyAlignment="1">
      <alignment vertical="center" wrapText="1"/>
    </xf>
    <xf numFmtId="0" fontId="0" fillId="0" borderId="1" xfId="0" applyBorder="1" applyAlignment="1" applyProtection="1">
      <alignment horizontal="center" vertical="center" wrapText="1"/>
      <protection hidden="1"/>
    </xf>
    <xf numFmtId="0" fontId="10" fillId="0" borderId="0" xfId="0" applyFont="1" applyAlignment="1" applyProtection="1">
      <alignment vertical="center"/>
      <protection hidden="1"/>
    </xf>
    <xf numFmtId="164" fontId="1" fillId="0" borderId="2" xfId="0" applyNumberFormat="1" applyFont="1" applyBorder="1" applyAlignment="1" applyProtection="1">
      <alignment horizontal="center" vertical="center"/>
      <protection hidden="1"/>
    </xf>
    <xf numFmtId="164" fontId="1" fillId="0" borderId="11" xfId="0" applyNumberFormat="1" applyFont="1" applyBorder="1" applyAlignment="1" applyProtection="1">
      <alignment horizontal="center" vertical="center"/>
      <protection hidden="1"/>
    </xf>
    <xf numFmtId="164" fontId="4" fillId="0" borderId="4" xfId="0" applyNumberFormat="1" applyFont="1" applyBorder="1" applyAlignment="1" applyProtection="1">
      <alignment horizontal="center" vertical="center"/>
      <protection hidden="1"/>
    </xf>
    <xf numFmtId="0" fontId="4" fillId="0" borderId="4" xfId="0" applyFont="1" applyBorder="1" applyAlignment="1" applyProtection="1">
      <alignment horizontal="center" vertical="center"/>
      <protection hidden="1"/>
    </xf>
    <xf numFmtId="165" fontId="7" fillId="0" borderId="1" xfId="0" applyNumberFormat="1" applyFont="1" applyBorder="1" applyAlignment="1" applyProtection="1">
      <alignment horizontal="center" vertical="center"/>
      <protection hidden="1"/>
    </xf>
    <xf numFmtId="2" fontId="1" fillId="0" borderId="0" xfId="0" applyNumberFormat="1" applyFont="1" applyAlignment="1" applyProtection="1">
      <alignment horizontal="right" vertical="center"/>
      <protection hidden="1"/>
    </xf>
    <xf numFmtId="2" fontId="0" fillId="0" borderId="25" xfId="0" applyNumberFormat="1" applyBorder="1" applyAlignment="1" applyProtection="1">
      <alignment horizontal="center" vertical="center"/>
      <protection hidden="1"/>
    </xf>
    <xf numFmtId="2" fontId="0" fillId="0" borderId="13" xfId="0" applyNumberFormat="1" applyBorder="1" applyAlignment="1" applyProtection="1">
      <alignment horizontal="center" vertical="center"/>
      <protection hidden="1"/>
    </xf>
    <xf numFmtId="2" fontId="0" fillId="0" borderId="26" xfId="0" applyNumberFormat="1" applyBorder="1" applyAlignment="1" applyProtection="1">
      <alignment horizontal="center" vertical="center"/>
      <protection hidden="1"/>
    </xf>
    <xf numFmtId="2" fontId="0" fillId="0" borderId="20" xfId="0" applyNumberFormat="1" applyBorder="1" applyAlignment="1" applyProtection="1">
      <alignment horizontal="center" vertical="center"/>
      <protection hidden="1"/>
    </xf>
    <xf numFmtId="2" fontId="0" fillId="0" borderId="21" xfId="0" applyNumberFormat="1" applyBorder="1" applyAlignment="1" applyProtection="1">
      <alignment horizontal="center" vertical="center"/>
      <protection hidden="1"/>
    </xf>
    <xf numFmtId="2" fontId="0" fillId="0" borderId="22" xfId="0" applyNumberFormat="1" applyBorder="1" applyAlignment="1" applyProtection="1">
      <alignment horizontal="center" vertical="center"/>
      <protection hidden="1"/>
    </xf>
    <xf numFmtId="2" fontId="0" fillId="0" borderId="23" xfId="0" applyNumberFormat="1" applyBorder="1" applyAlignment="1" applyProtection="1">
      <alignment horizontal="center" vertical="center"/>
      <protection hidden="1"/>
    </xf>
    <xf numFmtId="2" fontId="0" fillId="0" borderId="24" xfId="0" applyNumberFormat="1" applyBorder="1" applyAlignment="1" applyProtection="1">
      <alignment horizontal="center" vertical="center"/>
      <protection hidden="1"/>
    </xf>
    <xf numFmtId="0" fontId="0" fillId="0" borderId="3" xfId="0" applyBorder="1" applyAlignment="1" applyProtection="1">
      <alignment horizontal="center" vertical="center" wrapText="1"/>
      <protection hidden="1"/>
    </xf>
    <xf numFmtId="0" fontId="0" fillId="0" borderId="4"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2" fontId="0" fillId="0" borderId="17" xfId="0" applyNumberFormat="1" applyBorder="1" applyAlignment="1" applyProtection="1">
      <alignment horizontal="center" vertical="center" wrapText="1"/>
      <protection hidden="1"/>
    </xf>
    <xf numFmtId="2" fontId="0" fillId="0" borderId="18" xfId="0" applyNumberFormat="1" applyBorder="1" applyAlignment="1" applyProtection="1">
      <alignment horizontal="center" vertical="center" wrapText="1"/>
      <protection hidden="1"/>
    </xf>
    <xf numFmtId="2" fontId="0" fillId="0" borderId="19" xfId="0" applyNumberFormat="1" applyBorder="1" applyAlignment="1" applyProtection="1">
      <alignment horizontal="center" vertical="center" wrapText="1"/>
      <protection hidden="1"/>
    </xf>
    <xf numFmtId="2" fontId="0" fillId="0" borderId="22" xfId="0" applyNumberFormat="1" applyBorder="1" applyAlignment="1" applyProtection="1">
      <alignment horizontal="center" vertical="center" wrapText="1"/>
      <protection hidden="1"/>
    </xf>
    <xf numFmtId="2" fontId="0" fillId="0" borderId="23" xfId="0" applyNumberFormat="1" applyBorder="1" applyAlignment="1" applyProtection="1">
      <alignment horizontal="center" vertical="center" wrapText="1"/>
      <protection hidden="1"/>
    </xf>
    <xf numFmtId="2" fontId="0" fillId="0" borderId="24" xfId="0" applyNumberFormat="1" applyBorder="1" applyAlignment="1" applyProtection="1">
      <alignment horizontal="center" vertical="center" wrapText="1"/>
      <protection hidden="1"/>
    </xf>
    <xf numFmtId="1" fontId="0" fillId="0" borderId="32" xfId="0" applyNumberFormat="1" applyBorder="1" applyAlignment="1" applyProtection="1">
      <alignment horizontal="center" vertical="center"/>
      <protection hidden="1"/>
    </xf>
    <xf numFmtId="0" fontId="0" fillId="0" borderId="12" xfId="0" applyBorder="1" applyAlignment="1" applyProtection="1">
      <alignment horizontal="center" vertical="center"/>
      <protection hidden="1"/>
    </xf>
    <xf numFmtId="2" fontId="0" fillId="0" borderId="33" xfId="0" applyNumberFormat="1" applyBorder="1" applyAlignment="1" applyProtection="1">
      <alignment horizontal="center" vertical="center"/>
      <protection hidden="1"/>
    </xf>
    <xf numFmtId="2" fontId="0" fillId="0" borderId="34" xfId="0" applyNumberFormat="1" applyBorder="1" applyAlignment="1" applyProtection="1">
      <alignment horizontal="center" vertical="center"/>
      <protection hidden="1"/>
    </xf>
    <xf numFmtId="2" fontId="0" fillId="0" borderId="35" xfId="0" applyNumberFormat="1" applyBorder="1" applyAlignment="1" applyProtection="1">
      <alignment horizontal="center" vertical="center"/>
      <protection hidden="1"/>
    </xf>
    <xf numFmtId="0" fontId="12" fillId="3" borderId="14" xfId="0" applyFont="1" applyFill="1" applyBorder="1" applyAlignment="1" applyProtection="1">
      <alignment vertical="center"/>
      <protection hidden="1"/>
    </xf>
    <xf numFmtId="0" fontId="0" fillId="3" borderId="15" xfId="0" applyFill="1" applyBorder="1" applyAlignment="1" applyProtection="1">
      <alignment vertical="center"/>
      <protection hidden="1"/>
    </xf>
    <xf numFmtId="0" fontId="0" fillId="3" borderId="16" xfId="0" applyFill="1" applyBorder="1" applyAlignment="1" applyProtection="1">
      <alignment vertical="center"/>
      <protection hidden="1"/>
    </xf>
    <xf numFmtId="0" fontId="1" fillId="0" borderId="2" xfId="0" applyFont="1" applyBorder="1" applyAlignment="1" applyProtection="1">
      <alignment horizontal="center" vertical="center" wrapText="1"/>
      <protection hidden="1"/>
    </xf>
    <xf numFmtId="0" fontId="1" fillId="0" borderId="3" xfId="0"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0" fillId="2" borderId="1" xfId="0"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0" fillId="0" borderId="0" xfId="0" applyAlignment="1" applyProtection="1">
      <alignment vertical="center"/>
      <protection locked="0"/>
    </xf>
    <xf numFmtId="0" fontId="1" fillId="2" borderId="2" xfId="0" applyFont="1" applyFill="1" applyBorder="1" applyAlignment="1" applyProtection="1">
      <alignment horizontal="center" vertical="center"/>
      <protection locked="0"/>
    </xf>
    <xf numFmtId="0" fontId="0" fillId="2" borderId="2" xfId="0" applyFill="1"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2" fontId="0" fillId="0" borderId="28" xfId="0" applyNumberFormat="1" applyBorder="1" applyAlignment="1" applyProtection="1">
      <alignment horizontal="center" vertical="center" wrapText="1"/>
      <protection hidden="1"/>
    </xf>
    <xf numFmtId="0" fontId="0" fillId="0" borderId="29" xfId="0" applyBorder="1" applyAlignment="1">
      <alignment vertical="center" wrapText="1"/>
    </xf>
    <xf numFmtId="0" fontId="0" fillId="0" borderId="1" xfId="0" applyBorder="1" applyAlignment="1" applyProtection="1">
      <alignment horizontal="center" vertical="center" wrapText="1"/>
      <protection hidden="1"/>
    </xf>
    <xf numFmtId="2" fontId="0" fillId="0" borderId="5" xfId="0" applyNumberFormat="1" applyBorder="1" applyAlignment="1" applyProtection="1">
      <alignment horizontal="center" vertical="center" wrapText="1"/>
      <protection hidden="1"/>
    </xf>
    <xf numFmtId="0" fontId="0" fillId="0" borderId="31" xfId="0" applyBorder="1" applyAlignment="1">
      <alignment horizontal="center" vertical="center" wrapText="1"/>
    </xf>
    <xf numFmtId="0" fontId="0" fillId="0" borderId="6" xfId="0" applyBorder="1" applyAlignment="1">
      <alignment horizontal="center" vertical="center" wrapText="1"/>
    </xf>
    <xf numFmtId="2" fontId="0" fillId="0" borderId="31" xfId="0" applyNumberFormat="1" applyBorder="1" applyAlignment="1" applyProtection="1">
      <alignment horizontal="center" vertical="center" wrapText="1"/>
      <protection hidden="1"/>
    </xf>
    <xf numFmtId="2" fontId="0" fillId="0" borderId="6" xfId="0" applyNumberFormat="1" applyBorder="1" applyAlignment="1" applyProtection="1">
      <alignment horizontal="center" vertical="center" wrapText="1"/>
      <protection hidden="1"/>
    </xf>
    <xf numFmtId="2" fontId="1" fillId="0" borderId="0" xfId="0" applyNumberFormat="1" applyFont="1" applyAlignment="1" applyProtection="1">
      <alignment horizontal="left" vertical="center" wrapText="1"/>
      <protection hidden="1"/>
    </xf>
    <xf numFmtId="0" fontId="0" fillId="0" borderId="36" xfId="0" applyBorder="1" applyAlignment="1">
      <alignment vertical="center" wrapText="1"/>
    </xf>
    <xf numFmtId="0" fontId="5" fillId="3" borderId="0" xfId="0" applyFont="1" applyFill="1" applyAlignment="1" applyProtection="1">
      <alignment horizontal="left" vertical="center" wrapText="1"/>
      <protection hidden="1"/>
    </xf>
    <xf numFmtId="0" fontId="12" fillId="3" borderId="14" xfId="0" applyFont="1" applyFill="1" applyBorder="1" applyAlignment="1" applyProtection="1">
      <alignment vertical="center"/>
      <protection hidden="1"/>
    </xf>
    <xf numFmtId="0" fontId="0" fillId="0" borderId="15" xfId="0" applyBorder="1" applyAlignment="1">
      <alignment vertical="center"/>
    </xf>
    <xf numFmtId="0" fontId="0" fillId="0" borderId="16" xfId="0" applyBorder="1" applyAlignment="1">
      <alignment vertical="center"/>
    </xf>
    <xf numFmtId="0" fontId="6" fillId="0" borderId="0" xfId="0" applyFont="1" applyAlignment="1" applyProtection="1">
      <alignment horizontal="left" vertical="center"/>
      <protection hidden="1"/>
    </xf>
    <xf numFmtId="0" fontId="1" fillId="0" borderId="0" xfId="0" applyFont="1" applyAlignment="1" applyProtection="1">
      <alignment vertical="center"/>
      <protection hidden="1"/>
    </xf>
    <xf numFmtId="0" fontId="5" fillId="3" borderId="0" xfId="0" applyFont="1" applyFill="1" applyAlignment="1" applyProtection="1">
      <alignment vertical="center" wrapText="1"/>
      <protection hidden="1"/>
    </xf>
    <xf numFmtId="0" fontId="0" fillId="0" borderId="2" xfId="0" applyBorder="1" applyAlignment="1" applyProtection="1">
      <alignment horizontal="center" vertical="center" wrapText="1"/>
      <protection hidden="1"/>
    </xf>
    <xf numFmtId="0" fontId="0" fillId="0" borderId="11" xfId="0" applyBorder="1" applyAlignment="1" applyProtection="1">
      <alignment horizontal="center" vertical="center" wrapText="1"/>
      <protection hidden="1"/>
    </xf>
    <xf numFmtId="0" fontId="0" fillId="0" borderId="0" xfId="0" applyAlignment="1">
      <alignment vertical="center" wrapText="1"/>
    </xf>
  </cellXfs>
  <cellStyles count="1">
    <cellStyle name="Normale" xfId="0" builtinId="0"/>
  </cellStyles>
  <dxfs count="1">
    <dxf>
      <fill>
        <patternFill>
          <bgColor rgb="FFFF3300"/>
        </patternFill>
      </fill>
    </dxf>
  </dxfs>
  <tableStyles count="0" defaultTableStyle="TableStyleMedium2" defaultPivotStyle="PivotStyleLight16"/>
  <colors>
    <mruColors>
      <color rgb="FFFF33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1° batch</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11735430804937345"/>
          <c:y val="0.1072014971296481"/>
          <c:w val="0.82533187609224168"/>
          <c:h val="0.78457955845533089"/>
        </c:manualLayout>
      </c:layout>
      <c:lineChart>
        <c:grouping val="standard"/>
        <c:varyColors val="0"/>
        <c:ser>
          <c:idx val="0"/>
          <c:order val="0"/>
          <c:tx>
            <c:v>1° cooking</c:v>
          </c:tx>
          <c:spPr>
            <a:ln w="28575" cap="rnd">
              <a:solidFill>
                <a:schemeClr val="accent1"/>
              </a:solidFill>
              <a:round/>
            </a:ln>
            <a:effectLst/>
          </c:spPr>
          <c:marker>
            <c:symbol val="none"/>
          </c:marker>
          <c:cat>
            <c:strRef>
              <c:f>'Graph 1'!$B$10:$B$70</c:f>
              <c:strCache>
                <c:ptCount val="1"/>
                <c:pt idx="0">
                  <c:v>0</c:v>
                </c:pt>
              </c:strCache>
            </c:strRef>
          </c:cat>
          <c:val>
            <c:numRef>
              <c:f>'Graph 1'!$C$10:$C$70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8ED8-43A0-8292-F041C81C682B}"/>
            </c:ext>
          </c:extLst>
        </c:ser>
        <c:ser>
          <c:idx val="1"/>
          <c:order val="1"/>
          <c:tx>
            <c:v>2° cooking</c:v>
          </c:tx>
          <c:spPr>
            <a:ln w="28575" cap="rnd">
              <a:solidFill>
                <a:schemeClr val="accent2"/>
              </a:solidFill>
              <a:round/>
            </a:ln>
            <a:effectLst/>
          </c:spPr>
          <c:marker>
            <c:symbol val="none"/>
          </c:marker>
          <c:cat>
            <c:strRef>
              <c:f>'Graph 1'!$B$10:$B$70</c:f>
              <c:strCache>
                <c:ptCount val="1"/>
                <c:pt idx="0">
                  <c:v>0</c:v>
                </c:pt>
              </c:strCache>
            </c:strRef>
          </c:cat>
          <c:val>
            <c:numRef>
              <c:f>'Graph 1'!$D$10:$D$70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1-8ED8-43A0-8292-F041C81C682B}"/>
            </c:ext>
          </c:extLst>
        </c:ser>
        <c:ser>
          <c:idx val="2"/>
          <c:order val="2"/>
          <c:tx>
            <c:v>3° cooking</c:v>
          </c:tx>
          <c:spPr>
            <a:ln w="28575" cap="rnd">
              <a:solidFill>
                <a:schemeClr val="accent3"/>
              </a:solidFill>
              <a:round/>
            </a:ln>
            <a:effectLst/>
          </c:spPr>
          <c:marker>
            <c:symbol val="none"/>
          </c:marker>
          <c:cat>
            <c:strRef>
              <c:f>'Graph 1'!$B$10:$B$70</c:f>
              <c:strCache>
                <c:ptCount val="1"/>
                <c:pt idx="0">
                  <c:v>0</c:v>
                </c:pt>
              </c:strCache>
            </c:strRef>
          </c:cat>
          <c:val>
            <c:numRef>
              <c:f>'Graph 1'!$E$10:$E$70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2-8ED8-43A0-8292-F041C81C682B}"/>
            </c:ext>
          </c:extLst>
        </c:ser>
        <c:ser>
          <c:idx val="3"/>
          <c:order val="3"/>
          <c:tx>
            <c:v>4° cooking</c:v>
          </c:tx>
          <c:spPr>
            <a:ln w="28575" cap="rnd">
              <a:solidFill>
                <a:schemeClr val="accent4"/>
              </a:solidFill>
              <a:round/>
            </a:ln>
            <a:effectLst/>
          </c:spPr>
          <c:marker>
            <c:symbol val="none"/>
          </c:marker>
          <c:cat>
            <c:strRef>
              <c:f>'Graph 1'!$B$10:$B$70</c:f>
              <c:strCache>
                <c:ptCount val="1"/>
                <c:pt idx="0">
                  <c:v>0</c:v>
                </c:pt>
              </c:strCache>
            </c:strRef>
          </c:cat>
          <c:val>
            <c:numRef>
              <c:f>'Graph 1'!$F$10:$F$70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3-8ED8-43A0-8292-F041C81C682B}"/>
            </c:ext>
          </c:extLst>
        </c:ser>
        <c:ser>
          <c:idx val="4"/>
          <c:order val="4"/>
          <c:tx>
            <c:v>5° cooking</c:v>
          </c:tx>
          <c:spPr>
            <a:ln w="28575" cap="rnd">
              <a:solidFill>
                <a:schemeClr val="accent5"/>
              </a:solidFill>
              <a:round/>
            </a:ln>
            <a:effectLst/>
          </c:spPr>
          <c:marker>
            <c:symbol val="none"/>
          </c:marker>
          <c:cat>
            <c:strRef>
              <c:f>'Graph 1'!$B$10:$B$70</c:f>
              <c:strCache>
                <c:ptCount val="1"/>
                <c:pt idx="0">
                  <c:v>0</c:v>
                </c:pt>
              </c:strCache>
            </c:strRef>
          </c:cat>
          <c:val>
            <c:numRef>
              <c:f>'Graph 1'!$G$10:$G$70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4-8ED8-43A0-8292-F041C81C682B}"/>
            </c:ext>
          </c:extLst>
        </c:ser>
        <c:ser>
          <c:idx val="5"/>
          <c:order val="5"/>
          <c:tx>
            <c:v>Target temperature</c:v>
          </c:tx>
          <c:spPr>
            <a:ln w="28575" cap="rnd">
              <a:solidFill>
                <a:schemeClr val="accent6"/>
              </a:solidFill>
              <a:prstDash val="sysDash"/>
              <a:round/>
            </a:ln>
            <a:effectLst/>
          </c:spPr>
          <c:marker>
            <c:symbol val="none"/>
          </c:marker>
          <c:cat>
            <c:strRef>
              <c:f>'Graph 1'!$B$10:$B$70</c:f>
              <c:strCache>
                <c:ptCount val="1"/>
                <c:pt idx="0">
                  <c:v>0</c:v>
                </c:pt>
              </c:strCache>
            </c:strRef>
          </c:cat>
          <c:val>
            <c:numRef>
              <c:f>'Graph 1'!$R$10:$R$70</c:f>
              <c:numCache>
                <c:formatCode>General</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5-8ED8-43A0-8292-F041C81C682B}"/>
            </c:ext>
          </c:extLst>
        </c:ser>
        <c:dLbls>
          <c:showLegendKey val="0"/>
          <c:showVal val="0"/>
          <c:showCatName val="0"/>
          <c:showSerName val="0"/>
          <c:showPercent val="0"/>
          <c:showBubbleSize val="0"/>
        </c:dLbls>
        <c:smooth val="0"/>
        <c:axId val="545846080"/>
        <c:axId val="545830848"/>
      </c:lineChart>
      <c:catAx>
        <c:axId val="545846080"/>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Time (minute)</a:t>
                </a:r>
              </a:p>
            </c:rich>
          </c:tx>
          <c:layout>
            <c:manualLayout>
              <c:xMode val="edge"/>
              <c:yMode val="edge"/>
              <c:x val="0.52269505989757048"/>
              <c:y val="0.9470131591082738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0848"/>
        <c:crosses val="autoZero"/>
        <c:auto val="1"/>
        <c:lblAlgn val="ctr"/>
        <c:lblOffset val="100"/>
        <c:noMultiLvlLbl val="0"/>
      </c:catAx>
      <c:valAx>
        <c:axId val="545830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Temperature (°C)</a:t>
                </a:r>
              </a:p>
            </c:rich>
          </c:tx>
          <c:layout>
            <c:manualLayout>
              <c:xMode val="edge"/>
              <c:yMode val="edge"/>
              <c:x val="3.0302437249507975E-2"/>
              <c:y val="0.405253094060742"/>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46080"/>
        <c:crosses val="autoZero"/>
        <c:crossBetween val="between"/>
      </c:valAx>
      <c:spPr>
        <a:noFill/>
        <a:ln>
          <a:noFill/>
        </a:ln>
        <a:effectLst/>
      </c:spPr>
    </c:plotArea>
    <c:legend>
      <c:legendPos val="r"/>
      <c:layout>
        <c:manualLayout>
          <c:xMode val="edge"/>
          <c:yMode val="edge"/>
          <c:x val="0.11508724960558397"/>
          <c:y val="0.11082536001399243"/>
          <c:w val="0.60297696162475956"/>
          <c:h val="5.556415809437382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2° batch</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11735430804937345"/>
          <c:y val="0.1072014971296481"/>
          <c:w val="0.82533187609224168"/>
          <c:h val="0.78457955845533089"/>
        </c:manualLayout>
      </c:layout>
      <c:lineChart>
        <c:grouping val="standard"/>
        <c:varyColors val="0"/>
        <c:ser>
          <c:idx val="0"/>
          <c:order val="0"/>
          <c:tx>
            <c:v>1° cooking</c:v>
          </c:tx>
          <c:spPr>
            <a:ln w="28575" cap="rnd">
              <a:solidFill>
                <a:schemeClr val="accent1"/>
              </a:solidFill>
              <a:round/>
            </a:ln>
            <a:effectLst/>
          </c:spPr>
          <c:marker>
            <c:symbol val="none"/>
          </c:marker>
          <c:cat>
            <c:strRef>
              <c:f>'Graph 1'!$B$10:$B$70</c:f>
              <c:strCache>
                <c:ptCount val="1"/>
                <c:pt idx="0">
                  <c:v>0</c:v>
                </c:pt>
              </c:strCache>
            </c:strRef>
          </c:cat>
          <c:val>
            <c:numRef>
              <c:f>'Graph 1'!$H$10:$H$70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48A6-46F9-9C65-8EFE30A55F65}"/>
            </c:ext>
          </c:extLst>
        </c:ser>
        <c:ser>
          <c:idx val="1"/>
          <c:order val="1"/>
          <c:tx>
            <c:v>2° cooking</c:v>
          </c:tx>
          <c:spPr>
            <a:ln w="28575" cap="rnd">
              <a:solidFill>
                <a:schemeClr val="accent2"/>
              </a:solidFill>
              <a:round/>
            </a:ln>
            <a:effectLst/>
          </c:spPr>
          <c:marker>
            <c:symbol val="none"/>
          </c:marker>
          <c:cat>
            <c:strRef>
              <c:f>'Graph 1'!$B$10:$B$70</c:f>
              <c:strCache>
                <c:ptCount val="1"/>
                <c:pt idx="0">
                  <c:v>0</c:v>
                </c:pt>
              </c:strCache>
            </c:strRef>
          </c:cat>
          <c:val>
            <c:numRef>
              <c:f>'Graph 1'!$I$10:$I$70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1-48A6-46F9-9C65-8EFE30A55F65}"/>
            </c:ext>
          </c:extLst>
        </c:ser>
        <c:ser>
          <c:idx val="2"/>
          <c:order val="2"/>
          <c:tx>
            <c:v>3° cooking</c:v>
          </c:tx>
          <c:spPr>
            <a:ln w="28575" cap="rnd">
              <a:solidFill>
                <a:schemeClr val="accent3"/>
              </a:solidFill>
              <a:round/>
            </a:ln>
            <a:effectLst/>
          </c:spPr>
          <c:marker>
            <c:symbol val="none"/>
          </c:marker>
          <c:cat>
            <c:strRef>
              <c:f>'Graph 1'!$B$10:$B$70</c:f>
              <c:strCache>
                <c:ptCount val="1"/>
                <c:pt idx="0">
                  <c:v>0</c:v>
                </c:pt>
              </c:strCache>
            </c:strRef>
          </c:cat>
          <c:val>
            <c:numRef>
              <c:f>'Graph 1'!$J$10:$J$70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2-48A6-46F9-9C65-8EFE30A55F65}"/>
            </c:ext>
          </c:extLst>
        </c:ser>
        <c:ser>
          <c:idx val="3"/>
          <c:order val="3"/>
          <c:tx>
            <c:v>4° cooking</c:v>
          </c:tx>
          <c:spPr>
            <a:ln w="28575" cap="rnd">
              <a:solidFill>
                <a:schemeClr val="accent4"/>
              </a:solidFill>
              <a:round/>
            </a:ln>
            <a:effectLst/>
          </c:spPr>
          <c:marker>
            <c:symbol val="none"/>
          </c:marker>
          <c:cat>
            <c:strRef>
              <c:f>'Graph 1'!$B$10:$B$70</c:f>
              <c:strCache>
                <c:ptCount val="1"/>
                <c:pt idx="0">
                  <c:v>0</c:v>
                </c:pt>
              </c:strCache>
            </c:strRef>
          </c:cat>
          <c:val>
            <c:numRef>
              <c:f>'Graph 1'!$K$10:$K$70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3-48A6-46F9-9C65-8EFE30A55F65}"/>
            </c:ext>
          </c:extLst>
        </c:ser>
        <c:ser>
          <c:idx val="4"/>
          <c:order val="4"/>
          <c:tx>
            <c:v>5° cooking</c:v>
          </c:tx>
          <c:spPr>
            <a:ln w="28575" cap="rnd">
              <a:solidFill>
                <a:schemeClr val="accent5"/>
              </a:solidFill>
              <a:round/>
            </a:ln>
            <a:effectLst/>
          </c:spPr>
          <c:marker>
            <c:symbol val="none"/>
          </c:marker>
          <c:cat>
            <c:strRef>
              <c:f>'Graph 1'!$B$10:$B$70</c:f>
              <c:strCache>
                <c:ptCount val="1"/>
                <c:pt idx="0">
                  <c:v>0</c:v>
                </c:pt>
              </c:strCache>
            </c:strRef>
          </c:cat>
          <c:val>
            <c:numRef>
              <c:f>'Graph 1'!$L$10:$L$70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4-48A6-46F9-9C65-8EFE30A55F65}"/>
            </c:ext>
          </c:extLst>
        </c:ser>
        <c:ser>
          <c:idx val="5"/>
          <c:order val="5"/>
          <c:tx>
            <c:v>Target temperature</c:v>
          </c:tx>
          <c:spPr>
            <a:ln w="28575" cap="rnd">
              <a:solidFill>
                <a:schemeClr val="accent6"/>
              </a:solidFill>
              <a:prstDash val="sysDash"/>
              <a:round/>
            </a:ln>
            <a:effectLst/>
          </c:spPr>
          <c:marker>
            <c:symbol val="none"/>
          </c:marker>
          <c:cat>
            <c:strRef>
              <c:f>'Graph 1'!$B$10:$B$70</c:f>
              <c:strCache>
                <c:ptCount val="1"/>
                <c:pt idx="0">
                  <c:v>0</c:v>
                </c:pt>
              </c:strCache>
            </c:strRef>
          </c:cat>
          <c:val>
            <c:numRef>
              <c:f>'Graph 1'!$R$10:$R$70</c:f>
              <c:numCache>
                <c:formatCode>General</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5-48A6-46F9-9C65-8EFE30A55F65}"/>
            </c:ext>
          </c:extLst>
        </c:ser>
        <c:dLbls>
          <c:showLegendKey val="0"/>
          <c:showVal val="0"/>
          <c:showCatName val="0"/>
          <c:showSerName val="0"/>
          <c:showPercent val="0"/>
          <c:showBubbleSize val="0"/>
        </c:dLbls>
        <c:smooth val="0"/>
        <c:axId val="545838464"/>
        <c:axId val="545844448"/>
      </c:lineChart>
      <c:catAx>
        <c:axId val="545838464"/>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Time</a:t>
                </a:r>
                <a:r>
                  <a:rPr lang="en-US" sz="1400" baseline="0"/>
                  <a:t> (minute)</a:t>
                </a:r>
                <a:endParaRPr lang="en-US" sz="1400"/>
              </a:p>
            </c:rich>
          </c:tx>
          <c:layout>
            <c:manualLayout>
              <c:xMode val="edge"/>
              <c:yMode val="edge"/>
              <c:x val="0.52269505989757048"/>
              <c:y val="0.9470131591082738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44448"/>
        <c:crosses val="autoZero"/>
        <c:auto val="1"/>
        <c:lblAlgn val="ctr"/>
        <c:lblOffset val="100"/>
        <c:noMultiLvlLbl val="0"/>
      </c:catAx>
      <c:valAx>
        <c:axId val="5458444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Temperature (°C)</a:t>
                </a:r>
              </a:p>
            </c:rich>
          </c:tx>
          <c:layout>
            <c:manualLayout>
              <c:xMode val="edge"/>
              <c:yMode val="edge"/>
              <c:x val="3.0302437249507975E-2"/>
              <c:y val="0.405253094060742"/>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8464"/>
        <c:crosses val="autoZero"/>
        <c:crossBetween val="between"/>
      </c:valAx>
      <c:spPr>
        <a:noFill/>
        <a:ln>
          <a:noFill/>
        </a:ln>
        <a:effectLst/>
      </c:spPr>
    </c:plotArea>
    <c:legend>
      <c:legendPos val="r"/>
      <c:layout>
        <c:manualLayout>
          <c:xMode val="edge"/>
          <c:yMode val="edge"/>
          <c:x val="0.11508724960558397"/>
          <c:y val="0.11082536001399243"/>
          <c:w val="0.60297696162475956"/>
          <c:h val="5.556415809437382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3° batch</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0.11735430804937345"/>
          <c:y val="0.1072014971296481"/>
          <c:w val="0.82533187609224168"/>
          <c:h val="0.78457955845533089"/>
        </c:manualLayout>
      </c:layout>
      <c:lineChart>
        <c:grouping val="standard"/>
        <c:varyColors val="0"/>
        <c:ser>
          <c:idx val="0"/>
          <c:order val="0"/>
          <c:tx>
            <c:v>1° cooking</c:v>
          </c:tx>
          <c:spPr>
            <a:ln w="28575" cap="rnd">
              <a:solidFill>
                <a:schemeClr val="accent1"/>
              </a:solidFill>
              <a:round/>
            </a:ln>
            <a:effectLst/>
          </c:spPr>
          <c:marker>
            <c:symbol val="none"/>
          </c:marker>
          <c:cat>
            <c:strRef>
              <c:f>'Graph 1'!$B$10:$B$70</c:f>
              <c:strCache>
                <c:ptCount val="1"/>
                <c:pt idx="0">
                  <c:v>0</c:v>
                </c:pt>
              </c:strCache>
            </c:strRef>
          </c:cat>
          <c:val>
            <c:numRef>
              <c:f>'Graph 1'!$M$10:$M$70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BD38-48C0-A5AC-2C9FEC13FB98}"/>
            </c:ext>
          </c:extLst>
        </c:ser>
        <c:ser>
          <c:idx val="1"/>
          <c:order val="1"/>
          <c:tx>
            <c:v>2° cooking</c:v>
          </c:tx>
          <c:spPr>
            <a:ln w="28575" cap="rnd">
              <a:solidFill>
                <a:schemeClr val="accent2"/>
              </a:solidFill>
              <a:round/>
            </a:ln>
            <a:effectLst/>
          </c:spPr>
          <c:marker>
            <c:symbol val="none"/>
          </c:marker>
          <c:cat>
            <c:strRef>
              <c:f>'Graph 1'!$B$10:$B$70</c:f>
              <c:strCache>
                <c:ptCount val="1"/>
                <c:pt idx="0">
                  <c:v>0</c:v>
                </c:pt>
              </c:strCache>
            </c:strRef>
          </c:cat>
          <c:val>
            <c:numRef>
              <c:f>'Graph 1'!$N$10:$N$70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1-BD38-48C0-A5AC-2C9FEC13FB98}"/>
            </c:ext>
          </c:extLst>
        </c:ser>
        <c:ser>
          <c:idx val="2"/>
          <c:order val="2"/>
          <c:tx>
            <c:v>3° cooking</c:v>
          </c:tx>
          <c:spPr>
            <a:ln w="28575" cap="rnd">
              <a:solidFill>
                <a:schemeClr val="accent3"/>
              </a:solidFill>
              <a:round/>
            </a:ln>
            <a:effectLst/>
          </c:spPr>
          <c:marker>
            <c:symbol val="none"/>
          </c:marker>
          <c:cat>
            <c:strRef>
              <c:f>'Graph 1'!$B$10:$B$70</c:f>
              <c:strCache>
                <c:ptCount val="1"/>
                <c:pt idx="0">
                  <c:v>0</c:v>
                </c:pt>
              </c:strCache>
            </c:strRef>
          </c:cat>
          <c:val>
            <c:numRef>
              <c:f>'Graph 1'!$O$10:$O$70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2-BD38-48C0-A5AC-2C9FEC13FB98}"/>
            </c:ext>
          </c:extLst>
        </c:ser>
        <c:ser>
          <c:idx val="3"/>
          <c:order val="3"/>
          <c:tx>
            <c:v>4° cooking</c:v>
          </c:tx>
          <c:spPr>
            <a:ln w="28575" cap="rnd">
              <a:solidFill>
                <a:schemeClr val="accent4"/>
              </a:solidFill>
              <a:round/>
            </a:ln>
            <a:effectLst/>
          </c:spPr>
          <c:marker>
            <c:symbol val="none"/>
          </c:marker>
          <c:cat>
            <c:strRef>
              <c:f>'Graph 1'!$B$10:$B$70</c:f>
              <c:strCache>
                <c:ptCount val="1"/>
                <c:pt idx="0">
                  <c:v>0</c:v>
                </c:pt>
              </c:strCache>
            </c:strRef>
          </c:cat>
          <c:val>
            <c:numRef>
              <c:f>'Graph 1'!$P$10:$P$70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3-BD38-48C0-A5AC-2C9FEC13FB98}"/>
            </c:ext>
          </c:extLst>
        </c:ser>
        <c:ser>
          <c:idx val="4"/>
          <c:order val="4"/>
          <c:tx>
            <c:v>5° cooking</c:v>
          </c:tx>
          <c:spPr>
            <a:ln w="28575" cap="rnd">
              <a:solidFill>
                <a:schemeClr val="accent5"/>
              </a:solidFill>
              <a:round/>
            </a:ln>
            <a:effectLst/>
          </c:spPr>
          <c:marker>
            <c:symbol val="none"/>
          </c:marker>
          <c:cat>
            <c:strRef>
              <c:f>'Graph 1'!$B$10:$B$70</c:f>
              <c:strCache>
                <c:ptCount val="1"/>
                <c:pt idx="0">
                  <c:v>0</c:v>
                </c:pt>
              </c:strCache>
            </c:strRef>
          </c:cat>
          <c:val>
            <c:numRef>
              <c:f>'Graph 1'!$Q$10:$Q$70</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4-BD38-48C0-A5AC-2C9FEC13FB98}"/>
            </c:ext>
          </c:extLst>
        </c:ser>
        <c:ser>
          <c:idx val="5"/>
          <c:order val="5"/>
          <c:tx>
            <c:v>Target temperature</c:v>
          </c:tx>
          <c:spPr>
            <a:ln w="28575" cap="rnd">
              <a:solidFill>
                <a:schemeClr val="accent6"/>
              </a:solidFill>
              <a:prstDash val="sysDash"/>
              <a:round/>
            </a:ln>
            <a:effectLst/>
          </c:spPr>
          <c:marker>
            <c:symbol val="none"/>
          </c:marker>
          <c:cat>
            <c:strRef>
              <c:f>'Graph 1'!$B$10:$B$70</c:f>
              <c:strCache>
                <c:ptCount val="1"/>
                <c:pt idx="0">
                  <c:v>0</c:v>
                </c:pt>
              </c:strCache>
            </c:strRef>
          </c:cat>
          <c:val>
            <c:numRef>
              <c:f>'Graph 1'!$R$10:$R$70</c:f>
              <c:numCache>
                <c:formatCode>General</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5-BD38-48C0-A5AC-2C9FEC13FB98}"/>
            </c:ext>
          </c:extLst>
        </c:ser>
        <c:dLbls>
          <c:showLegendKey val="0"/>
          <c:showVal val="0"/>
          <c:showCatName val="0"/>
          <c:showSerName val="0"/>
          <c:showPercent val="0"/>
          <c:showBubbleSize val="0"/>
        </c:dLbls>
        <c:smooth val="0"/>
        <c:axId val="545832480"/>
        <c:axId val="545833024"/>
      </c:lineChart>
      <c:catAx>
        <c:axId val="545832480"/>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Time (minute)</a:t>
                </a:r>
              </a:p>
            </c:rich>
          </c:tx>
          <c:layout>
            <c:manualLayout>
              <c:xMode val="edge"/>
              <c:yMode val="edge"/>
              <c:x val="0.52269505989757048"/>
              <c:y val="0.9470131591082738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3024"/>
        <c:crosses val="autoZero"/>
        <c:auto val="1"/>
        <c:lblAlgn val="ctr"/>
        <c:lblOffset val="100"/>
        <c:noMultiLvlLbl val="0"/>
      </c:catAx>
      <c:valAx>
        <c:axId val="5458330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Temperature (°C)</a:t>
                </a:r>
              </a:p>
            </c:rich>
          </c:tx>
          <c:layout>
            <c:manualLayout>
              <c:xMode val="edge"/>
              <c:yMode val="edge"/>
              <c:x val="3.0302437249507975E-2"/>
              <c:y val="0.405253094060742"/>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2480"/>
        <c:crosses val="autoZero"/>
        <c:crossBetween val="between"/>
      </c:valAx>
      <c:spPr>
        <a:noFill/>
        <a:ln>
          <a:noFill/>
        </a:ln>
        <a:effectLst/>
      </c:spPr>
    </c:plotArea>
    <c:legend>
      <c:legendPos val="r"/>
      <c:layout>
        <c:manualLayout>
          <c:xMode val="edge"/>
          <c:yMode val="edge"/>
          <c:x val="0.11508724960558397"/>
          <c:y val="0.11082536001399243"/>
          <c:w val="0.60297696162475956"/>
          <c:h val="5.556415809437382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5430804937345"/>
          <c:y val="0.1072014971296481"/>
          <c:w val="0.82533187609224168"/>
          <c:h val="0.78457955845533089"/>
        </c:manualLayout>
      </c:layout>
      <c:lineChart>
        <c:grouping val="standard"/>
        <c:varyColors val="0"/>
        <c:ser>
          <c:idx val="0"/>
          <c:order val="0"/>
          <c:tx>
            <c:v>1° cooking</c:v>
          </c:tx>
          <c:spPr>
            <a:ln w="28575" cap="rnd">
              <a:solidFill>
                <a:schemeClr val="accent1"/>
              </a:solidFill>
              <a:round/>
            </a:ln>
            <a:effectLst/>
          </c:spPr>
          <c:marker>
            <c:symbol val="none"/>
          </c:marker>
          <c:cat>
            <c:strRef>
              <c:f>'Graph 2'!$B$7:$B$67</c:f>
              <c:strCache>
                <c:ptCount val="1"/>
                <c:pt idx="0">
                  <c:v>0</c:v>
                </c:pt>
              </c:strCache>
            </c:strRef>
          </c:cat>
          <c:val>
            <c:numRef>
              <c:f>'Graph 2'!$C$7:$C$67</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EC87-494D-A57F-1B5F813C27BD}"/>
            </c:ext>
          </c:extLst>
        </c:ser>
        <c:ser>
          <c:idx val="1"/>
          <c:order val="1"/>
          <c:tx>
            <c:v>2° cooking</c:v>
          </c:tx>
          <c:spPr>
            <a:ln w="28575" cap="rnd">
              <a:solidFill>
                <a:schemeClr val="accent2"/>
              </a:solidFill>
              <a:round/>
            </a:ln>
            <a:effectLst/>
          </c:spPr>
          <c:marker>
            <c:symbol val="none"/>
          </c:marker>
          <c:cat>
            <c:strRef>
              <c:f>'Graph 2'!$B$7:$B$67</c:f>
              <c:strCache>
                <c:ptCount val="1"/>
                <c:pt idx="0">
                  <c:v>0</c:v>
                </c:pt>
              </c:strCache>
            </c:strRef>
          </c:cat>
          <c:val>
            <c:numRef>
              <c:f>'Graph 2'!$D$7:$D$67</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1-EC87-494D-A57F-1B5F813C27BD}"/>
            </c:ext>
          </c:extLst>
        </c:ser>
        <c:ser>
          <c:idx val="2"/>
          <c:order val="2"/>
          <c:tx>
            <c:v>3° cooking</c:v>
          </c:tx>
          <c:spPr>
            <a:ln w="28575" cap="rnd">
              <a:solidFill>
                <a:schemeClr val="accent3"/>
              </a:solidFill>
              <a:round/>
            </a:ln>
            <a:effectLst/>
          </c:spPr>
          <c:marker>
            <c:symbol val="none"/>
          </c:marker>
          <c:cat>
            <c:strRef>
              <c:f>'Graph 2'!$B$7:$B$67</c:f>
              <c:strCache>
                <c:ptCount val="1"/>
                <c:pt idx="0">
                  <c:v>0</c:v>
                </c:pt>
              </c:strCache>
            </c:strRef>
          </c:cat>
          <c:val>
            <c:numRef>
              <c:f>'Graph 2'!$E$7:$E$67</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2-EC87-494D-A57F-1B5F813C27BD}"/>
            </c:ext>
          </c:extLst>
        </c:ser>
        <c:ser>
          <c:idx val="3"/>
          <c:order val="3"/>
          <c:tx>
            <c:v>4° cooking</c:v>
          </c:tx>
          <c:spPr>
            <a:ln w="28575" cap="rnd">
              <a:solidFill>
                <a:schemeClr val="accent4"/>
              </a:solidFill>
              <a:round/>
            </a:ln>
            <a:effectLst/>
          </c:spPr>
          <c:marker>
            <c:symbol val="none"/>
          </c:marker>
          <c:cat>
            <c:strRef>
              <c:f>'Graph 2'!$B$7:$B$67</c:f>
              <c:strCache>
                <c:ptCount val="1"/>
                <c:pt idx="0">
                  <c:v>0</c:v>
                </c:pt>
              </c:strCache>
            </c:strRef>
          </c:cat>
          <c:val>
            <c:numRef>
              <c:f>'Graph 2'!$F$7:$F$67</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3-EC87-494D-A57F-1B5F813C27BD}"/>
            </c:ext>
          </c:extLst>
        </c:ser>
        <c:ser>
          <c:idx val="4"/>
          <c:order val="4"/>
          <c:tx>
            <c:v>5° cooking</c:v>
          </c:tx>
          <c:spPr>
            <a:ln w="28575" cap="rnd">
              <a:solidFill>
                <a:schemeClr val="accent5"/>
              </a:solidFill>
              <a:round/>
            </a:ln>
            <a:effectLst/>
          </c:spPr>
          <c:marker>
            <c:symbol val="none"/>
          </c:marker>
          <c:cat>
            <c:strRef>
              <c:f>'Graph 2'!$B$7:$B$67</c:f>
              <c:strCache>
                <c:ptCount val="1"/>
                <c:pt idx="0">
                  <c:v>0</c:v>
                </c:pt>
              </c:strCache>
            </c:strRef>
          </c:cat>
          <c:val>
            <c:numRef>
              <c:f>'Graph 2'!$G$7:$G$67</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4-EC87-494D-A57F-1B5F813C27BD}"/>
            </c:ext>
          </c:extLst>
        </c:ser>
        <c:ser>
          <c:idx val="5"/>
          <c:order val="5"/>
          <c:tx>
            <c:v>Target temperature</c:v>
          </c:tx>
          <c:spPr>
            <a:ln w="28575" cap="rnd">
              <a:solidFill>
                <a:schemeClr val="accent6"/>
              </a:solidFill>
              <a:prstDash val="sysDash"/>
              <a:round/>
            </a:ln>
            <a:effectLst/>
          </c:spPr>
          <c:marker>
            <c:symbol val="none"/>
          </c:marker>
          <c:cat>
            <c:strRef>
              <c:f>'Graph 2'!$B$7:$B$67</c:f>
              <c:strCache>
                <c:ptCount val="1"/>
                <c:pt idx="0">
                  <c:v>0</c:v>
                </c:pt>
              </c:strCache>
            </c:strRef>
          </c:cat>
          <c:val>
            <c:numRef>
              <c:f>'Graph 2'!$H$7:$H$67</c:f>
              <c:numCache>
                <c:formatCode>General</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5-EC87-494D-A57F-1B5F813C27BD}"/>
            </c:ext>
          </c:extLst>
        </c:ser>
        <c:dLbls>
          <c:showLegendKey val="0"/>
          <c:showVal val="0"/>
          <c:showCatName val="0"/>
          <c:showSerName val="0"/>
          <c:showPercent val="0"/>
          <c:showBubbleSize val="0"/>
        </c:dLbls>
        <c:smooth val="0"/>
        <c:axId val="545833568"/>
        <c:axId val="545834656"/>
      </c:lineChart>
      <c:catAx>
        <c:axId val="545833568"/>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Time (minute)</a:t>
                </a:r>
              </a:p>
            </c:rich>
          </c:tx>
          <c:layout>
            <c:manualLayout>
              <c:xMode val="edge"/>
              <c:yMode val="edge"/>
              <c:x val="0.52269505989757048"/>
              <c:y val="0.9470131591082738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4656"/>
        <c:crosses val="autoZero"/>
        <c:auto val="1"/>
        <c:lblAlgn val="ctr"/>
        <c:lblOffset val="100"/>
        <c:noMultiLvlLbl val="0"/>
      </c:catAx>
      <c:valAx>
        <c:axId val="545834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Temperature (°C)</a:t>
                </a:r>
              </a:p>
            </c:rich>
          </c:tx>
          <c:layout>
            <c:manualLayout>
              <c:xMode val="edge"/>
              <c:yMode val="edge"/>
              <c:x val="3.0302437249507975E-2"/>
              <c:y val="0.405253094060742"/>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3568"/>
        <c:crosses val="autoZero"/>
        <c:crossBetween val="between"/>
      </c:valAx>
      <c:spPr>
        <a:noFill/>
        <a:ln>
          <a:noFill/>
        </a:ln>
        <a:effectLst/>
      </c:spPr>
    </c:plotArea>
    <c:legend>
      <c:legendPos val="r"/>
      <c:layout>
        <c:manualLayout>
          <c:xMode val="edge"/>
          <c:yMode val="edge"/>
          <c:x val="0.21830477576885429"/>
          <c:y val="3.8121345356186755E-2"/>
          <c:w val="0.60297696162475956"/>
          <c:h val="5.556415809437382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445445096833526E-2"/>
          <c:y val="0.11135018486146991"/>
          <c:w val="0.85324075333706995"/>
          <c:h val="0.78393476787009919"/>
        </c:manualLayout>
      </c:layout>
      <c:lineChart>
        <c:grouping val="standard"/>
        <c:varyColors val="0"/>
        <c:ser>
          <c:idx val="0"/>
          <c:order val="0"/>
          <c:tx>
            <c:v>mean</c:v>
          </c:tx>
          <c:spPr>
            <a:ln w="28575" cap="rnd">
              <a:solidFill>
                <a:schemeClr val="accent1"/>
              </a:solidFill>
              <a:round/>
            </a:ln>
            <a:effectLst/>
          </c:spPr>
          <c:marker>
            <c:symbol val="none"/>
          </c:marker>
          <c:cat>
            <c:strRef>
              <c:f>'Graph 3'!$B$9:$B$69</c:f>
              <c:strCache>
                <c:ptCount val="1"/>
                <c:pt idx="0">
                  <c:v>0</c:v>
                </c:pt>
              </c:strCache>
            </c:strRef>
          </c:cat>
          <c:val>
            <c:numRef>
              <c:f>'Graph 3'!$C$9:$C$69</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651D-41FE-BC98-5ACED69E5ED7}"/>
            </c:ext>
          </c:extLst>
        </c:ser>
        <c:ser>
          <c:idx val="1"/>
          <c:order val="1"/>
          <c:tx>
            <c:v>IC inf</c:v>
          </c:tx>
          <c:spPr>
            <a:ln w="28575" cap="rnd">
              <a:solidFill>
                <a:schemeClr val="accent1">
                  <a:lumMod val="20000"/>
                  <a:lumOff val="80000"/>
                </a:schemeClr>
              </a:solidFill>
              <a:prstDash val="sysDot"/>
              <a:round/>
            </a:ln>
            <a:effectLst/>
          </c:spPr>
          <c:marker>
            <c:symbol val="none"/>
          </c:marker>
          <c:cat>
            <c:strRef>
              <c:f>'Graph 3'!$B$9:$B$69</c:f>
              <c:strCache>
                <c:ptCount val="1"/>
                <c:pt idx="0">
                  <c:v>0</c:v>
                </c:pt>
              </c:strCache>
            </c:strRef>
          </c:cat>
          <c:val>
            <c:numRef>
              <c:f>'Graph 3'!$F$9:$F$69</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1-651D-41FE-BC98-5ACED69E5ED7}"/>
            </c:ext>
          </c:extLst>
        </c:ser>
        <c:ser>
          <c:idx val="2"/>
          <c:order val="2"/>
          <c:tx>
            <c:v>IC sup</c:v>
          </c:tx>
          <c:spPr>
            <a:ln w="28575" cap="rnd">
              <a:solidFill>
                <a:schemeClr val="accent1">
                  <a:lumMod val="20000"/>
                  <a:lumOff val="80000"/>
                </a:schemeClr>
              </a:solidFill>
              <a:prstDash val="sysDot"/>
              <a:round/>
            </a:ln>
            <a:effectLst/>
          </c:spPr>
          <c:marker>
            <c:symbol val="none"/>
          </c:marker>
          <c:cat>
            <c:strRef>
              <c:f>'Graph 3'!$B$9:$B$69</c:f>
              <c:strCache>
                <c:ptCount val="1"/>
                <c:pt idx="0">
                  <c:v>0</c:v>
                </c:pt>
              </c:strCache>
            </c:strRef>
          </c:cat>
          <c:val>
            <c:numRef>
              <c:f>'Graph 3'!$G$9:$G$69</c:f>
              <c:numCache>
                <c:formatCode>0.00</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2-651D-41FE-BC98-5ACED69E5ED7}"/>
            </c:ext>
          </c:extLst>
        </c:ser>
        <c:ser>
          <c:idx val="5"/>
          <c:order val="3"/>
          <c:tx>
            <c:v>Target temperature</c:v>
          </c:tx>
          <c:spPr>
            <a:ln w="28575" cap="rnd">
              <a:solidFill>
                <a:schemeClr val="accent6"/>
              </a:solidFill>
              <a:prstDash val="sysDash"/>
              <a:round/>
            </a:ln>
            <a:effectLst/>
          </c:spPr>
          <c:marker>
            <c:symbol val="none"/>
          </c:marker>
          <c:cat>
            <c:strRef>
              <c:f>'Graph 3'!$B$9:$B$69</c:f>
              <c:strCache>
                <c:ptCount val="1"/>
                <c:pt idx="0">
                  <c:v>0</c:v>
                </c:pt>
              </c:strCache>
            </c:strRef>
          </c:cat>
          <c:val>
            <c:numRef>
              <c:f>'Graph 3'!$H$9:$H$69</c:f>
              <c:numCache>
                <c:formatCode>General</c:formatCode>
                <c:ptCount val="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3-651D-41FE-BC98-5ACED69E5ED7}"/>
            </c:ext>
          </c:extLst>
        </c:ser>
        <c:dLbls>
          <c:showLegendKey val="0"/>
          <c:showVal val="0"/>
          <c:showCatName val="0"/>
          <c:showSerName val="0"/>
          <c:showPercent val="0"/>
          <c:showBubbleSize val="0"/>
        </c:dLbls>
        <c:smooth val="0"/>
        <c:axId val="545835200"/>
        <c:axId val="545841728"/>
      </c:lineChart>
      <c:catAx>
        <c:axId val="545835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400"/>
                  <a:t>Time (minute)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it-IT"/>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41728"/>
        <c:crosses val="autoZero"/>
        <c:auto val="1"/>
        <c:lblAlgn val="ctr"/>
        <c:lblOffset val="100"/>
        <c:noMultiLvlLbl val="0"/>
      </c:catAx>
      <c:valAx>
        <c:axId val="5458417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Temperature (°C)</a:t>
                </a:r>
              </a:p>
            </c:rich>
          </c:tx>
          <c:layout>
            <c:manualLayout>
              <c:xMode val="edge"/>
              <c:yMode val="edge"/>
              <c:x val="1.8056410234942644E-2"/>
              <c:y val="0.42005358385666974"/>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it-IT"/>
          </a:p>
        </c:txPr>
        <c:crossAx val="545835200"/>
        <c:crosses val="autoZero"/>
        <c:crossBetween val="between"/>
      </c:valAx>
      <c:spPr>
        <a:noFill/>
        <a:ln>
          <a:noFill/>
        </a:ln>
        <a:effectLst/>
      </c:spPr>
    </c:plotArea>
    <c:legend>
      <c:legendPos val="r"/>
      <c:layout>
        <c:manualLayout>
          <c:xMode val="edge"/>
          <c:yMode val="edge"/>
          <c:x val="0.10225917615220377"/>
          <c:y val="2.1558674895838053E-2"/>
          <c:w val="0.76234487831793307"/>
          <c:h val="0.1006143180008525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171451</xdr:colOff>
      <xdr:row>0</xdr:row>
      <xdr:rowOff>0</xdr:rowOff>
    </xdr:from>
    <xdr:to>
      <xdr:col>0</xdr:col>
      <xdr:colOff>914400</xdr:colOff>
      <xdr:row>2</xdr:row>
      <xdr:rowOff>19050</xdr:rowOff>
    </xdr:to>
    <xdr:pic>
      <xdr:nvPicPr>
        <xdr:cNvPr id="2" name="Picture 2" descr="logo_new_tipografi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1" y="0"/>
          <a:ext cx="742949"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159230</xdr:colOff>
      <xdr:row>5</xdr:row>
      <xdr:rowOff>37579</xdr:rowOff>
    </xdr:from>
    <xdr:to>
      <xdr:col>36</xdr:col>
      <xdr:colOff>182564</xdr:colOff>
      <xdr:row>40</xdr:row>
      <xdr:rowOff>7946</xdr:rowOff>
    </xdr:to>
    <xdr:graphicFrame macro="">
      <xdr:nvGraphicFramePr>
        <xdr:cNvPr id="2" name="Gra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153458</xdr:colOff>
      <xdr:row>40</xdr:row>
      <xdr:rowOff>132291</xdr:rowOff>
    </xdr:from>
    <xdr:to>
      <xdr:col>36</xdr:col>
      <xdr:colOff>176792</xdr:colOff>
      <xdr:row>75</xdr:row>
      <xdr:rowOff>102658</xdr:rowOff>
    </xdr:to>
    <xdr:graphicFrame macro="">
      <xdr:nvGraphicFramePr>
        <xdr:cNvPr id="3" name="Gra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248708</xdr:colOff>
      <xdr:row>76</xdr:row>
      <xdr:rowOff>100542</xdr:rowOff>
    </xdr:from>
    <xdr:to>
      <xdr:col>36</xdr:col>
      <xdr:colOff>293208</xdr:colOff>
      <xdr:row>111</xdr:row>
      <xdr:rowOff>70909</xdr:rowOff>
    </xdr:to>
    <xdr:graphicFrame macro="">
      <xdr:nvGraphicFramePr>
        <xdr:cNvPr id="4" name="Gra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480</xdr:colOff>
      <xdr:row>4</xdr:row>
      <xdr:rowOff>360370</xdr:rowOff>
    </xdr:from>
    <xdr:to>
      <xdr:col>27</xdr:col>
      <xdr:colOff>23812</xdr:colOff>
      <xdr:row>38</xdr:row>
      <xdr:rowOff>119070</xdr:rowOff>
    </xdr:to>
    <xdr:graphicFrame macro="">
      <xdr:nvGraphicFramePr>
        <xdr:cNvPr id="3" name="Grafico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574522</xdr:colOff>
      <xdr:row>11</xdr:row>
      <xdr:rowOff>31749</xdr:rowOff>
    </xdr:from>
    <xdr:to>
      <xdr:col>22</xdr:col>
      <xdr:colOff>687916</xdr:colOff>
      <xdr:row>44</xdr:row>
      <xdr:rowOff>134860</xdr:rowOff>
    </xdr:to>
    <xdr:graphicFrame macro="">
      <xdr:nvGraphicFramePr>
        <xdr:cNvPr id="2" name="Gra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B10"/>
  <sheetViews>
    <sheetView tabSelected="1" zoomScaleNormal="100" workbookViewId="0">
      <selection activeCell="D10" sqref="D10"/>
    </sheetView>
  </sheetViews>
  <sheetFormatPr defaultRowHeight="15" x14ac:dyDescent="0.25"/>
  <cols>
    <col min="1" max="1" width="16" style="4" customWidth="1"/>
    <col min="2" max="2" width="133.85546875" customWidth="1"/>
  </cols>
  <sheetData>
    <row r="1" spans="1:2" ht="18.75" x14ac:dyDescent="0.3">
      <c r="B1" s="5" t="s">
        <v>16</v>
      </c>
    </row>
    <row r="3" spans="1:2" ht="210" x14ac:dyDescent="0.25">
      <c r="B3" s="3" t="s">
        <v>68</v>
      </c>
    </row>
    <row r="5" spans="1:2" ht="27.75" customHeight="1" x14ac:dyDescent="0.25">
      <c r="B5" s="4" t="s">
        <v>15</v>
      </c>
    </row>
    <row r="6" spans="1:2" ht="90" x14ac:dyDescent="0.25">
      <c r="A6" s="6" t="s">
        <v>12</v>
      </c>
      <c r="B6" s="3" t="s">
        <v>69</v>
      </c>
    </row>
    <row r="7" spans="1:2" ht="150" x14ac:dyDescent="0.25">
      <c r="A7" s="6" t="s">
        <v>13</v>
      </c>
      <c r="B7" s="3" t="s">
        <v>70</v>
      </c>
    </row>
    <row r="8" spans="1:2" ht="105" x14ac:dyDescent="0.25">
      <c r="A8" s="6" t="s">
        <v>14</v>
      </c>
      <c r="B8" s="45" t="s">
        <v>84</v>
      </c>
    </row>
    <row r="9" spans="1:2" ht="80.25" customHeight="1" x14ac:dyDescent="0.25">
      <c r="A9" s="6" t="s">
        <v>59</v>
      </c>
      <c r="B9" s="45" t="s">
        <v>72</v>
      </c>
    </row>
    <row r="10" spans="1:2" ht="409.5" customHeight="1" x14ac:dyDescent="0.25">
      <c r="A10" s="6" t="s">
        <v>83</v>
      </c>
      <c r="B10" s="46" t="s">
        <v>92</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G2703"/>
  <sheetViews>
    <sheetView zoomScale="95" zoomScaleNormal="95" workbookViewId="0">
      <selection activeCell="B3" sqref="B3"/>
    </sheetView>
  </sheetViews>
  <sheetFormatPr defaultColWidth="11.42578125" defaultRowHeight="15" x14ac:dyDescent="0.25"/>
  <cols>
    <col min="2" max="2" width="13.5703125" style="1" customWidth="1"/>
    <col min="3" max="3" width="10.85546875" style="1" bestFit="1" customWidth="1"/>
    <col min="4" max="4" width="12.7109375" style="1" bestFit="1" customWidth="1"/>
    <col min="5" max="5" width="19.5703125" style="1" bestFit="1" customWidth="1"/>
    <col min="7" max="7" width="27.5703125" bestFit="1" customWidth="1"/>
  </cols>
  <sheetData>
    <row r="1" spans="1:7" ht="18.75" x14ac:dyDescent="0.3">
      <c r="A1" s="9" t="s">
        <v>62</v>
      </c>
    </row>
    <row r="3" spans="1:7" s="3" customFormat="1" ht="28.5" customHeight="1" x14ac:dyDescent="0.25">
      <c r="B3" s="8" t="s">
        <v>56</v>
      </c>
      <c r="C3" s="8" t="s">
        <v>20</v>
      </c>
      <c r="D3" s="8" t="s">
        <v>58</v>
      </c>
      <c r="E3" s="8" t="s">
        <v>57</v>
      </c>
    </row>
    <row r="4" spans="1:7" x14ac:dyDescent="0.25">
      <c r="B4" s="2">
        <v>0</v>
      </c>
      <c r="C4" s="2" t="s">
        <v>53</v>
      </c>
      <c r="D4" s="2" t="s">
        <v>48</v>
      </c>
      <c r="E4" s="2">
        <v>10.51</v>
      </c>
      <c r="G4" s="7" t="s">
        <v>64</v>
      </c>
    </row>
    <row r="5" spans="1:7" x14ac:dyDescent="0.25">
      <c r="B5" s="2">
        <v>0.5</v>
      </c>
      <c r="C5" s="2" t="s">
        <v>53</v>
      </c>
      <c r="D5" s="2" t="s">
        <v>48</v>
      </c>
      <c r="E5" s="2">
        <v>10.33</v>
      </c>
      <c r="G5" s="7" t="s">
        <v>65</v>
      </c>
    </row>
    <row r="6" spans="1:7" x14ac:dyDescent="0.25">
      <c r="B6" s="2">
        <v>1</v>
      </c>
      <c r="C6" s="2" t="s">
        <v>53</v>
      </c>
      <c r="D6" s="2" t="s">
        <v>48</v>
      </c>
      <c r="E6" s="2">
        <v>10.24</v>
      </c>
    </row>
    <row r="7" spans="1:7" x14ac:dyDescent="0.25">
      <c r="B7" s="2">
        <v>1.5</v>
      </c>
      <c r="C7" s="2" t="s">
        <v>53</v>
      </c>
      <c r="D7" s="2" t="s">
        <v>48</v>
      </c>
      <c r="E7" s="2">
        <v>10.210000000000001</v>
      </c>
    </row>
    <row r="8" spans="1:7" x14ac:dyDescent="0.25">
      <c r="B8" s="2">
        <v>2</v>
      </c>
      <c r="C8" s="2" t="s">
        <v>53</v>
      </c>
      <c r="D8" s="2" t="s">
        <v>48</v>
      </c>
      <c r="E8" s="2">
        <v>10.27</v>
      </c>
    </row>
    <row r="9" spans="1:7" x14ac:dyDescent="0.25">
      <c r="B9" s="2">
        <v>2.5</v>
      </c>
      <c r="C9" s="2" t="s">
        <v>53</v>
      </c>
      <c r="D9" s="2" t="s">
        <v>48</v>
      </c>
      <c r="E9" s="2">
        <v>10.36</v>
      </c>
    </row>
    <row r="10" spans="1:7" x14ac:dyDescent="0.25">
      <c r="B10" s="2">
        <v>3</v>
      </c>
      <c r="C10" s="2" t="s">
        <v>53</v>
      </c>
      <c r="D10" s="2" t="s">
        <v>48</v>
      </c>
      <c r="E10" s="2">
        <v>10.55</v>
      </c>
    </row>
    <row r="11" spans="1:7" x14ac:dyDescent="0.25">
      <c r="B11" s="2">
        <v>3.5</v>
      </c>
      <c r="C11" s="2" t="s">
        <v>53</v>
      </c>
      <c r="D11" s="2" t="s">
        <v>48</v>
      </c>
      <c r="E11" s="2">
        <v>10.8</v>
      </c>
    </row>
    <row r="12" spans="1:7" x14ac:dyDescent="0.25">
      <c r="B12" s="2">
        <v>4</v>
      </c>
      <c r="C12" s="2" t="s">
        <v>53</v>
      </c>
      <c r="D12" s="2" t="s">
        <v>48</v>
      </c>
      <c r="E12" s="2">
        <v>11.16</v>
      </c>
    </row>
    <row r="13" spans="1:7" x14ac:dyDescent="0.25">
      <c r="B13" s="2">
        <v>4.5</v>
      </c>
      <c r="C13" s="2" t="s">
        <v>53</v>
      </c>
      <c r="D13" s="2" t="s">
        <v>48</v>
      </c>
      <c r="E13" s="2">
        <v>11.59</v>
      </c>
    </row>
    <row r="14" spans="1:7" x14ac:dyDescent="0.25">
      <c r="B14" s="2">
        <v>5</v>
      </c>
      <c r="C14" s="2" t="s">
        <v>53</v>
      </c>
      <c r="D14" s="2" t="s">
        <v>48</v>
      </c>
      <c r="E14" s="2">
        <v>12.11</v>
      </c>
    </row>
    <row r="15" spans="1:7" x14ac:dyDescent="0.25">
      <c r="B15" s="2">
        <v>5.5</v>
      </c>
      <c r="C15" s="2" t="s">
        <v>53</v>
      </c>
      <c r="D15" s="2" t="s">
        <v>48</v>
      </c>
      <c r="E15" s="2">
        <v>12.69</v>
      </c>
    </row>
    <row r="16" spans="1:7" x14ac:dyDescent="0.25">
      <c r="B16" s="2">
        <v>6</v>
      </c>
      <c r="C16" s="2" t="s">
        <v>53</v>
      </c>
      <c r="D16" s="2" t="s">
        <v>48</v>
      </c>
      <c r="E16" s="2">
        <v>13.37</v>
      </c>
    </row>
    <row r="17" spans="2:5" x14ac:dyDescent="0.25">
      <c r="B17" s="2">
        <v>6.5</v>
      </c>
      <c r="C17" s="2" t="s">
        <v>53</v>
      </c>
      <c r="D17" s="2" t="s">
        <v>48</v>
      </c>
      <c r="E17" s="2">
        <v>14.11</v>
      </c>
    </row>
    <row r="18" spans="2:5" x14ac:dyDescent="0.25">
      <c r="B18" s="2">
        <v>7</v>
      </c>
      <c r="C18" s="2" t="s">
        <v>53</v>
      </c>
      <c r="D18" s="2" t="s">
        <v>48</v>
      </c>
      <c r="E18" s="2">
        <v>14.95</v>
      </c>
    </row>
    <row r="19" spans="2:5" x14ac:dyDescent="0.25">
      <c r="B19" s="2">
        <v>7.5</v>
      </c>
      <c r="C19" s="2" t="s">
        <v>53</v>
      </c>
      <c r="D19" s="2" t="s">
        <v>48</v>
      </c>
      <c r="E19" s="2">
        <v>15.85</v>
      </c>
    </row>
    <row r="20" spans="2:5" x14ac:dyDescent="0.25">
      <c r="B20" s="2">
        <v>8</v>
      </c>
      <c r="C20" s="2" t="s">
        <v>53</v>
      </c>
      <c r="D20" s="2" t="s">
        <v>48</v>
      </c>
      <c r="E20" s="2">
        <v>16.8</v>
      </c>
    </row>
    <row r="21" spans="2:5" x14ac:dyDescent="0.25">
      <c r="B21" s="2">
        <v>8.5</v>
      </c>
      <c r="C21" s="2" t="s">
        <v>53</v>
      </c>
      <c r="D21" s="2" t="s">
        <v>48</v>
      </c>
      <c r="E21" s="2">
        <v>17.809999999999999</v>
      </c>
    </row>
    <row r="22" spans="2:5" x14ac:dyDescent="0.25">
      <c r="B22" s="2">
        <v>9</v>
      </c>
      <c r="C22" s="2" t="s">
        <v>53</v>
      </c>
      <c r="D22" s="2" t="s">
        <v>48</v>
      </c>
      <c r="E22" s="2">
        <v>18.84</v>
      </c>
    </row>
    <row r="23" spans="2:5" x14ac:dyDescent="0.25">
      <c r="B23" s="2">
        <v>9.5</v>
      </c>
      <c r="C23" s="2" t="s">
        <v>53</v>
      </c>
      <c r="D23" s="2" t="s">
        <v>48</v>
      </c>
      <c r="E23" s="2">
        <v>19.95</v>
      </c>
    </row>
    <row r="24" spans="2:5" x14ac:dyDescent="0.25">
      <c r="B24" s="2">
        <v>10</v>
      </c>
      <c r="C24" s="2" t="s">
        <v>53</v>
      </c>
      <c r="D24" s="2" t="s">
        <v>48</v>
      </c>
      <c r="E24" s="2">
        <v>21.1</v>
      </c>
    </row>
    <row r="25" spans="2:5" x14ac:dyDescent="0.25">
      <c r="B25" s="2">
        <v>10.5</v>
      </c>
      <c r="C25" s="2" t="s">
        <v>53</v>
      </c>
      <c r="D25" s="2" t="s">
        <v>48</v>
      </c>
      <c r="E25" s="2">
        <v>22.31</v>
      </c>
    </row>
    <row r="26" spans="2:5" x14ac:dyDescent="0.25">
      <c r="B26" s="2">
        <v>11</v>
      </c>
      <c r="C26" s="2" t="s">
        <v>53</v>
      </c>
      <c r="D26" s="2" t="s">
        <v>48</v>
      </c>
      <c r="E26" s="2">
        <v>23.59</v>
      </c>
    </row>
    <row r="27" spans="2:5" x14ac:dyDescent="0.25">
      <c r="B27" s="2">
        <v>11.5</v>
      </c>
      <c r="C27" s="2" t="s">
        <v>53</v>
      </c>
      <c r="D27" s="2" t="s">
        <v>48</v>
      </c>
      <c r="E27" s="2">
        <v>24.84</v>
      </c>
    </row>
    <row r="28" spans="2:5" x14ac:dyDescent="0.25">
      <c r="B28" s="2">
        <v>12</v>
      </c>
      <c r="C28" s="2" t="s">
        <v>53</v>
      </c>
      <c r="D28" s="2" t="s">
        <v>48</v>
      </c>
      <c r="E28" s="2">
        <v>26.21</v>
      </c>
    </row>
    <row r="29" spans="2:5" x14ac:dyDescent="0.25">
      <c r="B29" s="2">
        <v>12.5</v>
      </c>
      <c r="C29" s="2" t="s">
        <v>53</v>
      </c>
      <c r="D29" s="2" t="s">
        <v>48</v>
      </c>
      <c r="E29" s="2">
        <v>27.63</v>
      </c>
    </row>
    <row r="30" spans="2:5" x14ac:dyDescent="0.25">
      <c r="B30" s="2">
        <v>13</v>
      </c>
      <c r="C30" s="2" t="s">
        <v>53</v>
      </c>
      <c r="D30" s="2" t="s">
        <v>48</v>
      </c>
      <c r="E30" s="2">
        <v>29.08</v>
      </c>
    </row>
    <row r="31" spans="2:5" x14ac:dyDescent="0.25">
      <c r="B31" s="2">
        <v>13.5</v>
      </c>
      <c r="C31" s="2" t="s">
        <v>53</v>
      </c>
      <c r="D31" s="2" t="s">
        <v>48</v>
      </c>
      <c r="E31" s="2">
        <v>30.57</v>
      </c>
    </row>
    <row r="32" spans="2:5" x14ac:dyDescent="0.25">
      <c r="B32" s="2">
        <v>14</v>
      </c>
      <c r="C32" s="2" t="s">
        <v>53</v>
      </c>
      <c r="D32" s="2" t="s">
        <v>48</v>
      </c>
      <c r="E32" s="2">
        <v>32.090000000000003</v>
      </c>
    </row>
    <row r="33" spans="2:5" x14ac:dyDescent="0.25">
      <c r="B33" s="2">
        <v>14.5</v>
      </c>
      <c r="C33" s="2" t="s">
        <v>53</v>
      </c>
      <c r="D33" s="2" t="s">
        <v>48</v>
      </c>
      <c r="E33" s="2">
        <v>33.61</v>
      </c>
    </row>
    <row r="34" spans="2:5" x14ac:dyDescent="0.25">
      <c r="B34" s="2">
        <v>15</v>
      </c>
      <c r="C34" s="2" t="s">
        <v>53</v>
      </c>
      <c r="D34" s="2" t="s">
        <v>48</v>
      </c>
      <c r="E34" s="2">
        <v>35.200000000000003</v>
      </c>
    </row>
    <row r="35" spans="2:5" x14ac:dyDescent="0.25">
      <c r="B35" s="2">
        <v>15.5</v>
      </c>
      <c r="C35" s="2" t="s">
        <v>53</v>
      </c>
      <c r="D35" s="2" t="s">
        <v>48</v>
      </c>
      <c r="E35" s="2">
        <v>37.04</v>
      </c>
    </row>
    <row r="36" spans="2:5" x14ac:dyDescent="0.25">
      <c r="B36" s="2">
        <v>16</v>
      </c>
      <c r="C36" s="2" t="s">
        <v>53</v>
      </c>
      <c r="D36" s="2" t="s">
        <v>48</v>
      </c>
      <c r="E36" s="2">
        <v>38.68</v>
      </c>
    </row>
    <row r="37" spans="2:5" x14ac:dyDescent="0.25">
      <c r="B37" s="2">
        <v>16.5</v>
      </c>
      <c r="C37" s="2" t="s">
        <v>53</v>
      </c>
      <c r="D37" s="2" t="s">
        <v>48</v>
      </c>
      <c r="E37" s="2">
        <v>40.49</v>
      </c>
    </row>
    <row r="38" spans="2:5" x14ac:dyDescent="0.25">
      <c r="B38" s="2">
        <v>17</v>
      </c>
      <c r="C38" s="2" t="s">
        <v>53</v>
      </c>
      <c r="D38" s="2" t="s">
        <v>48</v>
      </c>
      <c r="E38" s="2">
        <v>42.66</v>
      </c>
    </row>
    <row r="39" spans="2:5" x14ac:dyDescent="0.25">
      <c r="B39" s="2">
        <v>17.5</v>
      </c>
      <c r="C39" s="2" t="s">
        <v>53</v>
      </c>
      <c r="D39" s="2" t="s">
        <v>48</v>
      </c>
      <c r="E39" s="2">
        <v>45.06</v>
      </c>
    </row>
    <row r="40" spans="2:5" x14ac:dyDescent="0.25">
      <c r="B40" s="2">
        <v>18</v>
      </c>
      <c r="C40" s="2" t="s">
        <v>53</v>
      </c>
      <c r="D40" s="2" t="s">
        <v>48</v>
      </c>
      <c r="E40" s="2">
        <v>47.62</v>
      </c>
    </row>
    <row r="41" spans="2:5" x14ac:dyDescent="0.25">
      <c r="B41" s="2">
        <v>18.5</v>
      </c>
      <c r="C41" s="2" t="s">
        <v>53</v>
      </c>
      <c r="D41" s="2" t="s">
        <v>48</v>
      </c>
      <c r="E41" s="2">
        <v>50.27</v>
      </c>
    </row>
    <row r="42" spans="2:5" x14ac:dyDescent="0.25">
      <c r="B42" s="2">
        <v>19</v>
      </c>
      <c r="C42" s="2" t="s">
        <v>53</v>
      </c>
      <c r="D42" s="2" t="s">
        <v>48</v>
      </c>
      <c r="E42" s="2">
        <v>52.95</v>
      </c>
    </row>
    <row r="43" spans="2:5" x14ac:dyDescent="0.25">
      <c r="B43" s="2">
        <v>19.5</v>
      </c>
      <c r="C43" s="2" t="s">
        <v>53</v>
      </c>
      <c r="D43" s="2" t="s">
        <v>48</v>
      </c>
      <c r="E43" s="2">
        <v>55.58</v>
      </c>
    </row>
    <row r="44" spans="2:5" x14ac:dyDescent="0.25">
      <c r="B44" s="2">
        <v>20</v>
      </c>
      <c r="C44" s="2" t="s">
        <v>53</v>
      </c>
      <c r="D44" s="2" t="s">
        <v>48</v>
      </c>
      <c r="E44" s="2">
        <v>57.93</v>
      </c>
    </row>
    <row r="45" spans="2:5" x14ac:dyDescent="0.25">
      <c r="B45" s="2">
        <v>20.5</v>
      </c>
      <c r="C45" s="2" t="s">
        <v>53</v>
      </c>
      <c r="D45" s="2" t="s">
        <v>48</v>
      </c>
      <c r="E45" s="2">
        <v>60.33</v>
      </c>
    </row>
    <row r="46" spans="2:5" x14ac:dyDescent="0.25">
      <c r="B46" s="2">
        <v>21</v>
      </c>
      <c r="C46" s="2" t="s">
        <v>53</v>
      </c>
      <c r="D46" s="2" t="s">
        <v>48</v>
      </c>
      <c r="E46" s="2">
        <v>62.58</v>
      </c>
    </row>
    <row r="47" spans="2:5" x14ac:dyDescent="0.25">
      <c r="B47" s="2">
        <v>21.5</v>
      </c>
      <c r="C47" s="2" t="s">
        <v>53</v>
      </c>
      <c r="D47" s="2" t="s">
        <v>48</v>
      </c>
      <c r="E47" s="2">
        <v>64.75</v>
      </c>
    </row>
    <row r="48" spans="2:5" x14ac:dyDescent="0.25">
      <c r="B48" s="2">
        <v>22</v>
      </c>
      <c r="C48" s="2" t="s">
        <v>53</v>
      </c>
      <c r="D48" s="2" t="s">
        <v>48</v>
      </c>
      <c r="E48" s="2">
        <v>66.81</v>
      </c>
    </row>
    <row r="49" spans="2:5" x14ac:dyDescent="0.25">
      <c r="B49" s="2">
        <v>22.5</v>
      </c>
      <c r="C49" s="2" t="s">
        <v>53</v>
      </c>
      <c r="D49" s="2" t="s">
        <v>48</v>
      </c>
      <c r="E49" s="2">
        <v>68.760000000000005</v>
      </c>
    </row>
    <row r="50" spans="2:5" x14ac:dyDescent="0.25">
      <c r="B50" s="2">
        <v>23</v>
      </c>
      <c r="C50" s="2" t="s">
        <v>53</v>
      </c>
      <c r="D50" s="2" t="s">
        <v>48</v>
      </c>
      <c r="E50" s="2">
        <v>70.63</v>
      </c>
    </row>
    <row r="51" spans="2:5" x14ac:dyDescent="0.25">
      <c r="B51" s="2">
        <v>23.5</v>
      </c>
      <c r="C51" s="2" t="s">
        <v>53</v>
      </c>
      <c r="D51" s="2" t="s">
        <v>48</v>
      </c>
      <c r="E51" s="2">
        <v>72.42</v>
      </c>
    </row>
    <row r="52" spans="2:5" x14ac:dyDescent="0.25">
      <c r="B52" s="2">
        <v>24</v>
      </c>
      <c r="C52" s="2" t="s">
        <v>53</v>
      </c>
      <c r="D52" s="2" t="s">
        <v>48</v>
      </c>
      <c r="E52" s="2">
        <v>74.11</v>
      </c>
    </row>
    <row r="53" spans="2:5" x14ac:dyDescent="0.25">
      <c r="B53" s="2">
        <v>24.5</v>
      </c>
      <c r="C53" s="2" t="s">
        <v>53</v>
      </c>
      <c r="D53" s="2" t="s">
        <v>48</v>
      </c>
      <c r="E53" s="2">
        <v>75.7</v>
      </c>
    </row>
    <row r="54" spans="2:5" x14ac:dyDescent="0.25">
      <c r="B54" s="2">
        <v>25</v>
      </c>
      <c r="C54" s="2" t="s">
        <v>53</v>
      </c>
      <c r="D54" s="2" t="s">
        <v>48</v>
      </c>
      <c r="E54" s="2">
        <v>77.23</v>
      </c>
    </row>
    <row r="55" spans="2:5" x14ac:dyDescent="0.25">
      <c r="B55" s="2">
        <v>25.5</v>
      </c>
      <c r="C55" s="2" t="s">
        <v>53</v>
      </c>
      <c r="D55" s="2" t="s">
        <v>48</v>
      </c>
      <c r="E55" s="2">
        <v>78.69</v>
      </c>
    </row>
    <row r="56" spans="2:5" x14ac:dyDescent="0.25">
      <c r="B56" s="2">
        <v>26</v>
      </c>
      <c r="C56" s="2" t="s">
        <v>53</v>
      </c>
      <c r="D56" s="2" t="s">
        <v>48</v>
      </c>
      <c r="E56" s="2">
        <v>80.09</v>
      </c>
    </row>
    <row r="57" spans="2:5" x14ac:dyDescent="0.25">
      <c r="B57" s="2">
        <v>26.5</v>
      </c>
      <c r="C57" s="2" t="s">
        <v>53</v>
      </c>
      <c r="D57" s="2" t="s">
        <v>48</v>
      </c>
      <c r="E57" s="2">
        <v>81.39</v>
      </c>
    </row>
    <row r="58" spans="2:5" x14ac:dyDescent="0.25">
      <c r="B58" s="2">
        <v>27</v>
      </c>
      <c r="C58" s="2" t="s">
        <v>53</v>
      </c>
      <c r="D58" s="2" t="s">
        <v>48</v>
      </c>
      <c r="E58" s="2">
        <v>82.6</v>
      </c>
    </row>
    <row r="59" spans="2:5" x14ac:dyDescent="0.25">
      <c r="B59" s="2">
        <v>27.5</v>
      </c>
      <c r="C59" s="2" t="s">
        <v>53</v>
      </c>
      <c r="D59" s="2" t="s">
        <v>48</v>
      </c>
      <c r="E59" s="2">
        <v>83.72</v>
      </c>
    </row>
    <row r="60" spans="2:5" x14ac:dyDescent="0.25">
      <c r="B60" s="2">
        <v>28</v>
      </c>
      <c r="C60" s="2" t="s">
        <v>53</v>
      </c>
      <c r="D60" s="2" t="s">
        <v>48</v>
      </c>
      <c r="E60" s="2">
        <v>84.71</v>
      </c>
    </row>
    <row r="61" spans="2:5" x14ac:dyDescent="0.25">
      <c r="B61" s="2">
        <v>28.5</v>
      </c>
      <c r="C61" s="2" t="s">
        <v>53</v>
      </c>
      <c r="D61" s="2" t="s">
        <v>48</v>
      </c>
      <c r="E61" s="2">
        <v>85.6</v>
      </c>
    </row>
    <row r="62" spans="2:5" x14ac:dyDescent="0.25">
      <c r="B62" s="2">
        <v>29</v>
      </c>
      <c r="C62" s="2" t="s">
        <v>53</v>
      </c>
      <c r="D62" s="2" t="s">
        <v>48</v>
      </c>
      <c r="E62" s="2">
        <v>86.42</v>
      </c>
    </row>
    <row r="63" spans="2:5" x14ac:dyDescent="0.25">
      <c r="B63" s="2">
        <v>29.5</v>
      </c>
      <c r="C63" s="2" t="s">
        <v>53</v>
      </c>
      <c r="D63" s="2" t="s">
        <v>48</v>
      </c>
      <c r="E63" s="2">
        <v>87.2</v>
      </c>
    </row>
    <row r="64" spans="2:5" x14ac:dyDescent="0.25">
      <c r="B64" s="2">
        <v>30</v>
      </c>
      <c r="C64" s="2" t="s">
        <v>53</v>
      </c>
      <c r="D64" s="2" t="s">
        <v>48</v>
      </c>
      <c r="E64" s="2">
        <v>87.92</v>
      </c>
    </row>
    <row r="65" spans="2:5" x14ac:dyDescent="0.25">
      <c r="B65" s="2">
        <v>0</v>
      </c>
      <c r="C65" s="2" t="s">
        <v>53</v>
      </c>
      <c r="D65" s="2" t="s">
        <v>49</v>
      </c>
      <c r="E65" s="2">
        <v>7.37</v>
      </c>
    </row>
    <row r="66" spans="2:5" x14ac:dyDescent="0.25">
      <c r="B66" s="2">
        <v>0.5</v>
      </c>
      <c r="C66" s="2" t="s">
        <v>53</v>
      </c>
      <c r="D66" s="2" t="s">
        <v>49</v>
      </c>
      <c r="E66" s="2">
        <v>7.29</v>
      </c>
    </row>
    <row r="67" spans="2:5" x14ac:dyDescent="0.25">
      <c r="B67" s="2">
        <v>1</v>
      </c>
      <c r="C67" s="2" t="s">
        <v>53</v>
      </c>
      <c r="D67" s="2" t="s">
        <v>49</v>
      </c>
      <c r="E67" s="2">
        <v>7.35</v>
      </c>
    </row>
    <row r="68" spans="2:5" x14ac:dyDescent="0.25">
      <c r="B68" s="2">
        <v>1.5</v>
      </c>
      <c r="C68" s="2" t="s">
        <v>53</v>
      </c>
      <c r="D68" s="2" t="s">
        <v>49</v>
      </c>
      <c r="E68" s="2">
        <v>7.65</v>
      </c>
    </row>
    <row r="69" spans="2:5" x14ac:dyDescent="0.25">
      <c r="B69" s="2">
        <v>2</v>
      </c>
      <c r="C69" s="2" t="s">
        <v>53</v>
      </c>
      <c r="D69" s="2" t="s">
        <v>49</v>
      </c>
      <c r="E69" s="2">
        <v>8.18</v>
      </c>
    </row>
    <row r="70" spans="2:5" x14ac:dyDescent="0.25">
      <c r="B70" s="2">
        <v>2.5</v>
      </c>
      <c r="C70" s="2" t="s">
        <v>53</v>
      </c>
      <c r="D70" s="2" t="s">
        <v>49</v>
      </c>
      <c r="E70" s="2">
        <v>8.86</v>
      </c>
    </row>
    <row r="71" spans="2:5" x14ac:dyDescent="0.25">
      <c r="B71" s="2">
        <v>3</v>
      </c>
      <c r="C71" s="2" t="s">
        <v>53</v>
      </c>
      <c r="D71" s="2" t="s">
        <v>49</v>
      </c>
      <c r="E71" s="2">
        <v>9.57</v>
      </c>
    </row>
    <row r="72" spans="2:5" x14ac:dyDescent="0.25">
      <c r="B72" s="2">
        <v>3.5</v>
      </c>
      <c r="C72" s="2" t="s">
        <v>53</v>
      </c>
      <c r="D72" s="2" t="s">
        <v>49</v>
      </c>
      <c r="E72" s="2">
        <v>10.44</v>
      </c>
    </row>
    <row r="73" spans="2:5" x14ac:dyDescent="0.25">
      <c r="B73" s="2">
        <v>4</v>
      </c>
      <c r="C73" s="2" t="s">
        <v>53</v>
      </c>
      <c r="D73" s="2" t="s">
        <v>49</v>
      </c>
      <c r="E73" s="2">
        <v>11.39</v>
      </c>
    </row>
    <row r="74" spans="2:5" x14ac:dyDescent="0.25">
      <c r="B74" s="2">
        <v>4.5</v>
      </c>
      <c r="C74" s="2" t="s">
        <v>53</v>
      </c>
      <c r="D74" s="2" t="s">
        <v>49</v>
      </c>
      <c r="E74" s="2">
        <v>12.43</v>
      </c>
    </row>
    <row r="75" spans="2:5" x14ac:dyDescent="0.25">
      <c r="B75" s="2">
        <v>5</v>
      </c>
      <c r="C75" s="2" t="s">
        <v>53</v>
      </c>
      <c r="D75" s="2" t="s">
        <v>49</v>
      </c>
      <c r="E75" s="2">
        <v>13.52</v>
      </c>
    </row>
    <row r="76" spans="2:5" x14ac:dyDescent="0.25">
      <c r="B76" s="2">
        <v>5.5</v>
      </c>
      <c r="C76" s="2" t="s">
        <v>53</v>
      </c>
      <c r="D76" s="2" t="s">
        <v>49</v>
      </c>
      <c r="E76" s="2">
        <v>14.64</v>
      </c>
    </row>
    <row r="77" spans="2:5" x14ac:dyDescent="0.25">
      <c r="B77" s="2">
        <v>6</v>
      </c>
      <c r="C77" s="2" t="s">
        <v>53</v>
      </c>
      <c r="D77" s="2" t="s">
        <v>49</v>
      </c>
      <c r="E77" s="2">
        <v>15.75</v>
      </c>
    </row>
    <row r="78" spans="2:5" x14ac:dyDescent="0.25">
      <c r="B78" s="2">
        <v>6.5</v>
      </c>
      <c r="C78" s="2" t="s">
        <v>53</v>
      </c>
      <c r="D78" s="2" t="s">
        <v>49</v>
      </c>
      <c r="E78" s="2">
        <v>16.989999999999998</v>
      </c>
    </row>
    <row r="79" spans="2:5" x14ac:dyDescent="0.25">
      <c r="B79" s="2">
        <v>7</v>
      </c>
      <c r="C79" s="2" t="s">
        <v>53</v>
      </c>
      <c r="D79" s="2" t="s">
        <v>49</v>
      </c>
      <c r="E79" s="2">
        <v>18.260000000000002</v>
      </c>
    </row>
    <row r="80" spans="2:5" x14ac:dyDescent="0.25">
      <c r="B80" s="2">
        <v>7.5</v>
      </c>
      <c r="C80" s="2" t="s">
        <v>53</v>
      </c>
      <c r="D80" s="2" t="s">
        <v>49</v>
      </c>
      <c r="E80" s="2">
        <v>19.559999999999999</v>
      </c>
    </row>
    <row r="81" spans="2:5" x14ac:dyDescent="0.25">
      <c r="B81" s="2">
        <v>8</v>
      </c>
      <c r="C81" s="2" t="s">
        <v>53</v>
      </c>
      <c r="D81" s="2" t="s">
        <v>49</v>
      </c>
      <c r="E81" s="2">
        <v>20.93</v>
      </c>
    </row>
    <row r="82" spans="2:5" x14ac:dyDescent="0.25">
      <c r="B82" s="2">
        <v>8.5</v>
      </c>
      <c r="C82" s="2" t="s">
        <v>53</v>
      </c>
      <c r="D82" s="2" t="s">
        <v>49</v>
      </c>
      <c r="E82" s="2">
        <v>22.35</v>
      </c>
    </row>
    <row r="83" spans="2:5" x14ac:dyDescent="0.25">
      <c r="B83" s="2">
        <v>9</v>
      </c>
      <c r="C83" s="2" t="s">
        <v>53</v>
      </c>
      <c r="D83" s="2" t="s">
        <v>49</v>
      </c>
      <c r="E83" s="2">
        <v>23.85</v>
      </c>
    </row>
    <row r="84" spans="2:5" x14ac:dyDescent="0.25">
      <c r="B84" s="2">
        <v>9.5</v>
      </c>
      <c r="C84" s="2" t="s">
        <v>53</v>
      </c>
      <c r="D84" s="2" t="s">
        <v>49</v>
      </c>
      <c r="E84" s="2">
        <v>25.43</v>
      </c>
    </row>
    <row r="85" spans="2:5" x14ac:dyDescent="0.25">
      <c r="B85" s="2">
        <v>10</v>
      </c>
      <c r="C85" s="2" t="s">
        <v>53</v>
      </c>
      <c r="D85" s="2" t="s">
        <v>49</v>
      </c>
      <c r="E85" s="2">
        <v>26.98</v>
      </c>
    </row>
    <row r="86" spans="2:5" x14ac:dyDescent="0.25">
      <c r="B86" s="2">
        <v>10.5</v>
      </c>
      <c r="C86" s="2" t="s">
        <v>53</v>
      </c>
      <c r="D86" s="2" t="s">
        <v>49</v>
      </c>
      <c r="E86" s="2">
        <v>28.72</v>
      </c>
    </row>
    <row r="87" spans="2:5" x14ac:dyDescent="0.25">
      <c r="B87" s="2">
        <v>11</v>
      </c>
      <c r="C87" s="2" t="s">
        <v>53</v>
      </c>
      <c r="D87" s="2" t="s">
        <v>49</v>
      </c>
      <c r="E87" s="2">
        <v>30.53</v>
      </c>
    </row>
    <row r="88" spans="2:5" x14ac:dyDescent="0.25">
      <c r="B88" s="2">
        <v>11.5</v>
      </c>
      <c r="C88" s="2" t="s">
        <v>53</v>
      </c>
      <c r="D88" s="2" t="s">
        <v>49</v>
      </c>
      <c r="E88" s="2">
        <v>32.36</v>
      </c>
    </row>
    <row r="89" spans="2:5" x14ac:dyDescent="0.25">
      <c r="B89" s="2">
        <v>12</v>
      </c>
      <c r="C89" s="2" t="s">
        <v>53</v>
      </c>
      <c r="D89" s="2" t="s">
        <v>49</v>
      </c>
      <c r="E89" s="2">
        <v>34.19</v>
      </c>
    </row>
    <row r="90" spans="2:5" x14ac:dyDescent="0.25">
      <c r="B90" s="2">
        <v>12.5</v>
      </c>
      <c r="C90" s="2" t="s">
        <v>53</v>
      </c>
      <c r="D90" s="2" t="s">
        <v>49</v>
      </c>
      <c r="E90" s="2">
        <v>36.01</v>
      </c>
    </row>
    <row r="91" spans="2:5" x14ac:dyDescent="0.25">
      <c r="B91" s="2">
        <v>13</v>
      </c>
      <c r="C91" s="2" t="s">
        <v>53</v>
      </c>
      <c r="D91" s="2" t="s">
        <v>49</v>
      </c>
      <c r="E91" s="2">
        <v>37.880000000000003</v>
      </c>
    </row>
    <row r="92" spans="2:5" x14ac:dyDescent="0.25">
      <c r="B92" s="2">
        <v>13.5</v>
      </c>
      <c r="C92" s="2" t="s">
        <v>53</v>
      </c>
      <c r="D92" s="2" t="s">
        <v>49</v>
      </c>
      <c r="E92" s="2">
        <v>39.770000000000003</v>
      </c>
    </row>
    <row r="93" spans="2:5" x14ac:dyDescent="0.25">
      <c r="B93" s="2">
        <v>14</v>
      </c>
      <c r="C93" s="2" t="s">
        <v>53</v>
      </c>
      <c r="D93" s="2" t="s">
        <v>49</v>
      </c>
      <c r="E93" s="2">
        <v>41.69</v>
      </c>
    </row>
    <row r="94" spans="2:5" x14ac:dyDescent="0.25">
      <c r="B94" s="2">
        <v>14.5</v>
      </c>
      <c r="C94" s="2" t="s">
        <v>53</v>
      </c>
      <c r="D94" s="2" t="s">
        <v>49</v>
      </c>
      <c r="E94" s="2">
        <v>43.64</v>
      </c>
    </row>
    <row r="95" spans="2:5" x14ac:dyDescent="0.25">
      <c r="B95" s="2">
        <v>15</v>
      </c>
      <c r="C95" s="2" t="s">
        <v>53</v>
      </c>
      <c r="D95" s="2" t="s">
        <v>49</v>
      </c>
      <c r="E95" s="2">
        <v>45.71</v>
      </c>
    </row>
    <row r="96" spans="2:5" x14ac:dyDescent="0.25">
      <c r="B96" s="2">
        <v>15.5</v>
      </c>
      <c r="C96" s="2" t="s">
        <v>53</v>
      </c>
      <c r="D96" s="2" t="s">
        <v>49</v>
      </c>
      <c r="E96" s="2">
        <v>47.43</v>
      </c>
    </row>
    <row r="97" spans="2:5" x14ac:dyDescent="0.25">
      <c r="B97" s="2">
        <v>16</v>
      </c>
      <c r="C97" s="2" t="s">
        <v>53</v>
      </c>
      <c r="D97" s="2" t="s">
        <v>49</v>
      </c>
      <c r="E97" s="2">
        <v>49.8</v>
      </c>
    </row>
    <row r="98" spans="2:5" x14ac:dyDescent="0.25">
      <c r="B98" s="2">
        <v>16.5</v>
      </c>
      <c r="C98" s="2" t="s">
        <v>53</v>
      </c>
      <c r="D98" s="2" t="s">
        <v>49</v>
      </c>
      <c r="E98" s="2">
        <v>52.4</v>
      </c>
    </row>
    <row r="99" spans="2:5" x14ac:dyDescent="0.25">
      <c r="B99" s="2">
        <v>17</v>
      </c>
      <c r="C99" s="2" t="s">
        <v>53</v>
      </c>
      <c r="D99" s="2" t="s">
        <v>49</v>
      </c>
      <c r="E99" s="2">
        <v>55.14</v>
      </c>
    </row>
    <row r="100" spans="2:5" x14ac:dyDescent="0.25">
      <c r="B100" s="2">
        <v>17.5</v>
      </c>
      <c r="C100" s="2" t="s">
        <v>53</v>
      </c>
      <c r="D100" s="2" t="s">
        <v>49</v>
      </c>
      <c r="E100" s="2">
        <v>57.82</v>
      </c>
    </row>
    <row r="101" spans="2:5" x14ac:dyDescent="0.25">
      <c r="B101" s="2">
        <v>18</v>
      </c>
      <c r="C101" s="2" t="s">
        <v>53</v>
      </c>
      <c r="D101" s="2" t="s">
        <v>49</v>
      </c>
      <c r="E101" s="2">
        <v>60.59</v>
      </c>
    </row>
    <row r="102" spans="2:5" x14ac:dyDescent="0.25">
      <c r="B102" s="2">
        <v>18.5</v>
      </c>
      <c r="C102" s="2" t="s">
        <v>53</v>
      </c>
      <c r="D102" s="2" t="s">
        <v>49</v>
      </c>
      <c r="E102" s="2">
        <v>63.28</v>
      </c>
    </row>
    <row r="103" spans="2:5" x14ac:dyDescent="0.25">
      <c r="B103" s="2">
        <v>19</v>
      </c>
      <c r="C103" s="2" t="s">
        <v>53</v>
      </c>
      <c r="D103" s="2" t="s">
        <v>49</v>
      </c>
      <c r="E103" s="2">
        <v>65.849999999999994</v>
      </c>
    </row>
    <row r="104" spans="2:5" x14ac:dyDescent="0.25">
      <c r="B104" s="2">
        <v>19.5</v>
      </c>
      <c r="C104" s="2" t="s">
        <v>53</v>
      </c>
      <c r="D104" s="2" t="s">
        <v>49</v>
      </c>
      <c r="E104" s="2">
        <v>68.52</v>
      </c>
    </row>
    <row r="105" spans="2:5" x14ac:dyDescent="0.25">
      <c r="B105" s="2">
        <v>20</v>
      </c>
      <c r="C105" s="2" t="s">
        <v>53</v>
      </c>
      <c r="D105" s="2" t="s">
        <v>49</v>
      </c>
      <c r="E105" s="2">
        <v>71.03</v>
      </c>
    </row>
    <row r="106" spans="2:5" x14ac:dyDescent="0.25">
      <c r="B106" s="2">
        <v>20.5</v>
      </c>
      <c r="C106" s="2" t="s">
        <v>53</v>
      </c>
      <c r="D106" s="2" t="s">
        <v>49</v>
      </c>
      <c r="E106" s="2">
        <v>73.239999999999995</v>
      </c>
    </row>
    <row r="107" spans="2:5" x14ac:dyDescent="0.25">
      <c r="B107" s="2">
        <v>21</v>
      </c>
      <c r="C107" s="2" t="s">
        <v>53</v>
      </c>
      <c r="D107" s="2" t="s">
        <v>49</v>
      </c>
      <c r="E107" s="2">
        <v>75.41</v>
      </c>
    </row>
    <row r="108" spans="2:5" x14ac:dyDescent="0.25">
      <c r="B108" s="2">
        <v>21.5</v>
      </c>
      <c r="C108" s="2" t="s">
        <v>53</v>
      </c>
      <c r="D108" s="2" t="s">
        <v>49</v>
      </c>
      <c r="E108" s="2">
        <v>77.540000000000006</v>
      </c>
    </row>
    <row r="109" spans="2:5" x14ac:dyDescent="0.25">
      <c r="B109" s="2">
        <v>22</v>
      </c>
      <c r="C109" s="2" t="s">
        <v>53</v>
      </c>
      <c r="D109" s="2" t="s">
        <v>49</v>
      </c>
      <c r="E109" s="2">
        <v>79.77</v>
      </c>
    </row>
    <row r="110" spans="2:5" x14ac:dyDescent="0.25">
      <c r="B110" s="2">
        <v>22.5</v>
      </c>
      <c r="C110" s="2" t="s">
        <v>53</v>
      </c>
      <c r="D110" s="2" t="s">
        <v>49</v>
      </c>
      <c r="E110" s="2">
        <v>81.38</v>
      </c>
    </row>
    <row r="111" spans="2:5" x14ac:dyDescent="0.25">
      <c r="B111" s="2">
        <v>23</v>
      </c>
      <c r="C111" s="2" t="s">
        <v>53</v>
      </c>
      <c r="D111" s="2" t="s">
        <v>49</v>
      </c>
      <c r="E111" s="2">
        <v>82.39</v>
      </c>
    </row>
    <row r="112" spans="2:5" x14ac:dyDescent="0.25">
      <c r="B112" s="2">
        <v>23.5</v>
      </c>
      <c r="C112" s="2" t="s">
        <v>53</v>
      </c>
      <c r="D112" s="2" t="s">
        <v>49</v>
      </c>
      <c r="E112" s="2">
        <v>83.2</v>
      </c>
    </row>
    <row r="113" spans="2:5" x14ac:dyDescent="0.25">
      <c r="B113" s="2">
        <v>24</v>
      </c>
      <c r="C113" s="2" t="s">
        <v>53</v>
      </c>
      <c r="D113" s="2" t="s">
        <v>49</v>
      </c>
      <c r="E113" s="2">
        <v>83.96</v>
      </c>
    </row>
    <row r="114" spans="2:5" x14ac:dyDescent="0.25">
      <c r="B114" s="2">
        <v>24.5</v>
      </c>
      <c r="C114" s="2" t="s">
        <v>53</v>
      </c>
      <c r="D114" s="2" t="s">
        <v>49</v>
      </c>
      <c r="E114" s="2">
        <v>84.72</v>
      </c>
    </row>
    <row r="115" spans="2:5" x14ac:dyDescent="0.25">
      <c r="B115" s="2">
        <v>25</v>
      </c>
      <c r="C115" s="2" t="s">
        <v>53</v>
      </c>
      <c r="D115" s="2" t="s">
        <v>49</v>
      </c>
      <c r="E115" s="2">
        <v>85.84</v>
      </c>
    </row>
    <row r="116" spans="2:5" x14ac:dyDescent="0.25">
      <c r="B116" s="2">
        <v>25.5</v>
      </c>
      <c r="C116" s="2" t="s">
        <v>53</v>
      </c>
      <c r="D116" s="2" t="s">
        <v>49</v>
      </c>
      <c r="E116" s="2">
        <v>86.69</v>
      </c>
    </row>
    <row r="117" spans="2:5" x14ac:dyDescent="0.25">
      <c r="B117" s="2">
        <v>26</v>
      </c>
      <c r="C117" s="2" t="s">
        <v>53</v>
      </c>
      <c r="D117" s="2" t="s">
        <v>49</v>
      </c>
      <c r="E117" s="2">
        <v>87.46</v>
      </c>
    </row>
    <row r="118" spans="2:5" x14ac:dyDescent="0.25">
      <c r="B118" s="2">
        <v>26.5</v>
      </c>
      <c r="C118" s="2" t="s">
        <v>53</v>
      </c>
      <c r="D118" s="2" t="s">
        <v>49</v>
      </c>
      <c r="E118" s="2">
        <v>88.14</v>
      </c>
    </row>
    <row r="119" spans="2:5" x14ac:dyDescent="0.25">
      <c r="B119" s="2">
        <v>27</v>
      </c>
      <c r="C119" s="2" t="s">
        <v>53</v>
      </c>
      <c r="D119" s="2" t="s">
        <v>49</v>
      </c>
      <c r="E119" s="2">
        <v>88.79</v>
      </c>
    </row>
    <row r="120" spans="2:5" x14ac:dyDescent="0.25">
      <c r="B120" s="2">
        <v>27.5</v>
      </c>
      <c r="C120" s="2" t="s">
        <v>53</v>
      </c>
      <c r="D120" s="2" t="s">
        <v>49</v>
      </c>
      <c r="E120" s="2">
        <v>89.45</v>
      </c>
    </row>
    <row r="121" spans="2:5" x14ac:dyDescent="0.25">
      <c r="B121" s="2">
        <v>28</v>
      </c>
      <c r="C121" s="2" t="s">
        <v>53</v>
      </c>
      <c r="D121" s="2" t="s">
        <v>49</v>
      </c>
      <c r="E121" s="2">
        <v>90.1</v>
      </c>
    </row>
    <row r="122" spans="2:5" x14ac:dyDescent="0.25">
      <c r="B122" s="2">
        <v>28.5</v>
      </c>
      <c r="C122" s="2" t="s">
        <v>53</v>
      </c>
      <c r="D122" s="2" t="s">
        <v>49</v>
      </c>
      <c r="E122" s="2">
        <v>90.72</v>
      </c>
    </row>
    <row r="123" spans="2:5" x14ac:dyDescent="0.25">
      <c r="B123" s="2">
        <v>29</v>
      </c>
      <c r="C123" s="2" t="s">
        <v>53</v>
      </c>
      <c r="D123" s="2" t="s">
        <v>49</v>
      </c>
      <c r="E123" s="2">
        <v>91.35</v>
      </c>
    </row>
    <row r="124" spans="2:5" x14ac:dyDescent="0.25">
      <c r="B124" s="2">
        <v>29.5</v>
      </c>
      <c r="C124" s="2" t="s">
        <v>53</v>
      </c>
      <c r="D124" s="2" t="s">
        <v>49</v>
      </c>
      <c r="E124" s="2">
        <v>91.91</v>
      </c>
    </row>
    <row r="125" spans="2:5" x14ac:dyDescent="0.25">
      <c r="B125" s="2">
        <v>30</v>
      </c>
      <c r="C125" s="2" t="s">
        <v>53</v>
      </c>
      <c r="D125" s="2" t="s">
        <v>49</v>
      </c>
      <c r="E125" s="2">
        <v>92.46</v>
      </c>
    </row>
    <row r="126" spans="2:5" x14ac:dyDescent="0.25">
      <c r="B126" s="2">
        <v>0</v>
      </c>
      <c r="C126" s="2" t="s">
        <v>53</v>
      </c>
      <c r="D126" s="2" t="s">
        <v>50</v>
      </c>
      <c r="E126" s="2">
        <v>4.3</v>
      </c>
    </row>
    <row r="127" spans="2:5" x14ac:dyDescent="0.25">
      <c r="B127" s="2">
        <v>0.5</v>
      </c>
      <c r="C127" s="2" t="s">
        <v>53</v>
      </c>
      <c r="D127" s="2" t="s">
        <v>50</v>
      </c>
      <c r="E127" s="2">
        <v>4.28</v>
      </c>
    </row>
    <row r="128" spans="2:5" x14ac:dyDescent="0.25">
      <c r="B128" s="2">
        <v>1</v>
      </c>
      <c r="C128" s="2" t="s">
        <v>53</v>
      </c>
      <c r="D128" s="2" t="s">
        <v>50</v>
      </c>
      <c r="E128" s="2">
        <v>4.28</v>
      </c>
    </row>
    <row r="129" spans="2:5" x14ac:dyDescent="0.25">
      <c r="B129" s="2">
        <v>1.5</v>
      </c>
      <c r="C129" s="2" t="s">
        <v>53</v>
      </c>
      <c r="D129" s="2" t="s">
        <v>50</v>
      </c>
      <c r="E129" s="2">
        <v>4.2699999999999996</v>
      </c>
    </row>
    <row r="130" spans="2:5" x14ac:dyDescent="0.25">
      <c r="B130" s="2">
        <v>2</v>
      </c>
      <c r="C130" s="2" t="s">
        <v>53</v>
      </c>
      <c r="D130" s="2" t="s">
        <v>50</v>
      </c>
      <c r="E130" s="2">
        <v>4.78</v>
      </c>
    </row>
    <row r="131" spans="2:5" x14ac:dyDescent="0.25">
      <c r="B131" s="2">
        <v>2.5</v>
      </c>
      <c r="C131" s="2" t="s">
        <v>53</v>
      </c>
      <c r="D131" s="2" t="s">
        <v>50</v>
      </c>
      <c r="E131" s="2">
        <v>5.84</v>
      </c>
    </row>
    <row r="132" spans="2:5" x14ac:dyDescent="0.25">
      <c r="B132" s="2">
        <v>3</v>
      </c>
      <c r="C132" s="2" t="s">
        <v>53</v>
      </c>
      <c r="D132" s="2" t="s">
        <v>50</v>
      </c>
      <c r="E132" s="2">
        <v>7.39</v>
      </c>
    </row>
    <row r="133" spans="2:5" x14ac:dyDescent="0.25">
      <c r="B133" s="2">
        <v>3.5</v>
      </c>
      <c r="C133" s="2" t="s">
        <v>53</v>
      </c>
      <c r="D133" s="2" t="s">
        <v>50</v>
      </c>
      <c r="E133" s="2">
        <v>9.1</v>
      </c>
    </row>
    <row r="134" spans="2:5" x14ac:dyDescent="0.25">
      <c r="B134" s="2">
        <v>4</v>
      </c>
      <c r="C134" s="2" t="s">
        <v>53</v>
      </c>
      <c r="D134" s="2" t="s">
        <v>50</v>
      </c>
      <c r="E134" s="2">
        <v>10.91</v>
      </c>
    </row>
    <row r="135" spans="2:5" x14ac:dyDescent="0.25">
      <c r="B135" s="2">
        <v>4.5</v>
      </c>
      <c r="C135" s="2" t="s">
        <v>53</v>
      </c>
      <c r="D135" s="2" t="s">
        <v>50</v>
      </c>
      <c r="E135" s="2">
        <v>12.98</v>
      </c>
    </row>
    <row r="136" spans="2:5" x14ac:dyDescent="0.25">
      <c r="B136" s="2">
        <v>5</v>
      </c>
      <c r="C136" s="2" t="s">
        <v>53</v>
      </c>
      <c r="D136" s="2" t="s">
        <v>50</v>
      </c>
      <c r="E136" s="2">
        <v>15.45</v>
      </c>
    </row>
    <row r="137" spans="2:5" x14ac:dyDescent="0.25">
      <c r="B137" s="2">
        <v>5.5</v>
      </c>
      <c r="C137" s="2" t="s">
        <v>53</v>
      </c>
      <c r="D137" s="2" t="s">
        <v>50</v>
      </c>
      <c r="E137" s="2">
        <v>17.93</v>
      </c>
    </row>
    <row r="138" spans="2:5" x14ac:dyDescent="0.25">
      <c r="B138" s="2">
        <v>6</v>
      </c>
      <c r="C138" s="2" t="s">
        <v>53</v>
      </c>
      <c r="D138" s="2" t="s">
        <v>50</v>
      </c>
      <c r="E138" s="2">
        <v>20.86</v>
      </c>
    </row>
    <row r="139" spans="2:5" x14ac:dyDescent="0.25">
      <c r="B139" s="2">
        <v>6.5</v>
      </c>
      <c r="C139" s="2" t="s">
        <v>53</v>
      </c>
      <c r="D139" s="2" t="s">
        <v>50</v>
      </c>
      <c r="E139" s="2">
        <v>24.11</v>
      </c>
    </row>
    <row r="140" spans="2:5" x14ac:dyDescent="0.25">
      <c r="B140" s="2">
        <v>7</v>
      </c>
      <c r="C140" s="2" t="s">
        <v>53</v>
      </c>
      <c r="D140" s="2" t="s">
        <v>50</v>
      </c>
      <c r="E140" s="2">
        <v>27.45</v>
      </c>
    </row>
    <row r="141" spans="2:5" x14ac:dyDescent="0.25">
      <c r="B141" s="2">
        <v>7.5</v>
      </c>
      <c r="C141" s="2" t="s">
        <v>53</v>
      </c>
      <c r="D141" s="2" t="s">
        <v>50</v>
      </c>
      <c r="E141" s="2">
        <v>30.94</v>
      </c>
    </row>
    <row r="142" spans="2:5" x14ac:dyDescent="0.25">
      <c r="B142" s="2">
        <v>8</v>
      </c>
      <c r="C142" s="2" t="s">
        <v>53</v>
      </c>
      <c r="D142" s="2" t="s">
        <v>50</v>
      </c>
      <c r="E142" s="2">
        <v>34.58</v>
      </c>
    </row>
    <row r="143" spans="2:5" x14ac:dyDescent="0.25">
      <c r="B143" s="2">
        <v>8.5</v>
      </c>
      <c r="C143" s="2" t="s">
        <v>53</v>
      </c>
      <c r="D143" s="2" t="s">
        <v>50</v>
      </c>
      <c r="E143" s="2">
        <v>38.15</v>
      </c>
    </row>
    <row r="144" spans="2:5" x14ac:dyDescent="0.25">
      <c r="B144" s="2">
        <v>9</v>
      </c>
      <c r="C144" s="2" t="s">
        <v>53</v>
      </c>
      <c r="D144" s="2" t="s">
        <v>50</v>
      </c>
      <c r="E144" s="2">
        <v>41.45</v>
      </c>
    </row>
    <row r="145" spans="2:5" x14ac:dyDescent="0.25">
      <c r="B145" s="2">
        <v>9.5</v>
      </c>
      <c r="C145" s="2" t="s">
        <v>53</v>
      </c>
      <c r="D145" s="2" t="s">
        <v>50</v>
      </c>
      <c r="E145" s="2">
        <v>44.94</v>
      </c>
    </row>
    <row r="146" spans="2:5" x14ac:dyDescent="0.25">
      <c r="B146" s="2">
        <v>10</v>
      </c>
      <c r="C146" s="2" t="s">
        <v>53</v>
      </c>
      <c r="D146" s="2" t="s">
        <v>50</v>
      </c>
      <c r="E146" s="2">
        <v>48.25</v>
      </c>
    </row>
    <row r="147" spans="2:5" x14ac:dyDescent="0.25">
      <c r="B147" s="2">
        <v>10.5</v>
      </c>
      <c r="C147" s="2" t="s">
        <v>53</v>
      </c>
      <c r="D147" s="2" t="s">
        <v>50</v>
      </c>
      <c r="E147" s="2">
        <v>50.77</v>
      </c>
    </row>
    <row r="148" spans="2:5" x14ac:dyDescent="0.25">
      <c r="B148" s="2">
        <v>11</v>
      </c>
      <c r="C148" s="2" t="s">
        <v>53</v>
      </c>
      <c r="D148" s="2" t="s">
        <v>50</v>
      </c>
      <c r="E148" s="2">
        <v>52.84</v>
      </c>
    </row>
    <row r="149" spans="2:5" x14ac:dyDescent="0.25">
      <c r="B149" s="2">
        <v>11.5</v>
      </c>
      <c r="C149" s="2" t="s">
        <v>53</v>
      </c>
      <c r="D149" s="2" t="s">
        <v>50</v>
      </c>
      <c r="E149" s="2">
        <v>54.69</v>
      </c>
    </row>
    <row r="150" spans="2:5" x14ac:dyDescent="0.25">
      <c r="B150" s="2">
        <v>12</v>
      </c>
      <c r="C150" s="2" t="s">
        <v>53</v>
      </c>
      <c r="D150" s="2" t="s">
        <v>50</v>
      </c>
      <c r="E150" s="2">
        <v>56.45</v>
      </c>
    </row>
    <row r="151" spans="2:5" x14ac:dyDescent="0.25">
      <c r="B151" s="2">
        <v>12.5</v>
      </c>
      <c r="C151" s="2" t="s">
        <v>53</v>
      </c>
      <c r="D151" s="2" t="s">
        <v>50</v>
      </c>
      <c r="E151" s="2">
        <v>58.16</v>
      </c>
    </row>
    <row r="152" spans="2:5" x14ac:dyDescent="0.25">
      <c r="B152" s="2">
        <v>13</v>
      </c>
      <c r="C152" s="2" t="s">
        <v>53</v>
      </c>
      <c r="D152" s="2" t="s">
        <v>50</v>
      </c>
      <c r="E152" s="2">
        <v>59.85</v>
      </c>
    </row>
    <row r="153" spans="2:5" x14ac:dyDescent="0.25">
      <c r="B153" s="2">
        <v>13.5</v>
      </c>
      <c r="C153" s="2" t="s">
        <v>53</v>
      </c>
      <c r="D153" s="2" t="s">
        <v>50</v>
      </c>
      <c r="E153" s="2">
        <v>61.44</v>
      </c>
    </row>
    <row r="154" spans="2:5" x14ac:dyDescent="0.25">
      <c r="B154" s="2">
        <v>14</v>
      </c>
      <c r="C154" s="2" t="s">
        <v>53</v>
      </c>
      <c r="D154" s="2" t="s">
        <v>50</v>
      </c>
      <c r="E154" s="2">
        <v>63</v>
      </c>
    </row>
    <row r="155" spans="2:5" x14ac:dyDescent="0.25">
      <c r="B155" s="2">
        <v>14.5</v>
      </c>
      <c r="C155" s="2" t="s">
        <v>53</v>
      </c>
      <c r="D155" s="2" t="s">
        <v>50</v>
      </c>
      <c r="E155" s="2">
        <v>64.53</v>
      </c>
    </row>
    <row r="156" spans="2:5" x14ac:dyDescent="0.25">
      <c r="B156" s="2">
        <v>15</v>
      </c>
      <c r="C156" s="2" t="s">
        <v>53</v>
      </c>
      <c r="D156" s="2" t="s">
        <v>50</v>
      </c>
      <c r="E156" s="2">
        <v>65.989999999999995</v>
      </c>
    </row>
    <row r="157" spans="2:5" x14ac:dyDescent="0.25">
      <c r="B157" s="2">
        <v>15.5</v>
      </c>
      <c r="C157" s="2" t="s">
        <v>53</v>
      </c>
      <c r="D157" s="2" t="s">
        <v>50</v>
      </c>
      <c r="E157" s="2">
        <v>67.12</v>
      </c>
    </row>
    <row r="158" spans="2:5" x14ac:dyDescent="0.25">
      <c r="B158" s="2">
        <v>16</v>
      </c>
      <c r="C158" s="2" t="s">
        <v>53</v>
      </c>
      <c r="D158" s="2" t="s">
        <v>50</v>
      </c>
      <c r="E158" s="2">
        <v>69.39</v>
      </c>
    </row>
    <row r="159" spans="2:5" x14ac:dyDescent="0.25">
      <c r="B159" s="2">
        <v>16.5</v>
      </c>
      <c r="C159" s="2" t="s">
        <v>53</v>
      </c>
      <c r="D159" s="2" t="s">
        <v>50</v>
      </c>
      <c r="E159" s="2">
        <v>73.680000000000007</v>
      </c>
    </row>
    <row r="160" spans="2:5" x14ac:dyDescent="0.25">
      <c r="B160" s="2">
        <v>17</v>
      </c>
      <c r="C160" s="2" t="s">
        <v>53</v>
      </c>
      <c r="D160" s="2" t="s">
        <v>50</v>
      </c>
      <c r="E160" s="2">
        <v>76.540000000000006</v>
      </c>
    </row>
    <row r="161" spans="2:5" x14ac:dyDescent="0.25">
      <c r="B161" s="2">
        <v>17.5</v>
      </c>
      <c r="C161" s="2" t="s">
        <v>53</v>
      </c>
      <c r="D161" s="2" t="s">
        <v>50</v>
      </c>
      <c r="E161" s="2">
        <v>77.67</v>
      </c>
    </row>
    <row r="162" spans="2:5" x14ac:dyDescent="0.25">
      <c r="B162" s="2">
        <v>18</v>
      </c>
      <c r="C162" s="2" t="s">
        <v>53</v>
      </c>
      <c r="D162" s="2" t="s">
        <v>50</v>
      </c>
      <c r="E162" s="2">
        <v>78.61</v>
      </c>
    </row>
    <row r="163" spans="2:5" x14ac:dyDescent="0.25">
      <c r="B163" s="2">
        <v>18.5</v>
      </c>
      <c r="C163" s="2" t="s">
        <v>53</v>
      </c>
      <c r="D163" s="2" t="s">
        <v>50</v>
      </c>
      <c r="E163" s="2">
        <v>79.459999999999994</v>
      </c>
    </row>
    <row r="164" spans="2:5" x14ac:dyDescent="0.25">
      <c r="B164" s="2">
        <v>19</v>
      </c>
      <c r="C164" s="2" t="s">
        <v>53</v>
      </c>
      <c r="D164" s="2" t="s">
        <v>50</v>
      </c>
      <c r="E164" s="2">
        <v>80.37</v>
      </c>
    </row>
    <row r="165" spans="2:5" x14ac:dyDescent="0.25">
      <c r="B165" s="2">
        <v>19.5</v>
      </c>
      <c r="C165" s="2" t="s">
        <v>53</v>
      </c>
      <c r="D165" s="2" t="s">
        <v>50</v>
      </c>
      <c r="E165" s="2">
        <v>81.3</v>
      </c>
    </row>
    <row r="166" spans="2:5" x14ac:dyDescent="0.25">
      <c r="B166" s="2">
        <v>20</v>
      </c>
      <c r="C166" s="2" t="s">
        <v>53</v>
      </c>
      <c r="D166" s="2" t="s">
        <v>50</v>
      </c>
      <c r="E166" s="2">
        <v>82.25</v>
      </c>
    </row>
    <row r="167" spans="2:5" x14ac:dyDescent="0.25">
      <c r="B167" s="2">
        <v>20.5</v>
      </c>
      <c r="C167" s="2" t="s">
        <v>53</v>
      </c>
      <c r="D167" s="2" t="s">
        <v>50</v>
      </c>
      <c r="E167" s="2">
        <v>82.99</v>
      </c>
    </row>
    <row r="168" spans="2:5" x14ac:dyDescent="0.25">
      <c r="B168" s="2">
        <v>21</v>
      </c>
      <c r="C168" s="2" t="s">
        <v>53</v>
      </c>
      <c r="D168" s="2" t="s">
        <v>50</v>
      </c>
      <c r="E168" s="2">
        <v>83.99</v>
      </c>
    </row>
    <row r="169" spans="2:5" x14ac:dyDescent="0.25">
      <c r="B169" s="2">
        <v>21.5</v>
      </c>
      <c r="C169" s="2" t="s">
        <v>53</v>
      </c>
      <c r="D169" s="2" t="s">
        <v>50</v>
      </c>
      <c r="E169" s="2">
        <v>85</v>
      </c>
    </row>
    <row r="170" spans="2:5" x14ac:dyDescent="0.25">
      <c r="B170" s="2">
        <v>22</v>
      </c>
      <c r="C170" s="2" t="s">
        <v>53</v>
      </c>
      <c r="D170" s="2" t="s">
        <v>50</v>
      </c>
      <c r="E170" s="2">
        <v>87.03</v>
      </c>
    </row>
    <row r="171" spans="2:5" x14ac:dyDescent="0.25">
      <c r="B171" s="2">
        <v>22.5</v>
      </c>
      <c r="C171" s="2" t="s">
        <v>53</v>
      </c>
      <c r="D171" s="2" t="s">
        <v>50</v>
      </c>
      <c r="E171" s="2">
        <v>87.57</v>
      </c>
    </row>
    <row r="172" spans="2:5" x14ac:dyDescent="0.25">
      <c r="B172" s="2">
        <v>23</v>
      </c>
      <c r="C172" s="2" t="s">
        <v>53</v>
      </c>
      <c r="D172" s="2" t="s">
        <v>50</v>
      </c>
      <c r="E172" s="2">
        <v>88.21</v>
      </c>
    </row>
    <row r="173" spans="2:5" x14ac:dyDescent="0.25">
      <c r="B173" s="2">
        <v>23.5</v>
      </c>
      <c r="C173" s="2" t="s">
        <v>53</v>
      </c>
      <c r="D173" s="2" t="s">
        <v>50</v>
      </c>
      <c r="E173" s="2">
        <v>88.55</v>
      </c>
    </row>
    <row r="174" spans="2:5" x14ac:dyDescent="0.25">
      <c r="B174" s="2">
        <v>24</v>
      </c>
      <c r="C174" s="2" t="s">
        <v>53</v>
      </c>
      <c r="D174" s="2" t="s">
        <v>50</v>
      </c>
      <c r="E174" s="2">
        <v>88.85</v>
      </c>
    </row>
    <row r="175" spans="2:5" x14ac:dyDescent="0.25">
      <c r="B175" s="2">
        <v>24.5</v>
      </c>
      <c r="C175" s="2" t="s">
        <v>53</v>
      </c>
      <c r="D175" s="2" t="s">
        <v>50</v>
      </c>
      <c r="E175" s="2">
        <v>89.53</v>
      </c>
    </row>
    <row r="176" spans="2:5" x14ac:dyDescent="0.25">
      <c r="B176" s="2">
        <v>25</v>
      </c>
      <c r="C176" s="2" t="s">
        <v>53</v>
      </c>
      <c r="D176" s="2" t="s">
        <v>50</v>
      </c>
      <c r="E176" s="2">
        <v>89.88</v>
      </c>
    </row>
    <row r="177" spans="2:5" x14ac:dyDescent="0.25">
      <c r="B177" s="2">
        <v>25.5</v>
      </c>
      <c r="C177" s="2" t="s">
        <v>53</v>
      </c>
      <c r="D177" s="2" t="s">
        <v>50</v>
      </c>
      <c r="E177" s="2">
        <v>90.91</v>
      </c>
    </row>
    <row r="178" spans="2:5" x14ac:dyDescent="0.25">
      <c r="B178" s="2">
        <v>26</v>
      </c>
      <c r="C178" s="2" t="s">
        <v>53</v>
      </c>
      <c r="D178" s="2" t="s">
        <v>50</v>
      </c>
      <c r="E178" s="2">
        <v>91.24</v>
      </c>
    </row>
    <row r="179" spans="2:5" x14ac:dyDescent="0.25">
      <c r="B179" s="2">
        <v>26.5</v>
      </c>
      <c r="C179" s="2" t="s">
        <v>53</v>
      </c>
      <c r="D179" s="2" t="s">
        <v>50</v>
      </c>
      <c r="E179" s="2">
        <v>91.34</v>
      </c>
    </row>
    <row r="180" spans="2:5" x14ac:dyDescent="0.25">
      <c r="B180" s="2">
        <v>27</v>
      </c>
      <c r="C180" s="2" t="s">
        <v>53</v>
      </c>
      <c r="D180" s="2" t="s">
        <v>50</v>
      </c>
      <c r="E180" s="2">
        <v>92.4</v>
      </c>
    </row>
    <row r="181" spans="2:5" x14ac:dyDescent="0.25">
      <c r="B181" s="2">
        <v>27.5</v>
      </c>
      <c r="C181" s="2" t="s">
        <v>53</v>
      </c>
      <c r="D181" s="2" t="s">
        <v>50</v>
      </c>
      <c r="E181" s="2">
        <v>92.46</v>
      </c>
    </row>
    <row r="182" spans="2:5" x14ac:dyDescent="0.25">
      <c r="B182" s="2">
        <v>28</v>
      </c>
      <c r="C182" s="2" t="s">
        <v>53</v>
      </c>
      <c r="D182" s="2" t="s">
        <v>50</v>
      </c>
      <c r="E182" s="2">
        <v>92.62</v>
      </c>
    </row>
    <row r="183" spans="2:5" x14ac:dyDescent="0.25">
      <c r="B183" s="2">
        <v>28.5</v>
      </c>
      <c r="C183" s="2" t="s">
        <v>53</v>
      </c>
      <c r="D183" s="2" t="s">
        <v>50</v>
      </c>
      <c r="E183" s="2">
        <v>92.82</v>
      </c>
    </row>
    <row r="184" spans="2:5" x14ac:dyDescent="0.25">
      <c r="B184" s="2">
        <v>29</v>
      </c>
      <c r="C184" s="2" t="s">
        <v>53</v>
      </c>
      <c r="D184" s="2" t="s">
        <v>50</v>
      </c>
      <c r="E184" s="2">
        <v>93.44</v>
      </c>
    </row>
    <row r="185" spans="2:5" x14ac:dyDescent="0.25">
      <c r="B185" s="2">
        <v>29.5</v>
      </c>
      <c r="C185" s="2" t="s">
        <v>53</v>
      </c>
      <c r="D185" s="2" t="s">
        <v>50</v>
      </c>
      <c r="E185" s="2">
        <v>94.01</v>
      </c>
    </row>
    <row r="186" spans="2:5" x14ac:dyDescent="0.25">
      <c r="B186" s="2">
        <v>30</v>
      </c>
      <c r="C186" s="2" t="s">
        <v>53</v>
      </c>
      <c r="D186" s="2" t="s">
        <v>50</v>
      </c>
      <c r="E186" s="2">
        <v>93.78</v>
      </c>
    </row>
    <row r="187" spans="2:5" x14ac:dyDescent="0.25">
      <c r="B187" s="2">
        <v>0</v>
      </c>
      <c r="C187" s="2" t="s">
        <v>53</v>
      </c>
      <c r="D187" s="2" t="s">
        <v>51</v>
      </c>
      <c r="E187" s="2">
        <v>4.3</v>
      </c>
    </row>
    <row r="188" spans="2:5" x14ac:dyDescent="0.25">
      <c r="B188" s="2">
        <v>0.5</v>
      </c>
      <c r="C188" s="2" t="s">
        <v>53</v>
      </c>
      <c r="D188" s="2" t="s">
        <v>51</v>
      </c>
      <c r="E188" s="2">
        <v>4.29</v>
      </c>
    </row>
    <row r="189" spans="2:5" x14ac:dyDescent="0.25">
      <c r="B189" s="2">
        <v>1</v>
      </c>
      <c r="C189" s="2" t="s">
        <v>53</v>
      </c>
      <c r="D189" s="2" t="s">
        <v>51</v>
      </c>
      <c r="E189" s="2">
        <v>4.29</v>
      </c>
    </row>
    <row r="190" spans="2:5" x14ac:dyDescent="0.25">
      <c r="B190" s="2">
        <v>1.5</v>
      </c>
      <c r="C190" s="2" t="s">
        <v>53</v>
      </c>
      <c r="D190" s="2" t="s">
        <v>51</v>
      </c>
      <c r="E190" s="2">
        <v>4.37</v>
      </c>
    </row>
    <row r="191" spans="2:5" x14ac:dyDescent="0.25">
      <c r="B191" s="2">
        <v>2</v>
      </c>
      <c r="C191" s="2" t="s">
        <v>53</v>
      </c>
      <c r="D191" s="2" t="s">
        <v>51</v>
      </c>
      <c r="E191" s="2">
        <v>4.5599999999999996</v>
      </c>
    </row>
    <row r="192" spans="2:5" x14ac:dyDescent="0.25">
      <c r="B192" s="2">
        <v>2.5</v>
      </c>
      <c r="C192" s="2" t="s">
        <v>53</v>
      </c>
      <c r="D192" s="2" t="s">
        <v>51</v>
      </c>
      <c r="E192" s="2">
        <v>4.88</v>
      </c>
    </row>
    <row r="193" spans="2:5" x14ac:dyDescent="0.25">
      <c r="B193" s="2">
        <v>3</v>
      </c>
      <c r="C193" s="2" t="s">
        <v>53</v>
      </c>
      <c r="D193" s="2" t="s">
        <v>51</v>
      </c>
      <c r="E193" s="2">
        <v>5.29</v>
      </c>
    </row>
    <row r="194" spans="2:5" x14ac:dyDescent="0.25">
      <c r="B194" s="2">
        <v>3.5</v>
      </c>
      <c r="C194" s="2" t="s">
        <v>53</v>
      </c>
      <c r="D194" s="2" t="s">
        <v>51</v>
      </c>
      <c r="E194" s="2">
        <v>5.77</v>
      </c>
    </row>
    <row r="195" spans="2:5" x14ac:dyDescent="0.25">
      <c r="B195" s="2">
        <v>4</v>
      </c>
      <c r="C195" s="2" t="s">
        <v>53</v>
      </c>
      <c r="D195" s="2" t="s">
        <v>51</v>
      </c>
      <c r="E195" s="2">
        <v>6.3</v>
      </c>
    </row>
    <row r="196" spans="2:5" x14ac:dyDescent="0.25">
      <c r="B196" s="2">
        <v>4.5</v>
      </c>
      <c r="C196" s="2" t="s">
        <v>53</v>
      </c>
      <c r="D196" s="2" t="s">
        <v>51</v>
      </c>
      <c r="E196" s="2">
        <v>6.88</v>
      </c>
    </row>
    <row r="197" spans="2:5" x14ac:dyDescent="0.25">
      <c r="B197" s="2">
        <v>5</v>
      </c>
      <c r="C197" s="2" t="s">
        <v>53</v>
      </c>
      <c r="D197" s="2" t="s">
        <v>51</v>
      </c>
      <c r="E197" s="2">
        <v>7.45</v>
      </c>
    </row>
    <row r="198" spans="2:5" x14ac:dyDescent="0.25">
      <c r="B198" s="2">
        <v>5.5</v>
      </c>
      <c r="C198" s="2" t="s">
        <v>53</v>
      </c>
      <c r="D198" s="2" t="s">
        <v>51</v>
      </c>
      <c r="E198" s="2">
        <v>8.0299999999999994</v>
      </c>
    </row>
    <row r="199" spans="2:5" x14ac:dyDescent="0.25">
      <c r="B199" s="2">
        <v>6</v>
      </c>
      <c r="C199" s="2" t="s">
        <v>53</v>
      </c>
      <c r="D199" s="2" t="s">
        <v>51</v>
      </c>
      <c r="E199" s="2">
        <v>8.7100000000000009</v>
      </c>
    </row>
    <row r="200" spans="2:5" x14ac:dyDescent="0.25">
      <c r="B200" s="2">
        <v>6.5</v>
      </c>
      <c r="C200" s="2" t="s">
        <v>53</v>
      </c>
      <c r="D200" s="2" t="s">
        <v>51</v>
      </c>
      <c r="E200" s="2">
        <v>9.4499999999999993</v>
      </c>
    </row>
    <row r="201" spans="2:5" x14ac:dyDescent="0.25">
      <c r="B201" s="2">
        <v>7</v>
      </c>
      <c r="C201" s="2" t="s">
        <v>53</v>
      </c>
      <c r="D201" s="2" t="s">
        <v>51</v>
      </c>
      <c r="E201" s="2">
        <v>10.26</v>
      </c>
    </row>
    <row r="202" spans="2:5" x14ac:dyDescent="0.25">
      <c r="B202" s="2">
        <v>7.5</v>
      </c>
      <c r="C202" s="2" t="s">
        <v>53</v>
      </c>
      <c r="D202" s="2" t="s">
        <v>51</v>
      </c>
      <c r="E202" s="2">
        <v>11.12</v>
      </c>
    </row>
    <row r="203" spans="2:5" x14ac:dyDescent="0.25">
      <c r="B203" s="2">
        <v>8</v>
      </c>
      <c r="C203" s="2" t="s">
        <v>53</v>
      </c>
      <c r="D203" s="2" t="s">
        <v>51</v>
      </c>
      <c r="E203" s="2">
        <v>12.01</v>
      </c>
    </row>
    <row r="204" spans="2:5" x14ac:dyDescent="0.25">
      <c r="B204" s="2">
        <v>8.5</v>
      </c>
      <c r="C204" s="2" t="s">
        <v>53</v>
      </c>
      <c r="D204" s="2" t="s">
        <v>51</v>
      </c>
      <c r="E204" s="2">
        <v>12.97</v>
      </c>
    </row>
    <row r="205" spans="2:5" x14ac:dyDescent="0.25">
      <c r="B205" s="2">
        <v>9</v>
      </c>
      <c r="C205" s="2" t="s">
        <v>53</v>
      </c>
      <c r="D205" s="2" t="s">
        <v>51</v>
      </c>
      <c r="E205" s="2">
        <v>13.9</v>
      </c>
    </row>
    <row r="206" spans="2:5" x14ac:dyDescent="0.25">
      <c r="B206" s="2">
        <v>9.5</v>
      </c>
      <c r="C206" s="2" t="s">
        <v>53</v>
      </c>
      <c r="D206" s="2" t="s">
        <v>51</v>
      </c>
      <c r="E206" s="2">
        <v>14.94</v>
      </c>
    </row>
    <row r="207" spans="2:5" x14ac:dyDescent="0.25">
      <c r="B207" s="2">
        <v>10</v>
      </c>
      <c r="C207" s="2" t="s">
        <v>53</v>
      </c>
      <c r="D207" s="2" t="s">
        <v>51</v>
      </c>
      <c r="E207" s="2">
        <v>16.010000000000002</v>
      </c>
    </row>
    <row r="208" spans="2:5" x14ac:dyDescent="0.25">
      <c r="B208" s="2">
        <v>10.5</v>
      </c>
      <c r="C208" s="2" t="s">
        <v>53</v>
      </c>
      <c r="D208" s="2" t="s">
        <v>51</v>
      </c>
      <c r="E208" s="2">
        <v>17.170000000000002</v>
      </c>
    </row>
    <row r="209" spans="2:5" x14ac:dyDescent="0.25">
      <c r="B209" s="2">
        <v>11</v>
      </c>
      <c r="C209" s="2" t="s">
        <v>53</v>
      </c>
      <c r="D209" s="2" t="s">
        <v>51</v>
      </c>
      <c r="E209" s="2">
        <v>18.3</v>
      </c>
    </row>
    <row r="210" spans="2:5" x14ac:dyDescent="0.25">
      <c r="B210" s="2">
        <v>11.5</v>
      </c>
      <c r="C210" s="2" t="s">
        <v>53</v>
      </c>
      <c r="D210" s="2" t="s">
        <v>51</v>
      </c>
      <c r="E210" s="2">
        <v>19.52</v>
      </c>
    </row>
    <row r="211" spans="2:5" x14ac:dyDescent="0.25">
      <c r="B211" s="2">
        <v>12</v>
      </c>
      <c r="C211" s="2" t="s">
        <v>53</v>
      </c>
      <c r="D211" s="2" t="s">
        <v>51</v>
      </c>
      <c r="E211" s="2">
        <v>20.83</v>
      </c>
    </row>
    <row r="212" spans="2:5" x14ac:dyDescent="0.25">
      <c r="B212" s="2">
        <v>12.5</v>
      </c>
      <c r="C212" s="2" t="s">
        <v>53</v>
      </c>
      <c r="D212" s="2" t="s">
        <v>51</v>
      </c>
      <c r="E212" s="2">
        <v>22.15</v>
      </c>
    </row>
    <row r="213" spans="2:5" x14ac:dyDescent="0.25">
      <c r="B213" s="2">
        <v>13</v>
      </c>
      <c r="C213" s="2" t="s">
        <v>53</v>
      </c>
      <c r="D213" s="2" t="s">
        <v>51</v>
      </c>
      <c r="E213" s="2">
        <v>23.43</v>
      </c>
    </row>
    <row r="214" spans="2:5" x14ac:dyDescent="0.25">
      <c r="B214" s="2">
        <v>13.5</v>
      </c>
      <c r="C214" s="2" t="s">
        <v>53</v>
      </c>
      <c r="D214" s="2" t="s">
        <v>51</v>
      </c>
      <c r="E214" s="2">
        <v>24.59</v>
      </c>
    </row>
    <row r="215" spans="2:5" x14ac:dyDescent="0.25">
      <c r="B215" s="2">
        <v>14</v>
      </c>
      <c r="C215" s="2" t="s">
        <v>53</v>
      </c>
      <c r="D215" s="2" t="s">
        <v>51</v>
      </c>
      <c r="E215" s="2">
        <v>25.75</v>
      </c>
    </row>
    <row r="216" spans="2:5" x14ac:dyDescent="0.25">
      <c r="B216" s="2">
        <v>14.5</v>
      </c>
      <c r="C216" s="2" t="s">
        <v>53</v>
      </c>
      <c r="D216" s="2" t="s">
        <v>51</v>
      </c>
      <c r="E216" s="2">
        <v>26.89</v>
      </c>
    </row>
    <row r="217" spans="2:5" x14ac:dyDescent="0.25">
      <c r="B217" s="2">
        <v>15</v>
      </c>
      <c r="C217" s="2" t="s">
        <v>53</v>
      </c>
      <c r="D217" s="2" t="s">
        <v>51</v>
      </c>
      <c r="E217" s="2">
        <v>28.01</v>
      </c>
    </row>
    <row r="218" spans="2:5" x14ac:dyDescent="0.25">
      <c r="B218" s="2">
        <v>15.5</v>
      </c>
      <c r="C218" s="2" t="s">
        <v>53</v>
      </c>
      <c r="D218" s="2" t="s">
        <v>51</v>
      </c>
      <c r="E218" s="2">
        <v>29.36</v>
      </c>
    </row>
    <row r="219" spans="2:5" x14ac:dyDescent="0.25">
      <c r="B219" s="2">
        <v>16</v>
      </c>
      <c r="C219" s="2" t="s">
        <v>53</v>
      </c>
      <c r="D219" s="2" t="s">
        <v>51</v>
      </c>
      <c r="E219" s="2">
        <v>29.88</v>
      </c>
    </row>
    <row r="220" spans="2:5" x14ac:dyDescent="0.25">
      <c r="B220" s="2">
        <v>16.5</v>
      </c>
      <c r="C220" s="2" t="s">
        <v>53</v>
      </c>
      <c r="D220" s="2" t="s">
        <v>51</v>
      </c>
      <c r="E220" s="2">
        <v>31.53</v>
      </c>
    </row>
    <row r="221" spans="2:5" x14ac:dyDescent="0.25">
      <c r="B221" s="2">
        <v>17</v>
      </c>
      <c r="C221" s="2" t="s">
        <v>53</v>
      </c>
      <c r="D221" s="2" t="s">
        <v>51</v>
      </c>
      <c r="E221" s="2">
        <v>33.450000000000003</v>
      </c>
    </row>
    <row r="222" spans="2:5" x14ac:dyDescent="0.25">
      <c r="B222" s="2">
        <v>17.5</v>
      </c>
      <c r="C222" s="2" t="s">
        <v>53</v>
      </c>
      <c r="D222" s="2" t="s">
        <v>51</v>
      </c>
      <c r="E222" s="2">
        <v>35.56</v>
      </c>
    </row>
    <row r="223" spans="2:5" x14ac:dyDescent="0.25">
      <c r="B223" s="2">
        <v>18</v>
      </c>
      <c r="C223" s="2" t="s">
        <v>53</v>
      </c>
      <c r="D223" s="2" t="s">
        <v>51</v>
      </c>
      <c r="E223" s="2">
        <v>37.270000000000003</v>
      </c>
    </row>
    <row r="224" spans="2:5" x14ac:dyDescent="0.25">
      <c r="B224" s="2">
        <v>18.5</v>
      </c>
      <c r="C224" s="2" t="s">
        <v>53</v>
      </c>
      <c r="D224" s="2" t="s">
        <v>51</v>
      </c>
      <c r="E224" s="2">
        <v>38.89</v>
      </c>
    </row>
    <row r="225" spans="2:5" x14ac:dyDescent="0.25">
      <c r="B225" s="2">
        <v>19</v>
      </c>
      <c r="C225" s="2" t="s">
        <v>53</v>
      </c>
      <c r="D225" s="2" t="s">
        <v>51</v>
      </c>
      <c r="E225" s="2">
        <v>40.85</v>
      </c>
    </row>
    <row r="226" spans="2:5" x14ac:dyDescent="0.25">
      <c r="B226" s="2">
        <v>19.5</v>
      </c>
      <c r="C226" s="2" t="s">
        <v>53</v>
      </c>
      <c r="D226" s="2" t="s">
        <v>51</v>
      </c>
      <c r="E226" s="2">
        <v>42.69</v>
      </c>
    </row>
    <row r="227" spans="2:5" x14ac:dyDescent="0.25">
      <c r="B227" s="2">
        <v>20</v>
      </c>
      <c r="C227" s="2" t="s">
        <v>53</v>
      </c>
      <c r="D227" s="2" t="s">
        <v>51</v>
      </c>
      <c r="E227" s="2">
        <v>44.63</v>
      </c>
    </row>
    <row r="228" spans="2:5" x14ac:dyDescent="0.25">
      <c r="B228" s="2">
        <v>20.5</v>
      </c>
      <c r="C228" s="2" t="s">
        <v>53</v>
      </c>
      <c r="D228" s="2" t="s">
        <v>51</v>
      </c>
      <c r="E228" s="2">
        <v>46.64</v>
      </c>
    </row>
    <row r="229" spans="2:5" x14ac:dyDescent="0.25">
      <c r="B229" s="2">
        <v>21</v>
      </c>
      <c r="C229" s="2" t="s">
        <v>53</v>
      </c>
      <c r="D229" s="2" t="s">
        <v>51</v>
      </c>
      <c r="E229" s="2">
        <v>48.39</v>
      </c>
    </row>
    <row r="230" spans="2:5" x14ac:dyDescent="0.25">
      <c r="B230" s="2">
        <v>21.5</v>
      </c>
      <c r="C230" s="2" t="s">
        <v>53</v>
      </c>
      <c r="D230" s="2" t="s">
        <v>51</v>
      </c>
      <c r="E230" s="2">
        <v>50.04</v>
      </c>
    </row>
    <row r="231" spans="2:5" x14ac:dyDescent="0.25">
      <c r="B231" s="2">
        <v>22</v>
      </c>
      <c r="C231" s="2" t="s">
        <v>53</v>
      </c>
      <c r="D231" s="2" t="s">
        <v>51</v>
      </c>
      <c r="E231" s="2">
        <v>51.83</v>
      </c>
    </row>
    <row r="232" spans="2:5" x14ac:dyDescent="0.25">
      <c r="B232" s="2">
        <v>22.5</v>
      </c>
      <c r="C232" s="2" t="s">
        <v>53</v>
      </c>
      <c r="D232" s="2" t="s">
        <v>51</v>
      </c>
      <c r="E232" s="2">
        <v>53.84</v>
      </c>
    </row>
    <row r="233" spans="2:5" x14ac:dyDescent="0.25">
      <c r="B233" s="2">
        <v>23</v>
      </c>
      <c r="C233" s="2" t="s">
        <v>53</v>
      </c>
      <c r="D233" s="2" t="s">
        <v>51</v>
      </c>
      <c r="E233" s="2">
        <v>55.93</v>
      </c>
    </row>
    <row r="234" spans="2:5" x14ac:dyDescent="0.25">
      <c r="B234" s="2">
        <v>23.5</v>
      </c>
      <c r="C234" s="2" t="s">
        <v>53</v>
      </c>
      <c r="D234" s="2" t="s">
        <v>51</v>
      </c>
      <c r="E234" s="2">
        <v>58.04</v>
      </c>
    </row>
    <row r="235" spans="2:5" x14ac:dyDescent="0.25">
      <c r="B235" s="2">
        <v>24</v>
      </c>
      <c r="C235" s="2" t="s">
        <v>53</v>
      </c>
      <c r="D235" s="2" t="s">
        <v>51</v>
      </c>
      <c r="E235" s="2">
        <v>60.09</v>
      </c>
    </row>
    <row r="236" spans="2:5" x14ac:dyDescent="0.25">
      <c r="B236" s="2">
        <v>24.5</v>
      </c>
      <c r="C236" s="2" t="s">
        <v>53</v>
      </c>
      <c r="D236" s="2" t="s">
        <v>51</v>
      </c>
      <c r="E236" s="2">
        <v>62.07</v>
      </c>
    </row>
    <row r="237" spans="2:5" x14ac:dyDescent="0.25">
      <c r="B237" s="2">
        <v>25</v>
      </c>
      <c r="C237" s="2" t="s">
        <v>53</v>
      </c>
      <c r="D237" s="2" t="s">
        <v>51</v>
      </c>
      <c r="E237" s="2">
        <v>63.96</v>
      </c>
    </row>
    <row r="238" spans="2:5" x14ac:dyDescent="0.25">
      <c r="B238" s="2">
        <v>25.5</v>
      </c>
      <c r="C238" s="2" t="s">
        <v>53</v>
      </c>
      <c r="D238" s="2" t="s">
        <v>51</v>
      </c>
      <c r="E238" s="2">
        <v>65.709999999999994</v>
      </c>
    </row>
    <row r="239" spans="2:5" x14ac:dyDescent="0.25">
      <c r="B239" s="2">
        <v>26</v>
      </c>
      <c r="C239" s="2" t="s">
        <v>53</v>
      </c>
      <c r="D239" s="2" t="s">
        <v>51</v>
      </c>
      <c r="E239" s="2">
        <v>67.400000000000006</v>
      </c>
    </row>
    <row r="240" spans="2:5" x14ac:dyDescent="0.25">
      <c r="B240" s="2">
        <v>26.5</v>
      </c>
      <c r="C240" s="2" t="s">
        <v>53</v>
      </c>
      <c r="D240" s="2" t="s">
        <v>51</v>
      </c>
      <c r="E240" s="2">
        <v>69.040000000000006</v>
      </c>
    </row>
    <row r="241" spans="2:5" x14ac:dyDescent="0.25">
      <c r="B241" s="2">
        <v>27</v>
      </c>
      <c r="C241" s="2" t="s">
        <v>53</v>
      </c>
      <c r="D241" s="2" t="s">
        <v>51</v>
      </c>
      <c r="E241" s="2">
        <v>70.599999999999994</v>
      </c>
    </row>
    <row r="242" spans="2:5" x14ac:dyDescent="0.25">
      <c r="B242" s="2">
        <v>27.5</v>
      </c>
      <c r="C242" s="2" t="s">
        <v>53</v>
      </c>
      <c r="D242" s="2" t="s">
        <v>51</v>
      </c>
      <c r="E242" s="2">
        <v>72.12</v>
      </c>
    </row>
    <row r="243" spans="2:5" x14ac:dyDescent="0.25">
      <c r="B243" s="2">
        <v>28</v>
      </c>
      <c r="C243" s="2" t="s">
        <v>53</v>
      </c>
      <c r="D243" s="2" t="s">
        <v>51</v>
      </c>
      <c r="E243" s="2">
        <v>73.59</v>
      </c>
    </row>
    <row r="244" spans="2:5" x14ac:dyDescent="0.25">
      <c r="B244" s="2">
        <v>28.5</v>
      </c>
      <c r="C244" s="2" t="s">
        <v>53</v>
      </c>
      <c r="D244" s="2" t="s">
        <v>51</v>
      </c>
      <c r="E244" s="2">
        <v>75.06</v>
      </c>
    </row>
    <row r="245" spans="2:5" x14ac:dyDescent="0.25">
      <c r="B245" s="2">
        <v>29</v>
      </c>
      <c r="C245" s="2" t="s">
        <v>53</v>
      </c>
      <c r="D245" s="2" t="s">
        <v>51</v>
      </c>
      <c r="E245" s="2">
        <v>76.510000000000005</v>
      </c>
    </row>
    <row r="246" spans="2:5" x14ac:dyDescent="0.25">
      <c r="B246" s="2">
        <v>29.5</v>
      </c>
      <c r="C246" s="2" t="s">
        <v>53</v>
      </c>
      <c r="D246" s="2" t="s">
        <v>51</v>
      </c>
      <c r="E246" s="2">
        <v>77.930000000000007</v>
      </c>
    </row>
    <row r="247" spans="2:5" x14ac:dyDescent="0.25">
      <c r="B247" s="2">
        <v>30</v>
      </c>
      <c r="C247" s="2" t="s">
        <v>53</v>
      </c>
      <c r="D247" s="2" t="s">
        <v>51</v>
      </c>
      <c r="E247" s="2">
        <v>79.12</v>
      </c>
    </row>
    <row r="248" spans="2:5" x14ac:dyDescent="0.25">
      <c r="B248" s="2">
        <v>0</v>
      </c>
      <c r="C248" s="2" t="s">
        <v>53</v>
      </c>
      <c r="D248" s="2" t="s">
        <v>52</v>
      </c>
      <c r="E248" s="2">
        <v>5.0999999999999996</v>
      </c>
    </row>
    <row r="249" spans="2:5" x14ac:dyDescent="0.25">
      <c r="B249" s="2">
        <v>0.5</v>
      </c>
      <c r="C249" s="2" t="s">
        <v>53</v>
      </c>
      <c r="D249" s="2" t="s">
        <v>52</v>
      </c>
      <c r="E249" s="2">
        <v>5.09</v>
      </c>
    </row>
    <row r="250" spans="2:5" x14ac:dyDescent="0.25">
      <c r="B250" s="2">
        <v>1</v>
      </c>
      <c r="C250" s="2" t="s">
        <v>53</v>
      </c>
      <c r="D250" s="2" t="s">
        <v>52</v>
      </c>
      <c r="E250" s="2">
        <v>5.21</v>
      </c>
    </row>
    <row r="251" spans="2:5" x14ac:dyDescent="0.25">
      <c r="B251" s="2">
        <v>1.5</v>
      </c>
      <c r="C251" s="2" t="s">
        <v>53</v>
      </c>
      <c r="D251" s="2" t="s">
        <v>52</v>
      </c>
      <c r="E251" s="2">
        <v>5.52</v>
      </c>
    </row>
    <row r="252" spans="2:5" x14ac:dyDescent="0.25">
      <c r="B252" s="2">
        <v>2</v>
      </c>
      <c r="C252" s="2" t="s">
        <v>53</v>
      </c>
      <c r="D252" s="2" t="s">
        <v>52</v>
      </c>
      <c r="E252" s="2">
        <v>6.01</v>
      </c>
    </row>
    <row r="253" spans="2:5" x14ac:dyDescent="0.25">
      <c r="B253" s="2">
        <v>2.5</v>
      </c>
      <c r="C253" s="2" t="s">
        <v>53</v>
      </c>
      <c r="D253" s="2" t="s">
        <v>52</v>
      </c>
      <c r="E253" s="2">
        <v>6.62</v>
      </c>
    </row>
    <row r="254" spans="2:5" x14ac:dyDescent="0.25">
      <c r="B254" s="2">
        <v>3</v>
      </c>
      <c r="C254" s="2" t="s">
        <v>53</v>
      </c>
      <c r="D254" s="2" t="s">
        <v>52</v>
      </c>
      <c r="E254" s="2">
        <v>7.3</v>
      </c>
    </row>
    <row r="255" spans="2:5" x14ac:dyDescent="0.25">
      <c r="B255" s="2">
        <v>3.5</v>
      </c>
      <c r="C255" s="2" t="s">
        <v>53</v>
      </c>
      <c r="D255" s="2" t="s">
        <v>52</v>
      </c>
      <c r="E255" s="2">
        <v>8.06</v>
      </c>
    </row>
    <row r="256" spans="2:5" x14ac:dyDescent="0.25">
      <c r="B256" s="2">
        <v>4</v>
      </c>
      <c r="C256" s="2" t="s">
        <v>53</v>
      </c>
      <c r="D256" s="2" t="s">
        <v>52</v>
      </c>
      <c r="E256" s="2">
        <v>8.91</v>
      </c>
    </row>
    <row r="257" spans="2:5" x14ac:dyDescent="0.25">
      <c r="B257" s="2">
        <v>4.5</v>
      </c>
      <c r="C257" s="2" t="s">
        <v>53</v>
      </c>
      <c r="D257" s="2" t="s">
        <v>52</v>
      </c>
      <c r="E257" s="2">
        <v>9.7100000000000009</v>
      </c>
    </row>
    <row r="258" spans="2:5" x14ac:dyDescent="0.25">
      <c r="B258" s="2">
        <v>5</v>
      </c>
      <c r="C258" s="2" t="s">
        <v>53</v>
      </c>
      <c r="D258" s="2" t="s">
        <v>52</v>
      </c>
      <c r="E258" s="2">
        <v>10.54</v>
      </c>
    </row>
    <row r="259" spans="2:5" x14ac:dyDescent="0.25">
      <c r="B259" s="2">
        <v>5.5</v>
      </c>
      <c r="C259" s="2" t="s">
        <v>53</v>
      </c>
      <c r="D259" s="2" t="s">
        <v>52</v>
      </c>
      <c r="E259" s="2">
        <v>11.52</v>
      </c>
    </row>
    <row r="260" spans="2:5" x14ac:dyDescent="0.25">
      <c r="B260" s="2">
        <v>6</v>
      </c>
      <c r="C260" s="2" t="s">
        <v>53</v>
      </c>
      <c r="D260" s="2" t="s">
        <v>52</v>
      </c>
      <c r="E260" s="2">
        <v>12.48</v>
      </c>
    </row>
    <row r="261" spans="2:5" x14ac:dyDescent="0.25">
      <c r="B261" s="2">
        <v>6.5</v>
      </c>
      <c r="C261" s="2" t="s">
        <v>53</v>
      </c>
      <c r="D261" s="2" t="s">
        <v>52</v>
      </c>
      <c r="E261" s="2">
        <v>13.42</v>
      </c>
    </row>
    <row r="262" spans="2:5" x14ac:dyDescent="0.25">
      <c r="B262" s="2">
        <v>7</v>
      </c>
      <c r="C262" s="2" t="s">
        <v>53</v>
      </c>
      <c r="D262" s="2" t="s">
        <v>52</v>
      </c>
      <c r="E262" s="2">
        <v>14.32</v>
      </c>
    </row>
    <row r="263" spans="2:5" x14ac:dyDescent="0.25">
      <c r="B263" s="2">
        <v>7.5</v>
      </c>
      <c r="C263" s="2" t="s">
        <v>53</v>
      </c>
      <c r="D263" s="2" t="s">
        <v>52</v>
      </c>
      <c r="E263" s="2">
        <v>15.19</v>
      </c>
    </row>
    <row r="264" spans="2:5" x14ac:dyDescent="0.25">
      <c r="B264" s="2">
        <v>8</v>
      </c>
      <c r="C264" s="2" t="s">
        <v>53</v>
      </c>
      <c r="D264" s="2" t="s">
        <v>52</v>
      </c>
      <c r="E264" s="2">
        <v>16.059999999999999</v>
      </c>
    </row>
    <row r="265" spans="2:5" x14ac:dyDescent="0.25">
      <c r="B265" s="2">
        <v>8.5</v>
      </c>
      <c r="C265" s="2" t="s">
        <v>53</v>
      </c>
      <c r="D265" s="2" t="s">
        <v>52</v>
      </c>
      <c r="E265" s="2">
        <v>16.89</v>
      </c>
    </row>
    <row r="266" spans="2:5" x14ac:dyDescent="0.25">
      <c r="B266" s="2">
        <v>9</v>
      </c>
      <c r="C266" s="2" t="s">
        <v>53</v>
      </c>
      <c r="D266" s="2" t="s">
        <v>52</v>
      </c>
      <c r="E266" s="2">
        <v>17.73</v>
      </c>
    </row>
    <row r="267" spans="2:5" x14ac:dyDescent="0.25">
      <c r="B267" s="2">
        <v>9.5</v>
      </c>
      <c r="C267" s="2" t="s">
        <v>53</v>
      </c>
      <c r="D267" s="2" t="s">
        <v>52</v>
      </c>
      <c r="E267" s="2">
        <v>18.59</v>
      </c>
    </row>
    <row r="268" spans="2:5" x14ac:dyDescent="0.25">
      <c r="B268" s="2">
        <v>10</v>
      </c>
      <c r="C268" s="2" t="s">
        <v>53</v>
      </c>
      <c r="D268" s="2" t="s">
        <v>52</v>
      </c>
      <c r="E268" s="2">
        <v>19.46</v>
      </c>
    </row>
    <row r="269" spans="2:5" x14ac:dyDescent="0.25">
      <c r="B269" s="2">
        <v>10.5</v>
      </c>
      <c r="C269" s="2" t="s">
        <v>53</v>
      </c>
      <c r="D269" s="2" t="s">
        <v>52</v>
      </c>
      <c r="E269" s="2">
        <v>20.32</v>
      </c>
    </row>
    <row r="270" spans="2:5" x14ac:dyDescent="0.25">
      <c r="B270" s="2">
        <v>11</v>
      </c>
      <c r="C270" s="2" t="s">
        <v>53</v>
      </c>
      <c r="D270" s="2" t="s">
        <v>52</v>
      </c>
      <c r="E270" s="2">
        <v>21.21</v>
      </c>
    </row>
    <row r="271" spans="2:5" x14ac:dyDescent="0.25">
      <c r="B271" s="2">
        <v>11.5</v>
      </c>
      <c r="C271" s="2" t="s">
        <v>53</v>
      </c>
      <c r="D271" s="2" t="s">
        <v>52</v>
      </c>
      <c r="E271" s="2">
        <v>22.16</v>
      </c>
    </row>
    <row r="272" spans="2:5" x14ac:dyDescent="0.25">
      <c r="B272" s="2">
        <v>12</v>
      </c>
      <c r="C272" s="2" t="s">
        <v>53</v>
      </c>
      <c r="D272" s="2" t="s">
        <v>52</v>
      </c>
      <c r="E272" s="2">
        <v>23.15</v>
      </c>
    </row>
    <row r="273" spans="2:5" x14ac:dyDescent="0.25">
      <c r="B273" s="2">
        <v>12.5</v>
      </c>
      <c r="C273" s="2" t="s">
        <v>53</v>
      </c>
      <c r="D273" s="2" t="s">
        <v>52</v>
      </c>
      <c r="E273" s="2">
        <v>24.19</v>
      </c>
    </row>
    <row r="274" spans="2:5" x14ac:dyDescent="0.25">
      <c r="B274" s="2">
        <v>13</v>
      </c>
      <c r="C274" s="2" t="s">
        <v>53</v>
      </c>
      <c r="D274" s="2" t="s">
        <v>52</v>
      </c>
      <c r="E274" s="2">
        <v>25.25</v>
      </c>
    </row>
    <row r="275" spans="2:5" x14ac:dyDescent="0.25">
      <c r="B275" s="2">
        <v>13.5</v>
      </c>
      <c r="C275" s="2" t="s">
        <v>53</v>
      </c>
      <c r="D275" s="2" t="s">
        <v>52</v>
      </c>
      <c r="E275" s="2">
        <v>26.27</v>
      </c>
    </row>
    <row r="276" spans="2:5" x14ac:dyDescent="0.25">
      <c r="B276" s="2">
        <v>14</v>
      </c>
      <c r="C276" s="2" t="s">
        <v>53</v>
      </c>
      <c r="D276" s="2" t="s">
        <v>52</v>
      </c>
      <c r="E276" s="2">
        <v>27.4</v>
      </c>
    </row>
    <row r="277" spans="2:5" x14ac:dyDescent="0.25">
      <c r="B277" s="2">
        <v>14.5</v>
      </c>
      <c r="C277" s="2" t="s">
        <v>53</v>
      </c>
      <c r="D277" s="2" t="s">
        <v>52</v>
      </c>
      <c r="E277" s="2">
        <v>28.58</v>
      </c>
    </row>
    <row r="278" spans="2:5" x14ac:dyDescent="0.25">
      <c r="B278" s="2">
        <v>15</v>
      </c>
      <c r="C278" s="2" t="s">
        <v>53</v>
      </c>
      <c r="D278" s="2" t="s">
        <v>52</v>
      </c>
      <c r="E278" s="2">
        <v>29.75</v>
      </c>
    </row>
    <row r="279" spans="2:5" x14ac:dyDescent="0.25">
      <c r="B279" s="2">
        <v>15.5</v>
      </c>
      <c r="C279" s="2" t="s">
        <v>53</v>
      </c>
      <c r="D279" s="2" t="s">
        <v>52</v>
      </c>
      <c r="E279" s="2">
        <v>31.28</v>
      </c>
    </row>
    <row r="280" spans="2:5" x14ac:dyDescent="0.25">
      <c r="B280" s="2">
        <v>16</v>
      </c>
      <c r="C280" s="2" t="s">
        <v>53</v>
      </c>
      <c r="D280" s="2" t="s">
        <v>52</v>
      </c>
      <c r="E280" s="2">
        <v>33.14</v>
      </c>
    </row>
    <row r="281" spans="2:5" x14ac:dyDescent="0.25">
      <c r="B281" s="2">
        <v>16.5</v>
      </c>
      <c r="C281" s="2" t="s">
        <v>53</v>
      </c>
      <c r="D281" s="2" t="s">
        <v>52</v>
      </c>
      <c r="E281" s="2">
        <v>35.909999999999997</v>
      </c>
    </row>
    <row r="282" spans="2:5" x14ac:dyDescent="0.25">
      <c r="B282" s="2">
        <v>17</v>
      </c>
      <c r="C282" s="2" t="s">
        <v>53</v>
      </c>
      <c r="D282" s="2" t="s">
        <v>52</v>
      </c>
      <c r="E282" s="2">
        <v>39.32</v>
      </c>
    </row>
    <row r="283" spans="2:5" x14ac:dyDescent="0.25">
      <c r="B283" s="2">
        <v>17.5</v>
      </c>
      <c r="C283" s="2" t="s">
        <v>53</v>
      </c>
      <c r="D283" s="2" t="s">
        <v>52</v>
      </c>
      <c r="E283" s="2">
        <v>42.98</v>
      </c>
    </row>
    <row r="284" spans="2:5" x14ac:dyDescent="0.25">
      <c r="B284" s="2">
        <v>18</v>
      </c>
      <c r="C284" s="2" t="s">
        <v>53</v>
      </c>
      <c r="D284" s="2" t="s">
        <v>52</v>
      </c>
      <c r="E284" s="2">
        <v>46.68</v>
      </c>
    </row>
    <row r="285" spans="2:5" x14ac:dyDescent="0.25">
      <c r="B285" s="2">
        <v>18.5</v>
      </c>
      <c r="C285" s="2" t="s">
        <v>53</v>
      </c>
      <c r="D285" s="2" t="s">
        <v>52</v>
      </c>
      <c r="E285" s="2">
        <v>50.32</v>
      </c>
    </row>
    <row r="286" spans="2:5" x14ac:dyDescent="0.25">
      <c r="B286" s="2">
        <v>19</v>
      </c>
      <c r="C286" s="2" t="s">
        <v>53</v>
      </c>
      <c r="D286" s="2" t="s">
        <v>52</v>
      </c>
      <c r="E286" s="2">
        <v>53.66</v>
      </c>
    </row>
    <row r="287" spans="2:5" x14ac:dyDescent="0.25">
      <c r="B287" s="2">
        <v>19.5</v>
      </c>
      <c r="C287" s="2" t="s">
        <v>53</v>
      </c>
      <c r="D287" s="2" t="s">
        <v>52</v>
      </c>
      <c r="E287" s="2">
        <v>56.9</v>
      </c>
    </row>
    <row r="288" spans="2:5" x14ac:dyDescent="0.25">
      <c r="B288" s="2">
        <v>20</v>
      </c>
      <c r="C288" s="2" t="s">
        <v>53</v>
      </c>
      <c r="D288" s="2" t="s">
        <v>52</v>
      </c>
      <c r="E288" s="2">
        <v>60.03</v>
      </c>
    </row>
    <row r="289" spans="2:5" x14ac:dyDescent="0.25">
      <c r="B289" s="2">
        <v>20.5</v>
      </c>
      <c r="C289" s="2" t="s">
        <v>53</v>
      </c>
      <c r="D289" s="2" t="s">
        <v>52</v>
      </c>
      <c r="E289" s="2">
        <v>62.85</v>
      </c>
    </row>
    <row r="290" spans="2:5" x14ac:dyDescent="0.25">
      <c r="B290" s="2">
        <v>21</v>
      </c>
      <c r="C290" s="2" t="s">
        <v>53</v>
      </c>
      <c r="D290" s="2" t="s">
        <v>52</v>
      </c>
      <c r="E290" s="2">
        <v>65.3</v>
      </c>
    </row>
    <row r="291" spans="2:5" x14ac:dyDescent="0.25">
      <c r="B291" s="2">
        <v>21.5</v>
      </c>
      <c r="C291" s="2" t="s">
        <v>53</v>
      </c>
      <c r="D291" s="2" t="s">
        <v>52</v>
      </c>
      <c r="E291" s="2">
        <v>67.59</v>
      </c>
    </row>
    <row r="292" spans="2:5" x14ac:dyDescent="0.25">
      <c r="B292" s="2">
        <v>22</v>
      </c>
      <c r="C292" s="2" t="s">
        <v>53</v>
      </c>
      <c r="D292" s="2" t="s">
        <v>52</v>
      </c>
      <c r="E292" s="2">
        <v>69.760000000000005</v>
      </c>
    </row>
    <row r="293" spans="2:5" x14ac:dyDescent="0.25">
      <c r="B293" s="2">
        <v>22.5</v>
      </c>
      <c r="C293" s="2" t="s">
        <v>53</v>
      </c>
      <c r="D293" s="2" t="s">
        <v>52</v>
      </c>
      <c r="E293" s="2">
        <v>71.83</v>
      </c>
    </row>
    <row r="294" spans="2:5" x14ac:dyDescent="0.25">
      <c r="B294" s="2">
        <v>23</v>
      </c>
      <c r="C294" s="2" t="s">
        <v>53</v>
      </c>
      <c r="D294" s="2" t="s">
        <v>52</v>
      </c>
      <c r="E294" s="2">
        <v>73.849999999999994</v>
      </c>
    </row>
    <row r="295" spans="2:5" x14ac:dyDescent="0.25">
      <c r="B295" s="2">
        <v>23.5</v>
      </c>
      <c r="C295" s="2" t="s">
        <v>53</v>
      </c>
      <c r="D295" s="2" t="s">
        <v>52</v>
      </c>
      <c r="E295" s="2">
        <v>75.77</v>
      </c>
    </row>
    <row r="296" spans="2:5" x14ac:dyDescent="0.25">
      <c r="B296" s="2">
        <v>24</v>
      </c>
      <c r="C296" s="2" t="s">
        <v>53</v>
      </c>
      <c r="D296" s="2" t="s">
        <v>52</v>
      </c>
      <c r="E296" s="2">
        <v>77.569999999999993</v>
      </c>
    </row>
    <row r="297" spans="2:5" x14ac:dyDescent="0.25">
      <c r="B297" s="2">
        <v>24.5</v>
      </c>
      <c r="C297" s="2" t="s">
        <v>53</v>
      </c>
      <c r="D297" s="2" t="s">
        <v>52</v>
      </c>
      <c r="E297" s="2">
        <v>79.260000000000005</v>
      </c>
    </row>
    <row r="298" spans="2:5" x14ac:dyDescent="0.25">
      <c r="B298" s="2">
        <v>25</v>
      </c>
      <c r="C298" s="2" t="s">
        <v>53</v>
      </c>
      <c r="D298" s="2" t="s">
        <v>52</v>
      </c>
      <c r="E298" s="2">
        <v>80.86</v>
      </c>
    </row>
    <row r="299" spans="2:5" x14ac:dyDescent="0.25">
      <c r="B299" s="2">
        <v>25.5</v>
      </c>
      <c r="C299" s="2" t="s">
        <v>53</v>
      </c>
      <c r="D299" s="2" t="s">
        <v>52</v>
      </c>
      <c r="E299" s="2">
        <v>82.35</v>
      </c>
    </row>
    <row r="300" spans="2:5" x14ac:dyDescent="0.25">
      <c r="B300" s="2">
        <v>26</v>
      </c>
      <c r="C300" s="2" t="s">
        <v>53</v>
      </c>
      <c r="D300" s="2" t="s">
        <v>52</v>
      </c>
      <c r="E300" s="2">
        <v>83.77</v>
      </c>
    </row>
    <row r="301" spans="2:5" x14ac:dyDescent="0.25">
      <c r="B301" s="2">
        <v>26.5</v>
      </c>
      <c r="C301" s="2" t="s">
        <v>53</v>
      </c>
      <c r="D301" s="2" t="s">
        <v>52</v>
      </c>
      <c r="E301" s="2">
        <v>85.12</v>
      </c>
    </row>
    <row r="302" spans="2:5" x14ac:dyDescent="0.25">
      <c r="B302" s="2">
        <v>27</v>
      </c>
      <c r="C302" s="2" t="s">
        <v>53</v>
      </c>
      <c r="D302" s="2" t="s">
        <v>52</v>
      </c>
      <c r="E302" s="2">
        <v>86.35</v>
      </c>
    </row>
    <row r="303" spans="2:5" x14ac:dyDescent="0.25">
      <c r="B303" s="2">
        <v>27.5</v>
      </c>
      <c r="C303" s="2" t="s">
        <v>53</v>
      </c>
      <c r="D303" s="2" t="s">
        <v>52</v>
      </c>
      <c r="E303" s="2">
        <v>87.48</v>
      </c>
    </row>
    <row r="304" spans="2:5" x14ac:dyDescent="0.25">
      <c r="B304" s="2">
        <v>28</v>
      </c>
      <c r="C304" s="2" t="s">
        <v>53</v>
      </c>
      <c r="D304" s="2" t="s">
        <v>52</v>
      </c>
      <c r="E304" s="2">
        <v>88.49</v>
      </c>
    </row>
    <row r="305" spans="2:5" x14ac:dyDescent="0.25">
      <c r="B305" s="2">
        <v>28.5</v>
      </c>
      <c r="C305" s="2" t="s">
        <v>53</v>
      </c>
      <c r="D305" s="2" t="s">
        <v>52</v>
      </c>
      <c r="E305" s="2">
        <v>89.41</v>
      </c>
    </row>
    <row r="306" spans="2:5" x14ac:dyDescent="0.25">
      <c r="B306" s="2">
        <v>29</v>
      </c>
      <c r="C306" s="2" t="s">
        <v>53</v>
      </c>
      <c r="D306" s="2" t="s">
        <v>52</v>
      </c>
      <c r="E306" s="2">
        <v>90.22</v>
      </c>
    </row>
    <row r="307" spans="2:5" x14ac:dyDescent="0.25">
      <c r="B307" s="2">
        <v>29.5</v>
      </c>
      <c r="C307" s="2" t="s">
        <v>53</v>
      </c>
      <c r="D307" s="2" t="s">
        <v>52</v>
      </c>
      <c r="E307" s="2">
        <v>91.01</v>
      </c>
    </row>
    <row r="308" spans="2:5" x14ac:dyDescent="0.25">
      <c r="B308" s="2">
        <v>30</v>
      </c>
      <c r="C308" s="2" t="s">
        <v>53</v>
      </c>
      <c r="D308" s="2" t="s">
        <v>52</v>
      </c>
      <c r="E308" s="2">
        <v>91.7</v>
      </c>
    </row>
    <row r="309" spans="2:5" x14ac:dyDescent="0.25">
      <c r="B309" s="2">
        <v>0</v>
      </c>
      <c r="C309" s="2" t="s">
        <v>54</v>
      </c>
      <c r="D309" s="2" t="s">
        <v>48</v>
      </c>
      <c r="E309" s="2">
        <v>6.31</v>
      </c>
    </row>
    <row r="310" spans="2:5" x14ac:dyDescent="0.25">
      <c r="B310" s="2">
        <v>0.5</v>
      </c>
      <c r="C310" s="2" t="s">
        <v>54</v>
      </c>
      <c r="D310" s="2" t="s">
        <v>48</v>
      </c>
      <c r="E310" s="2">
        <v>6.3</v>
      </c>
    </row>
    <row r="311" spans="2:5" x14ac:dyDescent="0.25">
      <c r="B311" s="2">
        <v>1</v>
      </c>
      <c r="C311" s="2" t="s">
        <v>54</v>
      </c>
      <c r="D311" s="2" t="s">
        <v>48</v>
      </c>
      <c r="E311" s="2">
        <v>6.27</v>
      </c>
    </row>
    <row r="312" spans="2:5" x14ac:dyDescent="0.25">
      <c r="B312" s="2">
        <v>1.5</v>
      </c>
      <c r="C312" s="2" t="s">
        <v>54</v>
      </c>
      <c r="D312" s="2" t="s">
        <v>48</v>
      </c>
      <c r="E312" s="2">
        <v>6.3</v>
      </c>
    </row>
    <row r="313" spans="2:5" x14ac:dyDescent="0.25">
      <c r="B313" s="2">
        <v>2</v>
      </c>
      <c r="C313" s="2" t="s">
        <v>54</v>
      </c>
      <c r="D313" s="2" t="s">
        <v>48</v>
      </c>
      <c r="E313" s="2">
        <v>6.32</v>
      </c>
    </row>
    <row r="314" spans="2:5" x14ac:dyDescent="0.25">
      <c r="B314" s="2">
        <v>2.5</v>
      </c>
      <c r="C314" s="2" t="s">
        <v>54</v>
      </c>
      <c r="D314" s="2" t="s">
        <v>48</v>
      </c>
      <c r="E314" s="2">
        <v>6.43</v>
      </c>
    </row>
    <row r="315" spans="2:5" x14ac:dyDescent="0.25">
      <c r="B315" s="2">
        <v>3</v>
      </c>
      <c r="C315" s="2" t="s">
        <v>54</v>
      </c>
      <c r="D315" s="2" t="s">
        <v>48</v>
      </c>
      <c r="E315" s="2">
        <v>6.63</v>
      </c>
    </row>
    <row r="316" spans="2:5" x14ac:dyDescent="0.25">
      <c r="B316" s="2">
        <v>3.5</v>
      </c>
      <c r="C316" s="2" t="s">
        <v>54</v>
      </c>
      <c r="D316" s="2" t="s">
        <v>48</v>
      </c>
      <c r="E316" s="2">
        <v>7.02</v>
      </c>
    </row>
    <row r="317" spans="2:5" x14ac:dyDescent="0.25">
      <c r="B317" s="2">
        <v>4</v>
      </c>
      <c r="C317" s="2" t="s">
        <v>54</v>
      </c>
      <c r="D317" s="2" t="s">
        <v>48</v>
      </c>
      <c r="E317" s="2">
        <v>7.58</v>
      </c>
    </row>
    <row r="318" spans="2:5" x14ac:dyDescent="0.25">
      <c r="B318" s="2">
        <v>4.5</v>
      </c>
      <c r="C318" s="2" t="s">
        <v>54</v>
      </c>
      <c r="D318" s="2" t="s">
        <v>48</v>
      </c>
      <c r="E318" s="2">
        <v>8.33</v>
      </c>
    </row>
    <row r="319" spans="2:5" x14ac:dyDescent="0.25">
      <c r="B319" s="2">
        <v>5</v>
      </c>
      <c r="C319" s="2" t="s">
        <v>54</v>
      </c>
      <c r="D319" s="2" t="s">
        <v>48</v>
      </c>
      <c r="E319" s="2">
        <v>9.2200000000000006</v>
      </c>
    </row>
    <row r="320" spans="2:5" x14ac:dyDescent="0.25">
      <c r="B320" s="2">
        <v>5.5</v>
      </c>
      <c r="C320" s="2" t="s">
        <v>54</v>
      </c>
      <c r="D320" s="2" t="s">
        <v>48</v>
      </c>
      <c r="E320" s="2">
        <v>10.19</v>
      </c>
    </row>
    <row r="321" spans="2:5" x14ac:dyDescent="0.25">
      <c r="B321" s="2">
        <v>6</v>
      </c>
      <c r="C321" s="2" t="s">
        <v>54</v>
      </c>
      <c r="D321" s="2" t="s">
        <v>48</v>
      </c>
      <c r="E321" s="2">
        <v>11.42</v>
      </c>
    </row>
    <row r="322" spans="2:5" x14ac:dyDescent="0.25">
      <c r="B322" s="2">
        <v>6.5</v>
      </c>
      <c r="C322" s="2" t="s">
        <v>54</v>
      </c>
      <c r="D322" s="2" t="s">
        <v>48</v>
      </c>
      <c r="E322" s="2">
        <v>13.02</v>
      </c>
    </row>
    <row r="323" spans="2:5" x14ac:dyDescent="0.25">
      <c r="B323" s="2">
        <v>7</v>
      </c>
      <c r="C323" s="2" t="s">
        <v>54</v>
      </c>
      <c r="D323" s="2" t="s">
        <v>48</v>
      </c>
      <c r="E323" s="2">
        <v>14.95</v>
      </c>
    </row>
    <row r="324" spans="2:5" x14ac:dyDescent="0.25">
      <c r="B324" s="2">
        <v>7.5</v>
      </c>
      <c r="C324" s="2" t="s">
        <v>54</v>
      </c>
      <c r="D324" s="2" t="s">
        <v>48</v>
      </c>
      <c r="E324" s="2">
        <v>17.22</v>
      </c>
    </row>
    <row r="325" spans="2:5" x14ac:dyDescent="0.25">
      <c r="B325" s="2">
        <v>8</v>
      </c>
      <c r="C325" s="2" t="s">
        <v>54</v>
      </c>
      <c r="D325" s="2" t="s">
        <v>48</v>
      </c>
      <c r="E325" s="2">
        <v>19.760000000000002</v>
      </c>
    </row>
    <row r="326" spans="2:5" x14ac:dyDescent="0.25">
      <c r="B326" s="2">
        <v>8.5</v>
      </c>
      <c r="C326" s="2" t="s">
        <v>54</v>
      </c>
      <c r="D326" s="2" t="s">
        <v>48</v>
      </c>
      <c r="E326" s="2">
        <v>22.43</v>
      </c>
    </row>
    <row r="327" spans="2:5" x14ac:dyDescent="0.25">
      <c r="B327" s="2">
        <v>9</v>
      </c>
      <c r="C327" s="2" t="s">
        <v>54</v>
      </c>
      <c r="D327" s="2" t="s">
        <v>48</v>
      </c>
      <c r="E327" s="2">
        <v>25.04</v>
      </c>
    </row>
    <row r="328" spans="2:5" x14ac:dyDescent="0.25">
      <c r="B328" s="2">
        <v>9.5</v>
      </c>
      <c r="C328" s="2" t="s">
        <v>54</v>
      </c>
      <c r="D328" s="2" t="s">
        <v>48</v>
      </c>
      <c r="E328" s="2">
        <v>28.02</v>
      </c>
    </row>
    <row r="329" spans="2:5" x14ac:dyDescent="0.25">
      <c r="B329" s="2">
        <v>10</v>
      </c>
      <c r="C329" s="2" t="s">
        <v>54</v>
      </c>
      <c r="D329" s="2" t="s">
        <v>48</v>
      </c>
      <c r="E329" s="2">
        <v>30.79</v>
      </c>
    </row>
    <row r="330" spans="2:5" x14ac:dyDescent="0.25">
      <c r="B330" s="2">
        <v>10.5</v>
      </c>
      <c r="C330" s="2" t="s">
        <v>54</v>
      </c>
      <c r="D330" s="2" t="s">
        <v>48</v>
      </c>
      <c r="E330" s="2">
        <v>33.33</v>
      </c>
    </row>
    <row r="331" spans="2:5" x14ac:dyDescent="0.25">
      <c r="B331" s="2">
        <v>11</v>
      </c>
      <c r="C331" s="2" t="s">
        <v>54</v>
      </c>
      <c r="D331" s="2" t="s">
        <v>48</v>
      </c>
      <c r="E331" s="2">
        <v>35.630000000000003</v>
      </c>
    </row>
    <row r="332" spans="2:5" x14ac:dyDescent="0.25">
      <c r="B332" s="2">
        <v>11.5</v>
      </c>
      <c r="C332" s="2" t="s">
        <v>54</v>
      </c>
      <c r="D332" s="2" t="s">
        <v>48</v>
      </c>
      <c r="E332" s="2">
        <v>37.9</v>
      </c>
    </row>
    <row r="333" spans="2:5" x14ac:dyDescent="0.25">
      <c r="B333" s="2">
        <v>12</v>
      </c>
      <c r="C333" s="2" t="s">
        <v>54</v>
      </c>
      <c r="D333" s="2" t="s">
        <v>48</v>
      </c>
      <c r="E333" s="2">
        <v>40.18</v>
      </c>
    </row>
    <row r="334" spans="2:5" x14ac:dyDescent="0.25">
      <c r="B334" s="2">
        <v>12.5</v>
      </c>
      <c r="C334" s="2" t="s">
        <v>54</v>
      </c>
      <c r="D334" s="2" t="s">
        <v>48</v>
      </c>
      <c r="E334" s="2">
        <v>42.39</v>
      </c>
    </row>
    <row r="335" spans="2:5" x14ac:dyDescent="0.25">
      <c r="B335" s="2">
        <v>13</v>
      </c>
      <c r="C335" s="2" t="s">
        <v>54</v>
      </c>
      <c r="D335" s="2" t="s">
        <v>48</v>
      </c>
      <c r="E335" s="2">
        <v>44.58</v>
      </c>
    </row>
    <row r="336" spans="2:5" x14ac:dyDescent="0.25">
      <c r="B336" s="2">
        <v>13.5</v>
      </c>
      <c r="C336" s="2" t="s">
        <v>54</v>
      </c>
      <c r="D336" s="2" t="s">
        <v>48</v>
      </c>
      <c r="E336" s="2">
        <v>46.74</v>
      </c>
    </row>
    <row r="337" spans="2:5" x14ac:dyDescent="0.25">
      <c r="B337" s="2">
        <v>14</v>
      </c>
      <c r="C337" s="2" t="s">
        <v>54</v>
      </c>
      <c r="D337" s="2" t="s">
        <v>48</v>
      </c>
      <c r="E337" s="2">
        <v>48.64</v>
      </c>
    </row>
    <row r="338" spans="2:5" x14ac:dyDescent="0.25">
      <c r="B338" s="2">
        <v>14.5</v>
      </c>
      <c r="C338" s="2" t="s">
        <v>54</v>
      </c>
      <c r="D338" s="2" t="s">
        <v>48</v>
      </c>
      <c r="E338" s="2">
        <v>50.6</v>
      </c>
    </row>
    <row r="339" spans="2:5" x14ac:dyDescent="0.25">
      <c r="B339" s="2">
        <v>15</v>
      </c>
      <c r="C339" s="2" t="s">
        <v>54</v>
      </c>
      <c r="D339" s="2" t="s">
        <v>48</v>
      </c>
      <c r="E339" s="2">
        <v>52.52</v>
      </c>
    </row>
    <row r="340" spans="2:5" x14ac:dyDescent="0.25">
      <c r="B340" s="2">
        <v>15.5</v>
      </c>
      <c r="C340" s="2" t="s">
        <v>54</v>
      </c>
      <c r="D340" s="2" t="s">
        <v>48</v>
      </c>
      <c r="E340" s="2">
        <v>53.82</v>
      </c>
    </row>
    <row r="341" spans="2:5" x14ac:dyDescent="0.25">
      <c r="B341" s="2">
        <v>16</v>
      </c>
      <c r="C341" s="2" t="s">
        <v>54</v>
      </c>
      <c r="D341" s="2" t="s">
        <v>48</v>
      </c>
      <c r="E341" s="2">
        <v>55.06</v>
      </c>
    </row>
    <row r="342" spans="2:5" x14ac:dyDescent="0.25">
      <c r="B342" s="2">
        <v>16.5</v>
      </c>
      <c r="C342" s="2" t="s">
        <v>54</v>
      </c>
      <c r="D342" s="2" t="s">
        <v>48</v>
      </c>
      <c r="E342" s="2">
        <v>56.33</v>
      </c>
    </row>
    <row r="343" spans="2:5" x14ac:dyDescent="0.25">
      <c r="B343" s="2">
        <v>17</v>
      </c>
      <c r="C343" s="2" t="s">
        <v>54</v>
      </c>
      <c r="D343" s="2" t="s">
        <v>48</v>
      </c>
      <c r="E343" s="2">
        <v>57.54</v>
      </c>
    </row>
    <row r="344" spans="2:5" x14ac:dyDescent="0.25">
      <c r="B344" s="2">
        <v>17.5</v>
      </c>
      <c r="C344" s="2" t="s">
        <v>54</v>
      </c>
      <c r="D344" s="2" t="s">
        <v>48</v>
      </c>
      <c r="E344" s="2">
        <v>58.66</v>
      </c>
    </row>
    <row r="345" spans="2:5" x14ac:dyDescent="0.25">
      <c r="B345" s="2">
        <v>18</v>
      </c>
      <c r="C345" s="2" t="s">
        <v>54</v>
      </c>
      <c r="D345" s="2" t="s">
        <v>48</v>
      </c>
      <c r="E345" s="2">
        <v>59.77</v>
      </c>
    </row>
    <row r="346" spans="2:5" x14ac:dyDescent="0.25">
      <c r="B346" s="2">
        <v>18.5</v>
      </c>
      <c r="C346" s="2" t="s">
        <v>54</v>
      </c>
      <c r="D346" s="2" t="s">
        <v>48</v>
      </c>
      <c r="E346" s="2">
        <v>60.84</v>
      </c>
    </row>
    <row r="347" spans="2:5" x14ac:dyDescent="0.25">
      <c r="B347" s="2">
        <v>19</v>
      </c>
      <c r="C347" s="2" t="s">
        <v>54</v>
      </c>
      <c r="D347" s="2" t="s">
        <v>48</v>
      </c>
      <c r="E347" s="2">
        <v>61.88</v>
      </c>
    </row>
    <row r="348" spans="2:5" x14ac:dyDescent="0.25">
      <c r="B348" s="2">
        <v>19.5</v>
      </c>
      <c r="C348" s="2" t="s">
        <v>54</v>
      </c>
      <c r="D348" s="2" t="s">
        <v>48</v>
      </c>
      <c r="E348" s="2">
        <v>62.92</v>
      </c>
    </row>
    <row r="349" spans="2:5" x14ac:dyDescent="0.25">
      <c r="B349" s="2">
        <v>20</v>
      </c>
      <c r="C349" s="2" t="s">
        <v>54</v>
      </c>
      <c r="D349" s="2" t="s">
        <v>48</v>
      </c>
      <c r="E349" s="2">
        <v>63.99</v>
      </c>
    </row>
    <row r="350" spans="2:5" x14ac:dyDescent="0.25">
      <c r="B350" s="2">
        <v>20.5</v>
      </c>
      <c r="C350" s="2" t="s">
        <v>54</v>
      </c>
      <c r="D350" s="2" t="s">
        <v>48</v>
      </c>
      <c r="E350" s="2">
        <v>65.069999999999993</v>
      </c>
    </row>
    <row r="351" spans="2:5" x14ac:dyDescent="0.25">
      <c r="B351" s="2">
        <v>21</v>
      </c>
      <c r="C351" s="2" t="s">
        <v>54</v>
      </c>
      <c r="D351" s="2" t="s">
        <v>48</v>
      </c>
      <c r="E351" s="2">
        <v>66.05</v>
      </c>
    </row>
    <row r="352" spans="2:5" x14ac:dyDescent="0.25">
      <c r="B352" s="2">
        <v>21.5</v>
      </c>
      <c r="C352" s="2" t="s">
        <v>54</v>
      </c>
      <c r="D352" s="2" t="s">
        <v>48</v>
      </c>
      <c r="E352" s="2">
        <v>66.849999999999994</v>
      </c>
    </row>
    <row r="353" spans="2:5" x14ac:dyDescent="0.25">
      <c r="B353" s="2">
        <v>22</v>
      </c>
      <c r="C353" s="2" t="s">
        <v>54</v>
      </c>
      <c r="D353" s="2" t="s">
        <v>48</v>
      </c>
      <c r="E353" s="2">
        <v>67.92</v>
      </c>
    </row>
    <row r="354" spans="2:5" x14ac:dyDescent="0.25">
      <c r="B354" s="2">
        <v>22.5</v>
      </c>
      <c r="C354" s="2" t="s">
        <v>54</v>
      </c>
      <c r="D354" s="2" t="s">
        <v>48</v>
      </c>
      <c r="E354" s="2">
        <v>68.930000000000007</v>
      </c>
    </row>
    <row r="355" spans="2:5" x14ac:dyDescent="0.25">
      <c r="B355" s="2">
        <v>23</v>
      </c>
      <c r="C355" s="2" t="s">
        <v>54</v>
      </c>
      <c r="D355" s="2" t="s">
        <v>48</v>
      </c>
      <c r="E355" s="2">
        <v>70.040000000000006</v>
      </c>
    </row>
    <row r="356" spans="2:5" x14ac:dyDescent="0.25">
      <c r="B356" s="2">
        <v>23.5</v>
      </c>
      <c r="C356" s="2" t="s">
        <v>54</v>
      </c>
      <c r="D356" s="2" t="s">
        <v>48</v>
      </c>
      <c r="E356" s="2">
        <v>71.12</v>
      </c>
    </row>
    <row r="357" spans="2:5" x14ac:dyDescent="0.25">
      <c r="B357" s="2">
        <v>24</v>
      </c>
      <c r="C357" s="2" t="s">
        <v>54</v>
      </c>
      <c r="D357" s="2" t="s">
        <v>48</v>
      </c>
      <c r="E357" s="2">
        <v>72.16</v>
      </c>
    </row>
    <row r="358" spans="2:5" x14ac:dyDescent="0.25">
      <c r="B358" s="2">
        <v>24.5</v>
      </c>
      <c r="C358" s="2" t="s">
        <v>54</v>
      </c>
      <c r="D358" s="2" t="s">
        <v>48</v>
      </c>
      <c r="E358" s="2">
        <v>73.150000000000006</v>
      </c>
    </row>
    <row r="359" spans="2:5" x14ac:dyDescent="0.25">
      <c r="B359" s="2">
        <v>25</v>
      </c>
      <c r="C359" s="2" t="s">
        <v>54</v>
      </c>
      <c r="D359" s="2" t="s">
        <v>48</v>
      </c>
      <c r="E359" s="2">
        <v>73.709999999999994</v>
      </c>
    </row>
    <row r="360" spans="2:5" x14ac:dyDescent="0.25">
      <c r="B360" s="2">
        <v>25.5</v>
      </c>
      <c r="C360" s="2" t="s">
        <v>54</v>
      </c>
      <c r="D360" s="2" t="s">
        <v>48</v>
      </c>
      <c r="E360" s="2">
        <v>74.36</v>
      </c>
    </row>
    <row r="361" spans="2:5" x14ac:dyDescent="0.25">
      <c r="B361" s="2">
        <v>26</v>
      </c>
      <c r="C361" s="2" t="s">
        <v>54</v>
      </c>
      <c r="D361" s="2" t="s">
        <v>48</v>
      </c>
      <c r="E361" s="2">
        <v>75.319999999999993</v>
      </c>
    </row>
    <row r="362" spans="2:5" x14ac:dyDescent="0.25">
      <c r="B362" s="2">
        <v>26.5</v>
      </c>
      <c r="C362" s="2" t="s">
        <v>54</v>
      </c>
      <c r="D362" s="2" t="s">
        <v>48</v>
      </c>
      <c r="E362" s="2">
        <v>76.19</v>
      </c>
    </row>
    <row r="363" spans="2:5" x14ac:dyDescent="0.25">
      <c r="B363" s="2">
        <v>27</v>
      </c>
      <c r="C363" s="2" t="s">
        <v>54</v>
      </c>
      <c r="D363" s="2" t="s">
        <v>48</v>
      </c>
      <c r="E363" s="2">
        <v>77</v>
      </c>
    </row>
    <row r="364" spans="2:5" x14ac:dyDescent="0.25">
      <c r="B364" s="2">
        <v>27.5</v>
      </c>
      <c r="C364" s="2" t="s">
        <v>54</v>
      </c>
      <c r="D364" s="2" t="s">
        <v>48</v>
      </c>
      <c r="E364" s="2">
        <v>77.760000000000005</v>
      </c>
    </row>
    <row r="365" spans="2:5" x14ac:dyDescent="0.25">
      <c r="B365" s="2">
        <v>28</v>
      </c>
      <c r="C365" s="2" t="s">
        <v>54</v>
      </c>
      <c r="D365" s="2" t="s">
        <v>48</v>
      </c>
      <c r="E365" s="2">
        <v>78.510000000000005</v>
      </c>
    </row>
    <row r="366" spans="2:5" x14ac:dyDescent="0.25">
      <c r="B366" s="2">
        <v>28.5</v>
      </c>
      <c r="C366" s="2" t="s">
        <v>54</v>
      </c>
      <c r="D366" s="2" t="s">
        <v>48</v>
      </c>
      <c r="E366" s="2">
        <v>79.209999999999994</v>
      </c>
    </row>
    <row r="367" spans="2:5" x14ac:dyDescent="0.25">
      <c r="B367" s="2">
        <v>29</v>
      </c>
      <c r="C367" s="2" t="s">
        <v>54</v>
      </c>
      <c r="D367" s="2" t="s">
        <v>48</v>
      </c>
      <c r="E367" s="2">
        <v>79.89</v>
      </c>
    </row>
    <row r="368" spans="2:5" x14ac:dyDescent="0.25">
      <c r="B368" s="2">
        <v>29.5</v>
      </c>
      <c r="C368" s="2" t="s">
        <v>54</v>
      </c>
      <c r="D368" s="2" t="s">
        <v>48</v>
      </c>
      <c r="E368" s="2">
        <v>80.5</v>
      </c>
    </row>
    <row r="369" spans="2:5" x14ac:dyDescent="0.25">
      <c r="B369" s="2">
        <v>30</v>
      </c>
      <c r="C369" s="2" t="s">
        <v>54</v>
      </c>
      <c r="D369" s="2" t="s">
        <v>48</v>
      </c>
      <c r="E369" s="2">
        <v>81.13</v>
      </c>
    </row>
    <row r="370" spans="2:5" x14ac:dyDescent="0.25">
      <c r="B370" s="2">
        <v>0</v>
      </c>
      <c r="C370" s="2" t="s">
        <v>54</v>
      </c>
      <c r="D370" s="2" t="s">
        <v>49</v>
      </c>
      <c r="E370" s="2">
        <v>6.95</v>
      </c>
    </row>
    <row r="371" spans="2:5" x14ac:dyDescent="0.25">
      <c r="B371" s="2">
        <v>0.5</v>
      </c>
      <c r="C371" s="2" t="s">
        <v>54</v>
      </c>
      <c r="D371" s="2" t="s">
        <v>49</v>
      </c>
      <c r="E371" s="2">
        <v>6.99</v>
      </c>
    </row>
    <row r="372" spans="2:5" x14ac:dyDescent="0.25">
      <c r="B372" s="2">
        <v>1</v>
      </c>
      <c r="C372" s="2" t="s">
        <v>54</v>
      </c>
      <c r="D372" s="2" t="s">
        <v>49</v>
      </c>
      <c r="E372" s="2">
        <v>6.99</v>
      </c>
    </row>
    <row r="373" spans="2:5" x14ac:dyDescent="0.25">
      <c r="B373" s="2">
        <v>1.5</v>
      </c>
      <c r="C373" s="2" t="s">
        <v>54</v>
      </c>
      <c r="D373" s="2" t="s">
        <v>49</v>
      </c>
      <c r="E373" s="2">
        <v>7.08</v>
      </c>
    </row>
    <row r="374" spans="2:5" x14ac:dyDescent="0.25">
      <c r="B374" s="2">
        <v>2</v>
      </c>
      <c r="C374" s="2" t="s">
        <v>54</v>
      </c>
      <c r="D374" s="2" t="s">
        <v>49</v>
      </c>
      <c r="E374" s="2">
        <v>7.26</v>
      </c>
    </row>
    <row r="375" spans="2:5" x14ac:dyDescent="0.25">
      <c r="B375" s="2">
        <v>2.5</v>
      </c>
      <c r="C375" s="2" t="s">
        <v>54</v>
      </c>
      <c r="D375" s="2" t="s">
        <v>49</v>
      </c>
      <c r="E375" s="2">
        <v>7.55</v>
      </c>
    </row>
    <row r="376" spans="2:5" x14ac:dyDescent="0.25">
      <c r="B376" s="2">
        <v>3</v>
      </c>
      <c r="C376" s="2" t="s">
        <v>54</v>
      </c>
      <c r="D376" s="2" t="s">
        <v>49</v>
      </c>
      <c r="E376" s="2">
        <v>7.92</v>
      </c>
    </row>
    <row r="377" spans="2:5" x14ac:dyDescent="0.25">
      <c r="B377" s="2">
        <v>3.5</v>
      </c>
      <c r="C377" s="2" t="s">
        <v>54</v>
      </c>
      <c r="D377" s="2" t="s">
        <v>49</v>
      </c>
      <c r="E377" s="2">
        <v>8.39</v>
      </c>
    </row>
    <row r="378" spans="2:5" x14ac:dyDescent="0.25">
      <c r="B378" s="2">
        <v>4</v>
      </c>
      <c r="C378" s="2" t="s">
        <v>54</v>
      </c>
      <c r="D378" s="2" t="s">
        <v>49</v>
      </c>
      <c r="E378" s="2">
        <v>8.9700000000000006</v>
      </c>
    </row>
    <row r="379" spans="2:5" x14ac:dyDescent="0.25">
      <c r="B379" s="2">
        <v>4.5</v>
      </c>
      <c r="C379" s="2" t="s">
        <v>54</v>
      </c>
      <c r="D379" s="2" t="s">
        <v>49</v>
      </c>
      <c r="E379" s="2">
        <v>9.74</v>
      </c>
    </row>
    <row r="380" spans="2:5" x14ac:dyDescent="0.25">
      <c r="B380" s="2">
        <v>5</v>
      </c>
      <c r="C380" s="2" t="s">
        <v>54</v>
      </c>
      <c r="D380" s="2" t="s">
        <v>49</v>
      </c>
      <c r="E380" s="2">
        <v>10.75</v>
      </c>
    </row>
    <row r="381" spans="2:5" x14ac:dyDescent="0.25">
      <c r="B381" s="2">
        <v>5.5</v>
      </c>
      <c r="C381" s="2" t="s">
        <v>54</v>
      </c>
      <c r="D381" s="2" t="s">
        <v>49</v>
      </c>
      <c r="E381" s="2">
        <v>12.11</v>
      </c>
    </row>
    <row r="382" spans="2:5" x14ac:dyDescent="0.25">
      <c r="B382" s="2">
        <v>6</v>
      </c>
      <c r="C382" s="2" t="s">
        <v>54</v>
      </c>
      <c r="D382" s="2" t="s">
        <v>49</v>
      </c>
      <c r="E382" s="2">
        <v>13.71</v>
      </c>
    </row>
    <row r="383" spans="2:5" x14ac:dyDescent="0.25">
      <c r="B383" s="2">
        <v>6.5</v>
      </c>
      <c r="C383" s="2" t="s">
        <v>54</v>
      </c>
      <c r="D383" s="2" t="s">
        <v>49</v>
      </c>
      <c r="E383" s="2">
        <v>15.36</v>
      </c>
    </row>
    <row r="384" spans="2:5" x14ac:dyDescent="0.25">
      <c r="B384" s="2">
        <v>7</v>
      </c>
      <c r="C384" s="2" t="s">
        <v>54</v>
      </c>
      <c r="D384" s="2" t="s">
        <v>49</v>
      </c>
      <c r="E384" s="2">
        <v>17.02</v>
      </c>
    </row>
    <row r="385" spans="2:5" x14ac:dyDescent="0.25">
      <c r="B385" s="2">
        <v>7.5</v>
      </c>
      <c r="C385" s="2" t="s">
        <v>54</v>
      </c>
      <c r="D385" s="2" t="s">
        <v>49</v>
      </c>
      <c r="E385" s="2">
        <v>18.510000000000002</v>
      </c>
    </row>
    <row r="386" spans="2:5" x14ac:dyDescent="0.25">
      <c r="B386" s="2">
        <v>8</v>
      </c>
      <c r="C386" s="2" t="s">
        <v>54</v>
      </c>
      <c r="D386" s="2" t="s">
        <v>49</v>
      </c>
      <c r="E386" s="2">
        <v>20.010000000000002</v>
      </c>
    </row>
    <row r="387" spans="2:5" x14ac:dyDescent="0.25">
      <c r="B387" s="2">
        <v>8.5</v>
      </c>
      <c r="C387" s="2" t="s">
        <v>54</v>
      </c>
      <c r="D387" s="2" t="s">
        <v>49</v>
      </c>
      <c r="E387" s="2">
        <v>21.57</v>
      </c>
    </row>
    <row r="388" spans="2:5" x14ac:dyDescent="0.25">
      <c r="B388" s="2">
        <v>9</v>
      </c>
      <c r="C388" s="2" t="s">
        <v>54</v>
      </c>
      <c r="D388" s="2" t="s">
        <v>49</v>
      </c>
      <c r="E388" s="2">
        <v>23.43</v>
      </c>
    </row>
    <row r="389" spans="2:5" x14ac:dyDescent="0.25">
      <c r="B389" s="2">
        <v>9.5</v>
      </c>
      <c r="C389" s="2" t="s">
        <v>54</v>
      </c>
      <c r="D389" s="2" t="s">
        <v>49</v>
      </c>
      <c r="E389" s="2">
        <v>24.91</v>
      </c>
    </row>
    <row r="390" spans="2:5" x14ac:dyDescent="0.25">
      <c r="B390" s="2">
        <v>10</v>
      </c>
      <c r="C390" s="2" t="s">
        <v>54</v>
      </c>
      <c r="D390" s="2" t="s">
        <v>49</v>
      </c>
      <c r="E390" s="2">
        <v>26.43</v>
      </c>
    </row>
    <row r="391" spans="2:5" x14ac:dyDescent="0.25">
      <c r="B391" s="2">
        <v>10.5</v>
      </c>
      <c r="C391" s="2" t="s">
        <v>54</v>
      </c>
      <c r="D391" s="2" t="s">
        <v>49</v>
      </c>
      <c r="E391" s="2">
        <v>27.95</v>
      </c>
    </row>
    <row r="392" spans="2:5" x14ac:dyDescent="0.25">
      <c r="B392" s="2">
        <v>11</v>
      </c>
      <c r="C392" s="2" t="s">
        <v>54</v>
      </c>
      <c r="D392" s="2" t="s">
        <v>49</v>
      </c>
      <c r="E392" s="2">
        <v>29.42</v>
      </c>
    </row>
    <row r="393" spans="2:5" x14ac:dyDescent="0.25">
      <c r="B393" s="2">
        <v>11.5</v>
      </c>
      <c r="C393" s="2" t="s">
        <v>54</v>
      </c>
      <c r="D393" s="2" t="s">
        <v>49</v>
      </c>
      <c r="E393" s="2">
        <v>30.84</v>
      </c>
    </row>
    <row r="394" spans="2:5" x14ac:dyDescent="0.25">
      <c r="B394" s="2">
        <v>12</v>
      </c>
      <c r="C394" s="2" t="s">
        <v>54</v>
      </c>
      <c r="D394" s="2" t="s">
        <v>49</v>
      </c>
      <c r="E394" s="2">
        <v>32.24</v>
      </c>
    </row>
    <row r="395" spans="2:5" x14ac:dyDescent="0.25">
      <c r="B395" s="2">
        <v>12.5</v>
      </c>
      <c r="C395" s="2" t="s">
        <v>54</v>
      </c>
      <c r="D395" s="2" t="s">
        <v>49</v>
      </c>
      <c r="E395" s="2">
        <v>33.619999999999997</v>
      </c>
    </row>
    <row r="396" spans="2:5" x14ac:dyDescent="0.25">
      <c r="B396" s="2">
        <v>13</v>
      </c>
      <c r="C396" s="2" t="s">
        <v>54</v>
      </c>
      <c r="D396" s="2" t="s">
        <v>49</v>
      </c>
      <c r="E396" s="2">
        <v>34.97</v>
      </c>
    </row>
    <row r="397" spans="2:5" x14ac:dyDescent="0.25">
      <c r="B397" s="2">
        <v>13.5</v>
      </c>
      <c r="C397" s="2" t="s">
        <v>54</v>
      </c>
      <c r="D397" s="2" t="s">
        <v>49</v>
      </c>
      <c r="E397" s="2">
        <v>36.299999999999997</v>
      </c>
    </row>
    <row r="398" spans="2:5" x14ac:dyDescent="0.25">
      <c r="B398" s="2">
        <v>14</v>
      </c>
      <c r="C398" s="2" t="s">
        <v>54</v>
      </c>
      <c r="D398" s="2" t="s">
        <v>49</v>
      </c>
      <c r="E398" s="2">
        <v>37.64</v>
      </c>
    </row>
    <row r="399" spans="2:5" x14ac:dyDescent="0.25">
      <c r="B399" s="2">
        <v>14.5</v>
      </c>
      <c r="C399" s="2" t="s">
        <v>54</v>
      </c>
      <c r="D399" s="2" t="s">
        <v>49</v>
      </c>
      <c r="E399" s="2">
        <v>38.909999999999997</v>
      </c>
    </row>
    <row r="400" spans="2:5" x14ac:dyDescent="0.25">
      <c r="B400" s="2">
        <v>15</v>
      </c>
      <c r="C400" s="2" t="s">
        <v>54</v>
      </c>
      <c r="D400" s="2" t="s">
        <v>49</v>
      </c>
      <c r="E400" s="2">
        <v>40.14</v>
      </c>
    </row>
    <row r="401" spans="2:5" x14ac:dyDescent="0.25">
      <c r="B401" s="2">
        <v>15.5</v>
      </c>
      <c r="C401" s="2" t="s">
        <v>54</v>
      </c>
      <c r="D401" s="2" t="s">
        <v>49</v>
      </c>
      <c r="E401" s="2">
        <v>41.83</v>
      </c>
    </row>
    <row r="402" spans="2:5" x14ac:dyDescent="0.25">
      <c r="B402" s="2">
        <v>16</v>
      </c>
      <c r="C402" s="2" t="s">
        <v>54</v>
      </c>
      <c r="D402" s="2" t="s">
        <v>49</v>
      </c>
      <c r="E402" s="2">
        <v>43.49</v>
      </c>
    </row>
    <row r="403" spans="2:5" x14ac:dyDescent="0.25">
      <c r="B403" s="2">
        <v>16.5</v>
      </c>
      <c r="C403" s="2" t="s">
        <v>54</v>
      </c>
      <c r="D403" s="2" t="s">
        <v>49</v>
      </c>
      <c r="E403" s="2">
        <v>45.11</v>
      </c>
    </row>
    <row r="404" spans="2:5" x14ac:dyDescent="0.25">
      <c r="B404" s="2">
        <v>17</v>
      </c>
      <c r="C404" s="2" t="s">
        <v>54</v>
      </c>
      <c r="D404" s="2" t="s">
        <v>49</v>
      </c>
      <c r="E404" s="2">
        <v>46.53</v>
      </c>
    </row>
    <row r="405" spans="2:5" x14ac:dyDescent="0.25">
      <c r="B405" s="2">
        <v>17.5</v>
      </c>
      <c r="C405" s="2" t="s">
        <v>54</v>
      </c>
      <c r="D405" s="2" t="s">
        <v>49</v>
      </c>
      <c r="E405" s="2">
        <v>48.14</v>
      </c>
    </row>
    <row r="406" spans="2:5" x14ac:dyDescent="0.25">
      <c r="B406" s="2">
        <v>18</v>
      </c>
      <c r="C406" s="2" t="s">
        <v>54</v>
      </c>
      <c r="D406" s="2" t="s">
        <v>49</v>
      </c>
      <c r="E406" s="2">
        <v>50.95</v>
      </c>
    </row>
    <row r="407" spans="2:5" x14ac:dyDescent="0.25">
      <c r="B407" s="2">
        <v>18.5</v>
      </c>
      <c r="C407" s="2" t="s">
        <v>54</v>
      </c>
      <c r="D407" s="2" t="s">
        <v>49</v>
      </c>
      <c r="E407" s="2">
        <v>53.44</v>
      </c>
    </row>
    <row r="408" spans="2:5" x14ac:dyDescent="0.25">
      <c r="B408" s="2">
        <v>19</v>
      </c>
      <c r="C408" s="2" t="s">
        <v>54</v>
      </c>
      <c r="D408" s="2" t="s">
        <v>49</v>
      </c>
      <c r="E408" s="2">
        <v>55</v>
      </c>
    </row>
    <row r="409" spans="2:5" x14ac:dyDescent="0.25">
      <c r="B409" s="2">
        <v>19.5</v>
      </c>
      <c r="C409" s="2" t="s">
        <v>54</v>
      </c>
      <c r="D409" s="2" t="s">
        <v>49</v>
      </c>
      <c r="E409" s="2">
        <v>57.43</v>
      </c>
    </row>
    <row r="410" spans="2:5" x14ac:dyDescent="0.25">
      <c r="B410" s="2">
        <v>20</v>
      </c>
      <c r="C410" s="2" t="s">
        <v>54</v>
      </c>
      <c r="D410" s="2" t="s">
        <v>49</v>
      </c>
      <c r="E410" s="2">
        <v>60.01</v>
      </c>
    </row>
    <row r="411" spans="2:5" x14ac:dyDescent="0.25">
      <c r="B411" s="2">
        <v>20.5</v>
      </c>
      <c r="C411" s="2" t="s">
        <v>54</v>
      </c>
      <c r="D411" s="2" t="s">
        <v>49</v>
      </c>
      <c r="E411" s="2">
        <v>62.46</v>
      </c>
    </row>
    <row r="412" spans="2:5" x14ac:dyDescent="0.25">
      <c r="B412" s="2">
        <v>21</v>
      </c>
      <c r="C412" s="2" t="s">
        <v>54</v>
      </c>
      <c r="D412" s="2" t="s">
        <v>49</v>
      </c>
      <c r="E412" s="2">
        <v>64.63</v>
      </c>
    </row>
    <row r="413" spans="2:5" x14ac:dyDescent="0.25">
      <c r="B413" s="2">
        <v>21.5</v>
      </c>
      <c r="C413" s="2" t="s">
        <v>54</v>
      </c>
      <c r="D413" s="2" t="s">
        <v>49</v>
      </c>
      <c r="E413" s="2">
        <v>66.680000000000007</v>
      </c>
    </row>
    <row r="414" spans="2:5" x14ac:dyDescent="0.25">
      <c r="B414" s="2">
        <v>22</v>
      </c>
      <c r="C414" s="2" t="s">
        <v>54</v>
      </c>
      <c r="D414" s="2" t="s">
        <v>49</v>
      </c>
      <c r="E414" s="2">
        <v>68.599999999999994</v>
      </c>
    </row>
    <row r="415" spans="2:5" x14ac:dyDescent="0.25">
      <c r="B415" s="2">
        <v>22.5</v>
      </c>
      <c r="C415" s="2" t="s">
        <v>54</v>
      </c>
      <c r="D415" s="2" t="s">
        <v>49</v>
      </c>
      <c r="E415" s="2">
        <v>70.37</v>
      </c>
    </row>
    <row r="416" spans="2:5" x14ac:dyDescent="0.25">
      <c r="B416" s="2">
        <v>23</v>
      </c>
      <c r="C416" s="2" t="s">
        <v>54</v>
      </c>
      <c r="D416" s="2" t="s">
        <v>49</v>
      </c>
      <c r="E416" s="2">
        <v>72.02</v>
      </c>
    </row>
    <row r="417" spans="2:5" x14ac:dyDescent="0.25">
      <c r="B417" s="2">
        <v>23.5</v>
      </c>
      <c r="C417" s="2" t="s">
        <v>54</v>
      </c>
      <c r="D417" s="2" t="s">
        <v>49</v>
      </c>
      <c r="E417" s="2">
        <v>73.650000000000006</v>
      </c>
    </row>
    <row r="418" spans="2:5" x14ac:dyDescent="0.25">
      <c r="B418" s="2">
        <v>24</v>
      </c>
      <c r="C418" s="2" t="s">
        <v>54</v>
      </c>
      <c r="D418" s="2" t="s">
        <v>49</v>
      </c>
      <c r="E418" s="2">
        <v>75.180000000000007</v>
      </c>
    </row>
    <row r="419" spans="2:5" x14ac:dyDescent="0.25">
      <c r="B419" s="2">
        <v>24.5</v>
      </c>
      <c r="C419" s="2" t="s">
        <v>54</v>
      </c>
      <c r="D419" s="2" t="s">
        <v>49</v>
      </c>
      <c r="E419" s="2">
        <v>76.569999999999993</v>
      </c>
    </row>
    <row r="420" spans="2:5" x14ac:dyDescent="0.25">
      <c r="B420" s="2">
        <v>25</v>
      </c>
      <c r="C420" s="2" t="s">
        <v>54</v>
      </c>
      <c r="D420" s="2" t="s">
        <v>49</v>
      </c>
      <c r="E420" s="2">
        <v>77.900000000000006</v>
      </c>
    </row>
    <row r="421" spans="2:5" x14ac:dyDescent="0.25">
      <c r="B421" s="2">
        <v>25.5</v>
      </c>
      <c r="C421" s="2" t="s">
        <v>54</v>
      </c>
      <c r="D421" s="2" t="s">
        <v>49</v>
      </c>
      <c r="E421" s="2">
        <v>79.16</v>
      </c>
    </row>
    <row r="422" spans="2:5" x14ac:dyDescent="0.25">
      <c r="B422" s="2">
        <v>26</v>
      </c>
      <c r="C422" s="2" t="s">
        <v>54</v>
      </c>
      <c r="D422" s="2" t="s">
        <v>49</v>
      </c>
      <c r="E422" s="2">
        <v>80.37</v>
      </c>
    </row>
    <row r="423" spans="2:5" x14ac:dyDescent="0.25">
      <c r="B423" s="2">
        <v>26.5</v>
      </c>
      <c r="C423" s="2" t="s">
        <v>54</v>
      </c>
      <c r="D423" s="2" t="s">
        <v>49</v>
      </c>
      <c r="E423" s="2">
        <v>81.5</v>
      </c>
    </row>
    <row r="424" spans="2:5" x14ac:dyDescent="0.25">
      <c r="B424" s="2">
        <v>27</v>
      </c>
      <c r="C424" s="2" t="s">
        <v>54</v>
      </c>
      <c r="D424" s="2" t="s">
        <v>49</v>
      </c>
      <c r="E424" s="2">
        <v>82.56</v>
      </c>
    </row>
    <row r="425" spans="2:5" x14ac:dyDescent="0.25">
      <c r="B425" s="2">
        <v>27.5</v>
      </c>
      <c r="C425" s="2" t="s">
        <v>54</v>
      </c>
      <c r="D425" s="2" t="s">
        <v>49</v>
      </c>
      <c r="E425" s="2">
        <v>83.6</v>
      </c>
    </row>
    <row r="426" spans="2:5" x14ac:dyDescent="0.25">
      <c r="B426" s="2">
        <v>28</v>
      </c>
      <c r="C426" s="2" t="s">
        <v>54</v>
      </c>
      <c r="D426" s="2" t="s">
        <v>49</v>
      </c>
      <c r="E426" s="2">
        <v>84.63</v>
      </c>
    </row>
    <row r="427" spans="2:5" x14ac:dyDescent="0.25">
      <c r="B427" s="2">
        <v>28.5</v>
      </c>
      <c r="C427" s="2" t="s">
        <v>54</v>
      </c>
      <c r="D427" s="2" t="s">
        <v>49</v>
      </c>
      <c r="E427" s="2">
        <v>85.57</v>
      </c>
    </row>
    <row r="428" spans="2:5" x14ac:dyDescent="0.25">
      <c r="B428" s="2">
        <v>29</v>
      </c>
      <c r="C428" s="2" t="s">
        <v>54</v>
      </c>
      <c r="D428" s="2" t="s">
        <v>49</v>
      </c>
      <c r="E428" s="2">
        <v>86.38</v>
      </c>
    </row>
    <row r="429" spans="2:5" x14ac:dyDescent="0.25">
      <c r="B429" s="2">
        <v>29.5</v>
      </c>
      <c r="C429" s="2" t="s">
        <v>54</v>
      </c>
      <c r="D429" s="2" t="s">
        <v>49</v>
      </c>
      <c r="E429" s="2">
        <v>86.9</v>
      </c>
    </row>
    <row r="430" spans="2:5" x14ac:dyDescent="0.25">
      <c r="B430" s="2">
        <v>30</v>
      </c>
      <c r="C430" s="2" t="s">
        <v>54</v>
      </c>
      <c r="D430" s="2" t="s">
        <v>49</v>
      </c>
      <c r="E430" s="2">
        <v>87.41</v>
      </c>
    </row>
    <row r="431" spans="2:5" x14ac:dyDescent="0.25">
      <c r="B431" s="2">
        <v>0</v>
      </c>
      <c r="C431" s="2" t="s">
        <v>54</v>
      </c>
      <c r="D431" s="2" t="s">
        <v>50</v>
      </c>
      <c r="E431" s="2">
        <v>7.64</v>
      </c>
    </row>
    <row r="432" spans="2:5" x14ac:dyDescent="0.25">
      <c r="B432" s="2">
        <v>0.5</v>
      </c>
      <c r="C432" s="2" t="s">
        <v>54</v>
      </c>
      <c r="D432" s="2" t="s">
        <v>50</v>
      </c>
      <c r="E432" s="2">
        <v>7.47</v>
      </c>
    </row>
    <row r="433" spans="2:5" x14ac:dyDescent="0.25">
      <c r="B433" s="2">
        <v>1</v>
      </c>
      <c r="C433" s="2" t="s">
        <v>54</v>
      </c>
      <c r="D433" s="2" t="s">
        <v>50</v>
      </c>
      <c r="E433" s="2">
        <v>7.35</v>
      </c>
    </row>
    <row r="434" spans="2:5" x14ac:dyDescent="0.25">
      <c r="B434" s="2">
        <v>1.5</v>
      </c>
      <c r="C434" s="2" t="s">
        <v>54</v>
      </c>
      <c r="D434" s="2" t="s">
        <v>50</v>
      </c>
      <c r="E434" s="2">
        <v>7.59</v>
      </c>
    </row>
    <row r="435" spans="2:5" x14ac:dyDescent="0.25">
      <c r="B435" s="2">
        <v>2</v>
      </c>
      <c r="C435" s="2" t="s">
        <v>54</v>
      </c>
      <c r="D435" s="2" t="s">
        <v>50</v>
      </c>
      <c r="E435" s="2">
        <v>8.17</v>
      </c>
    </row>
    <row r="436" spans="2:5" x14ac:dyDescent="0.25">
      <c r="B436" s="2">
        <v>2.5</v>
      </c>
      <c r="C436" s="2" t="s">
        <v>54</v>
      </c>
      <c r="D436" s="2" t="s">
        <v>50</v>
      </c>
      <c r="E436" s="2">
        <v>8.4600000000000009</v>
      </c>
    </row>
    <row r="437" spans="2:5" x14ac:dyDescent="0.25">
      <c r="B437" s="2">
        <v>3</v>
      </c>
      <c r="C437" s="2" t="s">
        <v>54</v>
      </c>
      <c r="D437" s="2" t="s">
        <v>50</v>
      </c>
      <c r="E437" s="2">
        <v>8.93</v>
      </c>
    </row>
    <row r="438" spans="2:5" x14ac:dyDescent="0.25">
      <c r="B438" s="2">
        <v>3.5</v>
      </c>
      <c r="C438" s="2" t="s">
        <v>54</v>
      </c>
      <c r="D438" s="2" t="s">
        <v>50</v>
      </c>
      <c r="E438" s="2">
        <v>9.6199999999999992</v>
      </c>
    </row>
    <row r="439" spans="2:5" x14ac:dyDescent="0.25">
      <c r="B439" s="2">
        <v>4</v>
      </c>
      <c r="C439" s="2" t="s">
        <v>54</v>
      </c>
      <c r="D439" s="2" t="s">
        <v>50</v>
      </c>
      <c r="E439" s="2">
        <v>10.48</v>
      </c>
    </row>
    <row r="440" spans="2:5" x14ac:dyDescent="0.25">
      <c r="B440" s="2">
        <v>4.5</v>
      </c>
      <c r="C440" s="2" t="s">
        <v>54</v>
      </c>
      <c r="D440" s="2" t="s">
        <v>50</v>
      </c>
      <c r="E440" s="2">
        <v>11.48</v>
      </c>
    </row>
    <row r="441" spans="2:5" x14ac:dyDescent="0.25">
      <c r="B441" s="2">
        <v>5</v>
      </c>
      <c r="C441" s="2" t="s">
        <v>54</v>
      </c>
      <c r="D441" s="2" t="s">
        <v>50</v>
      </c>
      <c r="E441" s="2">
        <v>12.53</v>
      </c>
    </row>
    <row r="442" spans="2:5" x14ac:dyDescent="0.25">
      <c r="B442" s="2">
        <v>5.5</v>
      </c>
      <c r="C442" s="2" t="s">
        <v>54</v>
      </c>
      <c r="D442" s="2" t="s">
        <v>50</v>
      </c>
      <c r="E442" s="2">
        <v>13.64</v>
      </c>
    </row>
    <row r="443" spans="2:5" x14ac:dyDescent="0.25">
      <c r="B443" s="2">
        <v>6</v>
      </c>
      <c r="C443" s="2" t="s">
        <v>54</v>
      </c>
      <c r="D443" s="2" t="s">
        <v>50</v>
      </c>
      <c r="E443" s="2">
        <v>14.82</v>
      </c>
    </row>
    <row r="444" spans="2:5" x14ac:dyDescent="0.25">
      <c r="B444" s="2">
        <v>6.5</v>
      </c>
      <c r="C444" s="2" t="s">
        <v>54</v>
      </c>
      <c r="D444" s="2" t="s">
        <v>50</v>
      </c>
      <c r="E444" s="2">
        <v>16.05</v>
      </c>
    </row>
    <row r="445" spans="2:5" x14ac:dyDescent="0.25">
      <c r="B445" s="2">
        <v>7</v>
      </c>
      <c r="C445" s="2" t="s">
        <v>54</v>
      </c>
      <c r="D445" s="2" t="s">
        <v>50</v>
      </c>
      <c r="E445" s="2">
        <v>17.350000000000001</v>
      </c>
    </row>
    <row r="446" spans="2:5" x14ac:dyDescent="0.25">
      <c r="B446" s="2">
        <v>7.5</v>
      </c>
      <c r="C446" s="2" t="s">
        <v>54</v>
      </c>
      <c r="D446" s="2" t="s">
        <v>50</v>
      </c>
      <c r="E446" s="2">
        <v>18.690000000000001</v>
      </c>
    </row>
    <row r="447" spans="2:5" x14ac:dyDescent="0.25">
      <c r="B447" s="2">
        <v>8</v>
      </c>
      <c r="C447" s="2" t="s">
        <v>54</v>
      </c>
      <c r="D447" s="2" t="s">
        <v>50</v>
      </c>
      <c r="E447" s="2">
        <v>20.100000000000001</v>
      </c>
    </row>
    <row r="448" spans="2:5" x14ac:dyDescent="0.25">
      <c r="B448" s="2">
        <v>8.5</v>
      </c>
      <c r="C448" s="2" t="s">
        <v>54</v>
      </c>
      <c r="D448" s="2" t="s">
        <v>50</v>
      </c>
      <c r="E448" s="2">
        <v>21.54</v>
      </c>
    </row>
    <row r="449" spans="2:5" x14ac:dyDescent="0.25">
      <c r="B449" s="2">
        <v>9</v>
      </c>
      <c r="C449" s="2" t="s">
        <v>54</v>
      </c>
      <c r="D449" s="2" t="s">
        <v>50</v>
      </c>
      <c r="E449" s="2">
        <v>23.04</v>
      </c>
    </row>
    <row r="450" spans="2:5" x14ac:dyDescent="0.25">
      <c r="B450" s="2">
        <v>9.5</v>
      </c>
      <c r="C450" s="2" t="s">
        <v>54</v>
      </c>
      <c r="D450" s="2" t="s">
        <v>50</v>
      </c>
      <c r="E450" s="2">
        <v>24.56</v>
      </c>
    </row>
    <row r="451" spans="2:5" x14ac:dyDescent="0.25">
      <c r="B451" s="2">
        <v>10</v>
      </c>
      <c r="C451" s="2" t="s">
        <v>54</v>
      </c>
      <c r="D451" s="2" t="s">
        <v>50</v>
      </c>
      <c r="E451" s="2">
        <v>26.05</v>
      </c>
    </row>
    <row r="452" spans="2:5" x14ac:dyDescent="0.25">
      <c r="B452" s="2">
        <v>10.5</v>
      </c>
      <c r="C452" s="2" t="s">
        <v>54</v>
      </c>
      <c r="D452" s="2" t="s">
        <v>50</v>
      </c>
      <c r="E452" s="2">
        <v>27.79</v>
      </c>
    </row>
    <row r="453" spans="2:5" x14ac:dyDescent="0.25">
      <c r="B453" s="2">
        <v>11</v>
      </c>
      <c r="C453" s="2" t="s">
        <v>54</v>
      </c>
      <c r="D453" s="2" t="s">
        <v>50</v>
      </c>
      <c r="E453" s="2">
        <v>29.54</v>
      </c>
    </row>
    <row r="454" spans="2:5" x14ac:dyDescent="0.25">
      <c r="B454" s="2">
        <v>11.5</v>
      </c>
      <c r="C454" s="2" t="s">
        <v>54</v>
      </c>
      <c r="D454" s="2" t="s">
        <v>50</v>
      </c>
      <c r="E454" s="2">
        <v>31.17</v>
      </c>
    </row>
    <row r="455" spans="2:5" x14ac:dyDescent="0.25">
      <c r="B455" s="2">
        <v>12</v>
      </c>
      <c r="C455" s="2" t="s">
        <v>54</v>
      </c>
      <c r="D455" s="2" t="s">
        <v>50</v>
      </c>
      <c r="E455" s="2">
        <v>32.74</v>
      </c>
    </row>
    <row r="456" spans="2:5" x14ac:dyDescent="0.25">
      <c r="B456" s="2">
        <v>12.5</v>
      </c>
      <c r="C456" s="2" t="s">
        <v>54</v>
      </c>
      <c r="D456" s="2" t="s">
        <v>50</v>
      </c>
      <c r="E456" s="2">
        <v>34.29</v>
      </c>
    </row>
    <row r="457" spans="2:5" x14ac:dyDescent="0.25">
      <c r="B457" s="2">
        <v>13</v>
      </c>
      <c r="C457" s="2" t="s">
        <v>54</v>
      </c>
      <c r="D457" s="2" t="s">
        <v>50</v>
      </c>
      <c r="E457" s="2">
        <v>35.799999999999997</v>
      </c>
    </row>
    <row r="458" spans="2:5" x14ac:dyDescent="0.25">
      <c r="B458" s="2">
        <v>13.5</v>
      </c>
      <c r="C458" s="2" t="s">
        <v>54</v>
      </c>
      <c r="D458" s="2" t="s">
        <v>50</v>
      </c>
      <c r="E458" s="2">
        <v>37.29</v>
      </c>
    </row>
    <row r="459" spans="2:5" x14ac:dyDescent="0.25">
      <c r="B459" s="2">
        <v>14</v>
      </c>
      <c r="C459" s="2" t="s">
        <v>54</v>
      </c>
      <c r="D459" s="2" t="s">
        <v>50</v>
      </c>
      <c r="E459" s="2">
        <v>38.75</v>
      </c>
    </row>
    <row r="460" spans="2:5" x14ac:dyDescent="0.25">
      <c r="B460" s="2">
        <v>14.5</v>
      </c>
      <c r="C460" s="2" t="s">
        <v>54</v>
      </c>
      <c r="D460" s="2" t="s">
        <v>50</v>
      </c>
      <c r="E460" s="2">
        <v>40.19</v>
      </c>
    </row>
    <row r="461" spans="2:5" x14ac:dyDescent="0.25">
      <c r="B461" s="2">
        <v>15</v>
      </c>
      <c r="C461" s="2" t="s">
        <v>54</v>
      </c>
      <c r="D461" s="2" t="s">
        <v>50</v>
      </c>
      <c r="E461" s="2">
        <v>41.56</v>
      </c>
    </row>
    <row r="462" spans="2:5" x14ac:dyDescent="0.25">
      <c r="B462" s="2">
        <v>15.5</v>
      </c>
      <c r="C462" s="2" t="s">
        <v>54</v>
      </c>
      <c r="D462" s="2" t="s">
        <v>50</v>
      </c>
      <c r="E462" s="2">
        <v>42.63</v>
      </c>
    </row>
    <row r="463" spans="2:5" x14ac:dyDescent="0.25">
      <c r="B463" s="2">
        <v>16</v>
      </c>
      <c r="C463" s="2" t="s">
        <v>54</v>
      </c>
      <c r="D463" s="2" t="s">
        <v>50</v>
      </c>
      <c r="E463" s="2">
        <v>43.46</v>
      </c>
    </row>
    <row r="464" spans="2:5" x14ac:dyDescent="0.25">
      <c r="B464" s="2">
        <v>16.5</v>
      </c>
      <c r="C464" s="2" t="s">
        <v>54</v>
      </c>
      <c r="D464" s="2" t="s">
        <v>50</v>
      </c>
      <c r="E464" s="2">
        <v>44.62</v>
      </c>
    </row>
    <row r="465" spans="2:5" x14ac:dyDescent="0.25">
      <c r="B465" s="2">
        <v>17</v>
      </c>
      <c r="C465" s="2" t="s">
        <v>54</v>
      </c>
      <c r="D465" s="2" t="s">
        <v>50</v>
      </c>
      <c r="E465" s="2">
        <v>46.26</v>
      </c>
    </row>
    <row r="466" spans="2:5" x14ac:dyDescent="0.25">
      <c r="B466" s="2">
        <v>17.5</v>
      </c>
      <c r="C466" s="2" t="s">
        <v>54</v>
      </c>
      <c r="D466" s="2" t="s">
        <v>50</v>
      </c>
      <c r="E466" s="2">
        <v>47.77</v>
      </c>
    </row>
    <row r="467" spans="2:5" x14ac:dyDescent="0.25">
      <c r="B467" s="2">
        <v>18</v>
      </c>
      <c r="C467" s="2" t="s">
        <v>54</v>
      </c>
      <c r="D467" s="2" t="s">
        <v>50</v>
      </c>
      <c r="E467" s="2">
        <v>49.94</v>
      </c>
    </row>
    <row r="468" spans="2:5" x14ac:dyDescent="0.25">
      <c r="B468" s="2">
        <v>18.5</v>
      </c>
      <c r="C468" s="2" t="s">
        <v>54</v>
      </c>
      <c r="D468" s="2" t="s">
        <v>50</v>
      </c>
      <c r="E468" s="2">
        <v>52.33</v>
      </c>
    </row>
    <row r="469" spans="2:5" x14ac:dyDescent="0.25">
      <c r="B469" s="2">
        <v>19</v>
      </c>
      <c r="C469" s="2" t="s">
        <v>54</v>
      </c>
      <c r="D469" s="2" t="s">
        <v>50</v>
      </c>
      <c r="E469" s="2">
        <v>54.88</v>
      </c>
    </row>
    <row r="470" spans="2:5" x14ac:dyDescent="0.25">
      <c r="B470" s="2">
        <v>19.5</v>
      </c>
      <c r="C470" s="2" t="s">
        <v>54</v>
      </c>
      <c r="D470" s="2" t="s">
        <v>50</v>
      </c>
      <c r="E470" s="2">
        <v>57.39</v>
      </c>
    </row>
    <row r="471" spans="2:5" x14ac:dyDescent="0.25">
      <c r="B471" s="2">
        <v>20</v>
      </c>
      <c r="C471" s="2" t="s">
        <v>54</v>
      </c>
      <c r="D471" s="2" t="s">
        <v>50</v>
      </c>
      <c r="E471" s="2">
        <v>59.9</v>
      </c>
    </row>
    <row r="472" spans="2:5" x14ac:dyDescent="0.25">
      <c r="B472" s="2">
        <v>20.5</v>
      </c>
      <c r="C472" s="2" t="s">
        <v>54</v>
      </c>
      <c r="D472" s="2" t="s">
        <v>50</v>
      </c>
      <c r="E472" s="2">
        <v>62.32</v>
      </c>
    </row>
    <row r="473" spans="2:5" x14ac:dyDescent="0.25">
      <c r="B473" s="2">
        <v>21</v>
      </c>
      <c r="C473" s="2" t="s">
        <v>54</v>
      </c>
      <c r="D473" s="2" t="s">
        <v>50</v>
      </c>
      <c r="E473" s="2">
        <v>64.569999999999993</v>
      </c>
    </row>
    <row r="474" spans="2:5" x14ac:dyDescent="0.25">
      <c r="B474" s="2">
        <v>21.5</v>
      </c>
      <c r="C474" s="2" t="s">
        <v>54</v>
      </c>
      <c r="D474" s="2" t="s">
        <v>50</v>
      </c>
      <c r="E474" s="2">
        <v>66.680000000000007</v>
      </c>
    </row>
    <row r="475" spans="2:5" x14ac:dyDescent="0.25">
      <c r="B475" s="2">
        <v>22</v>
      </c>
      <c r="C475" s="2" t="s">
        <v>54</v>
      </c>
      <c r="D475" s="2" t="s">
        <v>50</v>
      </c>
      <c r="E475" s="2">
        <v>68.64</v>
      </c>
    </row>
    <row r="476" spans="2:5" x14ac:dyDescent="0.25">
      <c r="B476" s="2">
        <v>22.5</v>
      </c>
      <c r="C476" s="2" t="s">
        <v>54</v>
      </c>
      <c r="D476" s="2" t="s">
        <v>50</v>
      </c>
      <c r="E476" s="2">
        <v>70.510000000000005</v>
      </c>
    </row>
    <row r="477" spans="2:5" x14ac:dyDescent="0.25">
      <c r="B477" s="2">
        <v>23</v>
      </c>
      <c r="C477" s="2" t="s">
        <v>54</v>
      </c>
      <c r="D477" s="2" t="s">
        <v>50</v>
      </c>
      <c r="E477" s="2">
        <v>72.290000000000006</v>
      </c>
    </row>
    <row r="478" spans="2:5" x14ac:dyDescent="0.25">
      <c r="B478" s="2">
        <v>23.5</v>
      </c>
      <c r="C478" s="2" t="s">
        <v>54</v>
      </c>
      <c r="D478" s="2" t="s">
        <v>50</v>
      </c>
      <c r="E478" s="2">
        <v>73.959999999999994</v>
      </c>
    </row>
    <row r="479" spans="2:5" x14ac:dyDescent="0.25">
      <c r="B479" s="2">
        <v>24</v>
      </c>
      <c r="C479" s="2" t="s">
        <v>54</v>
      </c>
      <c r="D479" s="2" t="s">
        <v>50</v>
      </c>
      <c r="E479" s="2">
        <v>75.489999999999995</v>
      </c>
    </row>
    <row r="480" spans="2:5" x14ac:dyDescent="0.25">
      <c r="B480" s="2">
        <v>24.5</v>
      </c>
      <c r="C480" s="2" t="s">
        <v>54</v>
      </c>
      <c r="D480" s="2" t="s">
        <v>50</v>
      </c>
      <c r="E480" s="2">
        <v>76.930000000000007</v>
      </c>
    </row>
    <row r="481" spans="2:5" x14ac:dyDescent="0.25">
      <c r="B481" s="2">
        <v>25</v>
      </c>
      <c r="C481" s="2" t="s">
        <v>54</v>
      </c>
      <c r="D481" s="2" t="s">
        <v>50</v>
      </c>
      <c r="E481" s="2">
        <v>78.31</v>
      </c>
    </row>
    <row r="482" spans="2:5" x14ac:dyDescent="0.25">
      <c r="B482" s="2">
        <v>25.5</v>
      </c>
      <c r="C482" s="2" t="s">
        <v>54</v>
      </c>
      <c r="D482" s="2" t="s">
        <v>50</v>
      </c>
      <c r="E482" s="2">
        <v>79.59</v>
      </c>
    </row>
    <row r="483" spans="2:5" x14ac:dyDescent="0.25">
      <c r="B483" s="2">
        <v>26</v>
      </c>
      <c r="C483" s="2" t="s">
        <v>54</v>
      </c>
      <c r="D483" s="2" t="s">
        <v>50</v>
      </c>
      <c r="E483" s="2">
        <v>80.77</v>
      </c>
    </row>
    <row r="484" spans="2:5" x14ac:dyDescent="0.25">
      <c r="B484" s="2">
        <v>26.5</v>
      </c>
      <c r="C484" s="2" t="s">
        <v>54</v>
      </c>
      <c r="D484" s="2" t="s">
        <v>50</v>
      </c>
      <c r="E484" s="2">
        <v>81.900000000000006</v>
      </c>
    </row>
    <row r="485" spans="2:5" x14ac:dyDescent="0.25">
      <c r="B485" s="2">
        <v>27</v>
      </c>
      <c r="C485" s="2" t="s">
        <v>54</v>
      </c>
      <c r="D485" s="2" t="s">
        <v>50</v>
      </c>
      <c r="E485" s="2">
        <v>82.95</v>
      </c>
    </row>
    <row r="486" spans="2:5" x14ac:dyDescent="0.25">
      <c r="B486" s="2">
        <v>27.5</v>
      </c>
      <c r="C486" s="2" t="s">
        <v>54</v>
      </c>
      <c r="D486" s="2" t="s">
        <v>50</v>
      </c>
      <c r="E486" s="2">
        <v>83.89</v>
      </c>
    </row>
    <row r="487" spans="2:5" x14ac:dyDescent="0.25">
      <c r="B487" s="2">
        <v>28</v>
      </c>
      <c r="C487" s="2" t="s">
        <v>54</v>
      </c>
      <c r="D487" s="2" t="s">
        <v>50</v>
      </c>
      <c r="E487" s="2">
        <v>84.78</v>
      </c>
    </row>
    <row r="488" spans="2:5" x14ac:dyDescent="0.25">
      <c r="B488" s="2">
        <v>28.5</v>
      </c>
      <c r="C488" s="2" t="s">
        <v>54</v>
      </c>
      <c r="D488" s="2" t="s">
        <v>50</v>
      </c>
      <c r="E488" s="2">
        <v>85.63</v>
      </c>
    </row>
    <row r="489" spans="2:5" x14ac:dyDescent="0.25">
      <c r="B489" s="2">
        <v>29</v>
      </c>
      <c r="C489" s="2" t="s">
        <v>54</v>
      </c>
      <c r="D489" s="2" t="s">
        <v>50</v>
      </c>
      <c r="E489" s="2">
        <v>86.44</v>
      </c>
    </row>
    <row r="490" spans="2:5" x14ac:dyDescent="0.25">
      <c r="B490" s="2">
        <v>29.5</v>
      </c>
      <c r="C490" s="2" t="s">
        <v>54</v>
      </c>
      <c r="D490" s="2" t="s">
        <v>50</v>
      </c>
      <c r="E490" s="2">
        <v>87.19</v>
      </c>
    </row>
    <row r="491" spans="2:5" x14ac:dyDescent="0.25">
      <c r="B491" s="2">
        <v>30</v>
      </c>
      <c r="C491" s="2" t="s">
        <v>54</v>
      </c>
      <c r="D491" s="2" t="s">
        <v>50</v>
      </c>
      <c r="E491" s="2">
        <v>87.96</v>
      </c>
    </row>
    <row r="492" spans="2:5" x14ac:dyDescent="0.25">
      <c r="B492" s="2">
        <v>0</v>
      </c>
      <c r="C492" s="2" t="s">
        <v>54</v>
      </c>
      <c r="D492" s="2" t="s">
        <v>51</v>
      </c>
      <c r="E492" s="2">
        <v>7.96</v>
      </c>
    </row>
    <row r="493" spans="2:5" x14ac:dyDescent="0.25">
      <c r="B493" s="2">
        <v>0.5</v>
      </c>
      <c r="C493" s="2" t="s">
        <v>54</v>
      </c>
      <c r="D493" s="2" t="s">
        <v>51</v>
      </c>
      <c r="E493" s="2">
        <v>7.9</v>
      </c>
    </row>
    <row r="494" spans="2:5" x14ac:dyDescent="0.25">
      <c r="B494" s="2">
        <v>1</v>
      </c>
      <c r="C494" s="2" t="s">
        <v>54</v>
      </c>
      <c r="D494" s="2" t="s">
        <v>51</v>
      </c>
      <c r="E494" s="2">
        <v>7.9</v>
      </c>
    </row>
    <row r="495" spans="2:5" x14ac:dyDescent="0.25">
      <c r="B495" s="2">
        <v>1.5</v>
      </c>
      <c r="C495" s="2" t="s">
        <v>54</v>
      </c>
      <c r="D495" s="2" t="s">
        <v>51</v>
      </c>
      <c r="E495" s="2">
        <v>7.84</v>
      </c>
    </row>
    <row r="496" spans="2:5" x14ac:dyDescent="0.25">
      <c r="B496" s="2">
        <v>2</v>
      </c>
      <c r="C496" s="2" t="s">
        <v>54</v>
      </c>
      <c r="D496" s="2" t="s">
        <v>51</v>
      </c>
      <c r="E496" s="2">
        <v>7.81</v>
      </c>
    </row>
    <row r="497" spans="2:5" x14ac:dyDescent="0.25">
      <c r="B497" s="2">
        <v>2.5</v>
      </c>
      <c r="C497" s="2" t="s">
        <v>54</v>
      </c>
      <c r="D497" s="2" t="s">
        <v>51</v>
      </c>
      <c r="E497" s="2">
        <v>7.81</v>
      </c>
    </row>
    <row r="498" spans="2:5" x14ac:dyDescent="0.25">
      <c r="B498" s="2">
        <v>3</v>
      </c>
      <c r="C498" s="2" t="s">
        <v>54</v>
      </c>
      <c r="D498" s="2" t="s">
        <v>51</v>
      </c>
      <c r="E498" s="2">
        <v>7.83</v>
      </c>
    </row>
    <row r="499" spans="2:5" x14ac:dyDescent="0.25">
      <c r="B499" s="2">
        <v>3.5</v>
      </c>
      <c r="C499" s="2" t="s">
        <v>54</v>
      </c>
      <c r="D499" s="2" t="s">
        <v>51</v>
      </c>
      <c r="E499" s="2">
        <v>7.91</v>
      </c>
    </row>
    <row r="500" spans="2:5" x14ac:dyDescent="0.25">
      <c r="B500" s="2">
        <v>4</v>
      </c>
      <c r="C500" s="2" t="s">
        <v>54</v>
      </c>
      <c r="D500" s="2" t="s">
        <v>51</v>
      </c>
      <c r="E500" s="2">
        <v>8.08</v>
      </c>
    </row>
    <row r="501" spans="2:5" x14ac:dyDescent="0.25">
      <c r="B501" s="2">
        <v>4.5</v>
      </c>
      <c r="C501" s="2" t="s">
        <v>54</v>
      </c>
      <c r="D501" s="2" t="s">
        <v>51</v>
      </c>
      <c r="E501" s="2">
        <v>8.35</v>
      </c>
    </row>
    <row r="502" spans="2:5" x14ac:dyDescent="0.25">
      <c r="B502" s="2">
        <v>5</v>
      </c>
      <c r="C502" s="2" t="s">
        <v>54</v>
      </c>
      <c r="D502" s="2" t="s">
        <v>51</v>
      </c>
      <c r="E502" s="2">
        <v>8.69</v>
      </c>
    </row>
    <row r="503" spans="2:5" x14ac:dyDescent="0.25">
      <c r="B503" s="2">
        <v>5.5</v>
      </c>
      <c r="C503" s="2" t="s">
        <v>54</v>
      </c>
      <c r="D503" s="2" t="s">
        <v>51</v>
      </c>
      <c r="E503" s="2">
        <v>9.1300000000000008</v>
      </c>
    </row>
    <row r="504" spans="2:5" x14ac:dyDescent="0.25">
      <c r="B504" s="2">
        <v>6</v>
      </c>
      <c r="C504" s="2" t="s">
        <v>54</v>
      </c>
      <c r="D504" s="2" t="s">
        <v>51</v>
      </c>
      <c r="E504" s="2">
        <v>9.7200000000000006</v>
      </c>
    </row>
    <row r="505" spans="2:5" x14ac:dyDescent="0.25">
      <c r="B505" s="2">
        <v>6.5</v>
      </c>
      <c r="C505" s="2" t="s">
        <v>54</v>
      </c>
      <c r="D505" s="2" t="s">
        <v>51</v>
      </c>
      <c r="E505" s="2">
        <v>10.35</v>
      </c>
    </row>
    <row r="506" spans="2:5" x14ac:dyDescent="0.25">
      <c r="B506" s="2">
        <v>7</v>
      </c>
      <c r="C506" s="2" t="s">
        <v>54</v>
      </c>
      <c r="D506" s="2" t="s">
        <v>51</v>
      </c>
      <c r="E506" s="2">
        <v>11.04</v>
      </c>
    </row>
    <row r="507" spans="2:5" x14ac:dyDescent="0.25">
      <c r="B507" s="2">
        <v>7.5</v>
      </c>
      <c r="C507" s="2" t="s">
        <v>54</v>
      </c>
      <c r="D507" s="2" t="s">
        <v>51</v>
      </c>
      <c r="E507" s="2">
        <v>11.8</v>
      </c>
    </row>
    <row r="508" spans="2:5" x14ac:dyDescent="0.25">
      <c r="B508" s="2">
        <v>8</v>
      </c>
      <c r="C508" s="2" t="s">
        <v>54</v>
      </c>
      <c r="D508" s="2" t="s">
        <v>51</v>
      </c>
      <c r="E508" s="2">
        <v>12.76</v>
      </c>
    </row>
    <row r="509" spans="2:5" x14ac:dyDescent="0.25">
      <c r="B509" s="2">
        <v>8.5</v>
      </c>
      <c r="C509" s="2" t="s">
        <v>54</v>
      </c>
      <c r="D509" s="2" t="s">
        <v>51</v>
      </c>
      <c r="E509" s="2">
        <v>13.84</v>
      </c>
    </row>
    <row r="510" spans="2:5" x14ac:dyDescent="0.25">
      <c r="B510" s="2">
        <v>9</v>
      </c>
      <c r="C510" s="2" t="s">
        <v>54</v>
      </c>
      <c r="D510" s="2" t="s">
        <v>51</v>
      </c>
      <c r="E510" s="2">
        <v>15.05</v>
      </c>
    </row>
    <row r="511" spans="2:5" x14ac:dyDescent="0.25">
      <c r="B511" s="2">
        <v>9.5</v>
      </c>
      <c r="C511" s="2" t="s">
        <v>54</v>
      </c>
      <c r="D511" s="2" t="s">
        <v>51</v>
      </c>
      <c r="E511" s="2">
        <v>16.329999999999998</v>
      </c>
    </row>
    <row r="512" spans="2:5" x14ac:dyDescent="0.25">
      <c r="B512" s="2">
        <v>10</v>
      </c>
      <c r="C512" s="2" t="s">
        <v>54</v>
      </c>
      <c r="D512" s="2" t="s">
        <v>51</v>
      </c>
      <c r="E512" s="2">
        <v>17.690000000000001</v>
      </c>
    </row>
    <row r="513" spans="2:5" x14ac:dyDescent="0.25">
      <c r="B513" s="2">
        <v>10.5</v>
      </c>
      <c r="C513" s="2" t="s">
        <v>54</v>
      </c>
      <c r="D513" s="2" t="s">
        <v>51</v>
      </c>
      <c r="E513" s="2">
        <v>19.11</v>
      </c>
    </row>
    <row r="514" spans="2:5" x14ac:dyDescent="0.25">
      <c r="B514" s="2">
        <v>11</v>
      </c>
      <c r="C514" s="2" t="s">
        <v>54</v>
      </c>
      <c r="D514" s="2" t="s">
        <v>51</v>
      </c>
      <c r="E514" s="2">
        <v>20.55</v>
      </c>
    </row>
    <row r="515" spans="2:5" x14ac:dyDescent="0.25">
      <c r="B515" s="2">
        <v>11.5</v>
      </c>
      <c r="C515" s="2" t="s">
        <v>54</v>
      </c>
      <c r="D515" s="2" t="s">
        <v>51</v>
      </c>
      <c r="E515" s="2">
        <v>22.04</v>
      </c>
    </row>
    <row r="516" spans="2:5" x14ac:dyDescent="0.25">
      <c r="B516" s="2">
        <v>12</v>
      </c>
      <c r="C516" s="2" t="s">
        <v>54</v>
      </c>
      <c r="D516" s="2" t="s">
        <v>51</v>
      </c>
      <c r="E516" s="2">
        <v>23.57</v>
      </c>
    </row>
    <row r="517" spans="2:5" x14ac:dyDescent="0.25">
      <c r="B517" s="2">
        <v>12.5</v>
      </c>
      <c r="C517" s="2" t="s">
        <v>54</v>
      </c>
      <c r="D517" s="2" t="s">
        <v>51</v>
      </c>
      <c r="E517" s="2">
        <v>25.04</v>
      </c>
    </row>
    <row r="518" spans="2:5" x14ac:dyDescent="0.25">
      <c r="B518" s="2">
        <v>13</v>
      </c>
      <c r="C518" s="2" t="s">
        <v>54</v>
      </c>
      <c r="D518" s="2" t="s">
        <v>51</v>
      </c>
      <c r="E518" s="2">
        <v>26.65</v>
      </c>
    </row>
    <row r="519" spans="2:5" x14ac:dyDescent="0.25">
      <c r="B519" s="2">
        <v>13.5</v>
      </c>
      <c r="C519" s="2" t="s">
        <v>54</v>
      </c>
      <c r="D519" s="2" t="s">
        <v>51</v>
      </c>
      <c r="E519" s="2">
        <v>28.28</v>
      </c>
    </row>
    <row r="520" spans="2:5" x14ac:dyDescent="0.25">
      <c r="B520" s="2">
        <v>14</v>
      </c>
      <c r="C520" s="2" t="s">
        <v>54</v>
      </c>
      <c r="D520" s="2" t="s">
        <v>51</v>
      </c>
      <c r="E520" s="2">
        <v>29.85</v>
      </c>
    </row>
    <row r="521" spans="2:5" x14ac:dyDescent="0.25">
      <c r="B521" s="2">
        <v>14.5</v>
      </c>
      <c r="C521" s="2" t="s">
        <v>54</v>
      </c>
      <c r="D521" s="2" t="s">
        <v>51</v>
      </c>
      <c r="E521" s="2">
        <v>31.52</v>
      </c>
    </row>
    <row r="522" spans="2:5" x14ac:dyDescent="0.25">
      <c r="B522" s="2">
        <v>15</v>
      </c>
      <c r="C522" s="2" t="s">
        <v>54</v>
      </c>
      <c r="D522" s="2" t="s">
        <v>51</v>
      </c>
      <c r="E522" s="2">
        <v>33.18</v>
      </c>
    </row>
    <row r="523" spans="2:5" x14ac:dyDescent="0.25">
      <c r="B523" s="2">
        <v>15.5</v>
      </c>
      <c r="C523" s="2" t="s">
        <v>54</v>
      </c>
      <c r="D523" s="2" t="s">
        <v>51</v>
      </c>
      <c r="E523" s="2">
        <v>34.159999999999997</v>
      </c>
    </row>
    <row r="524" spans="2:5" x14ac:dyDescent="0.25">
      <c r="B524" s="2">
        <v>16</v>
      </c>
      <c r="C524" s="2" t="s">
        <v>54</v>
      </c>
      <c r="D524" s="2" t="s">
        <v>51</v>
      </c>
      <c r="E524" s="2">
        <v>35.44</v>
      </c>
    </row>
    <row r="525" spans="2:5" x14ac:dyDescent="0.25">
      <c r="B525" s="2">
        <v>16.5</v>
      </c>
      <c r="C525" s="2" t="s">
        <v>54</v>
      </c>
      <c r="D525" s="2" t="s">
        <v>51</v>
      </c>
      <c r="E525" s="2">
        <v>36.82</v>
      </c>
    </row>
    <row r="526" spans="2:5" x14ac:dyDescent="0.25">
      <c r="B526" s="2">
        <v>17</v>
      </c>
      <c r="C526" s="2" t="s">
        <v>54</v>
      </c>
      <c r="D526" s="2" t="s">
        <v>51</v>
      </c>
      <c r="E526" s="2">
        <v>38.31</v>
      </c>
    </row>
    <row r="527" spans="2:5" x14ac:dyDescent="0.25">
      <c r="B527" s="2">
        <v>17.5</v>
      </c>
      <c r="C527" s="2" t="s">
        <v>54</v>
      </c>
      <c r="D527" s="2" t="s">
        <v>51</v>
      </c>
      <c r="E527" s="2">
        <v>39.880000000000003</v>
      </c>
    </row>
    <row r="528" spans="2:5" x14ac:dyDescent="0.25">
      <c r="B528" s="2">
        <v>18</v>
      </c>
      <c r="C528" s="2" t="s">
        <v>54</v>
      </c>
      <c r="D528" s="2" t="s">
        <v>51</v>
      </c>
      <c r="E528" s="2">
        <v>41.51</v>
      </c>
    </row>
    <row r="529" spans="2:5" x14ac:dyDescent="0.25">
      <c r="B529" s="2">
        <v>18.5</v>
      </c>
      <c r="C529" s="2" t="s">
        <v>54</v>
      </c>
      <c r="D529" s="2" t="s">
        <v>51</v>
      </c>
      <c r="E529" s="2">
        <v>43.15</v>
      </c>
    </row>
    <row r="530" spans="2:5" x14ac:dyDescent="0.25">
      <c r="B530" s="2">
        <v>19</v>
      </c>
      <c r="C530" s="2" t="s">
        <v>54</v>
      </c>
      <c r="D530" s="2" t="s">
        <v>51</v>
      </c>
      <c r="E530" s="2">
        <v>44.93</v>
      </c>
    </row>
    <row r="531" spans="2:5" x14ac:dyDescent="0.25">
      <c r="B531" s="2">
        <v>19.5</v>
      </c>
      <c r="C531" s="2" t="s">
        <v>54</v>
      </c>
      <c r="D531" s="2" t="s">
        <v>51</v>
      </c>
      <c r="E531" s="2">
        <v>46.79</v>
      </c>
    </row>
    <row r="532" spans="2:5" x14ac:dyDescent="0.25">
      <c r="B532" s="2">
        <v>20</v>
      </c>
      <c r="C532" s="2" t="s">
        <v>54</v>
      </c>
      <c r="D532" s="2" t="s">
        <v>51</v>
      </c>
      <c r="E532" s="2">
        <v>48.74</v>
      </c>
    </row>
    <row r="533" spans="2:5" x14ac:dyDescent="0.25">
      <c r="B533" s="2">
        <v>20.5</v>
      </c>
      <c r="C533" s="2" t="s">
        <v>54</v>
      </c>
      <c r="D533" s="2" t="s">
        <v>51</v>
      </c>
      <c r="E533" s="2">
        <v>50.75</v>
      </c>
    </row>
    <row r="534" spans="2:5" x14ac:dyDescent="0.25">
      <c r="B534" s="2">
        <v>21</v>
      </c>
      <c r="C534" s="2" t="s">
        <v>54</v>
      </c>
      <c r="D534" s="2" t="s">
        <v>51</v>
      </c>
      <c r="E534" s="2">
        <v>52.72</v>
      </c>
    </row>
    <row r="535" spans="2:5" x14ac:dyDescent="0.25">
      <c r="B535" s="2">
        <v>21.5</v>
      </c>
      <c r="C535" s="2" t="s">
        <v>54</v>
      </c>
      <c r="D535" s="2" t="s">
        <v>51</v>
      </c>
      <c r="E535" s="2">
        <v>54.7</v>
      </c>
    </row>
    <row r="536" spans="2:5" x14ac:dyDescent="0.25">
      <c r="B536" s="2">
        <v>22</v>
      </c>
      <c r="C536" s="2" t="s">
        <v>54</v>
      </c>
      <c r="D536" s="2" t="s">
        <v>51</v>
      </c>
      <c r="E536" s="2">
        <v>56.65</v>
      </c>
    </row>
    <row r="537" spans="2:5" x14ac:dyDescent="0.25">
      <c r="B537" s="2">
        <v>22.5</v>
      </c>
      <c r="C537" s="2" t="s">
        <v>54</v>
      </c>
      <c r="D537" s="2" t="s">
        <v>51</v>
      </c>
      <c r="E537" s="2">
        <v>58.54</v>
      </c>
    </row>
    <row r="538" spans="2:5" x14ac:dyDescent="0.25">
      <c r="B538" s="2">
        <v>23</v>
      </c>
      <c r="C538" s="2" t="s">
        <v>54</v>
      </c>
      <c r="D538" s="2" t="s">
        <v>51</v>
      </c>
      <c r="E538" s="2">
        <v>60.42</v>
      </c>
    </row>
    <row r="539" spans="2:5" x14ac:dyDescent="0.25">
      <c r="B539" s="2">
        <v>23.5</v>
      </c>
      <c r="C539" s="2" t="s">
        <v>54</v>
      </c>
      <c r="D539" s="2" t="s">
        <v>51</v>
      </c>
      <c r="E539" s="2">
        <v>62.3</v>
      </c>
    </row>
    <row r="540" spans="2:5" x14ac:dyDescent="0.25">
      <c r="B540" s="2">
        <v>24</v>
      </c>
      <c r="C540" s="2" t="s">
        <v>54</v>
      </c>
      <c r="D540" s="2" t="s">
        <v>51</v>
      </c>
      <c r="E540" s="2">
        <v>64.09</v>
      </c>
    </row>
    <row r="541" spans="2:5" x14ac:dyDescent="0.25">
      <c r="B541" s="2">
        <v>24.5</v>
      </c>
      <c r="C541" s="2" t="s">
        <v>54</v>
      </c>
      <c r="D541" s="2" t="s">
        <v>51</v>
      </c>
      <c r="E541" s="2">
        <v>65.8</v>
      </c>
    </row>
    <row r="542" spans="2:5" x14ac:dyDescent="0.25">
      <c r="B542" s="2">
        <v>25</v>
      </c>
      <c r="C542" s="2" t="s">
        <v>54</v>
      </c>
      <c r="D542" s="2" t="s">
        <v>51</v>
      </c>
      <c r="E542" s="2">
        <v>67.38</v>
      </c>
    </row>
    <row r="543" spans="2:5" x14ac:dyDescent="0.25">
      <c r="B543" s="2">
        <v>25.5</v>
      </c>
      <c r="C543" s="2" t="s">
        <v>54</v>
      </c>
      <c r="D543" s="2" t="s">
        <v>51</v>
      </c>
      <c r="E543" s="2">
        <v>68.900000000000006</v>
      </c>
    </row>
    <row r="544" spans="2:5" x14ac:dyDescent="0.25">
      <c r="B544" s="2">
        <v>26</v>
      </c>
      <c r="C544" s="2" t="s">
        <v>54</v>
      </c>
      <c r="D544" s="2" t="s">
        <v>51</v>
      </c>
      <c r="E544" s="2">
        <v>70.34</v>
      </c>
    </row>
    <row r="545" spans="2:5" x14ac:dyDescent="0.25">
      <c r="B545" s="2">
        <v>26.5</v>
      </c>
      <c r="C545" s="2" t="s">
        <v>54</v>
      </c>
      <c r="D545" s="2" t="s">
        <v>51</v>
      </c>
      <c r="E545" s="2">
        <v>71.67</v>
      </c>
    </row>
    <row r="546" spans="2:5" x14ac:dyDescent="0.25">
      <c r="B546" s="2">
        <v>27</v>
      </c>
      <c r="C546" s="2" t="s">
        <v>54</v>
      </c>
      <c r="D546" s="2" t="s">
        <v>51</v>
      </c>
      <c r="E546" s="2">
        <v>72.930000000000007</v>
      </c>
    </row>
    <row r="547" spans="2:5" x14ac:dyDescent="0.25">
      <c r="B547" s="2">
        <v>27.5</v>
      </c>
      <c r="C547" s="2" t="s">
        <v>54</v>
      </c>
      <c r="D547" s="2" t="s">
        <v>51</v>
      </c>
      <c r="E547" s="2">
        <v>74.16</v>
      </c>
    </row>
    <row r="548" spans="2:5" x14ac:dyDescent="0.25">
      <c r="B548" s="2">
        <v>28</v>
      </c>
      <c r="C548" s="2" t="s">
        <v>54</v>
      </c>
      <c r="D548" s="2" t="s">
        <v>51</v>
      </c>
      <c r="E548" s="2">
        <v>75.430000000000007</v>
      </c>
    </row>
    <row r="549" spans="2:5" x14ac:dyDescent="0.25">
      <c r="B549" s="2">
        <v>28.5</v>
      </c>
      <c r="C549" s="2" t="s">
        <v>54</v>
      </c>
      <c r="D549" s="2" t="s">
        <v>51</v>
      </c>
      <c r="E549" s="2">
        <v>76.37</v>
      </c>
    </row>
    <row r="550" spans="2:5" x14ac:dyDescent="0.25">
      <c r="B550" s="2">
        <v>29</v>
      </c>
      <c r="C550" s="2" t="s">
        <v>54</v>
      </c>
      <c r="D550" s="2" t="s">
        <v>51</v>
      </c>
      <c r="E550" s="2">
        <v>77.38</v>
      </c>
    </row>
    <row r="551" spans="2:5" x14ac:dyDescent="0.25">
      <c r="B551" s="2">
        <v>29.5</v>
      </c>
      <c r="C551" s="2" t="s">
        <v>54</v>
      </c>
      <c r="D551" s="2" t="s">
        <v>51</v>
      </c>
      <c r="E551" s="2">
        <v>78.34</v>
      </c>
    </row>
    <row r="552" spans="2:5" x14ac:dyDescent="0.25">
      <c r="B552" s="2">
        <v>30</v>
      </c>
      <c r="C552" s="2" t="s">
        <v>54</v>
      </c>
      <c r="D552" s="2" t="s">
        <v>51</v>
      </c>
      <c r="E552" s="2">
        <v>79.290000000000006</v>
      </c>
    </row>
    <row r="553" spans="2:5" x14ac:dyDescent="0.25">
      <c r="B553" s="2">
        <v>0</v>
      </c>
      <c r="C553" s="2" t="s">
        <v>54</v>
      </c>
      <c r="D553" s="2" t="s">
        <v>52</v>
      </c>
      <c r="E553" s="2">
        <v>11.61</v>
      </c>
    </row>
    <row r="554" spans="2:5" x14ac:dyDescent="0.25">
      <c r="B554" s="2">
        <v>0.5</v>
      </c>
      <c r="C554" s="2" t="s">
        <v>54</v>
      </c>
      <c r="D554" s="2" t="s">
        <v>52</v>
      </c>
      <c r="E554" s="2">
        <v>11.57</v>
      </c>
    </row>
    <row r="555" spans="2:5" x14ac:dyDescent="0.25">
      <c r="B555" s="2">
        <v>1</v>
      </c>
      <c r="C555" s="2" t="s">
        <v>54</v>
      </c>
      <c r="D555" s="2" t="s">
        <v>52</v>
      </c>
      <c r="E555" s="2">
        <v>11.61</v>
      </c>
    </row>
    <row r="556" spans="2:5" x14ac:dyDescent="0.25">
      <c r="B556" s="2">
        <v>1.5</v>
      </c>
      <c r="C556" s="2" t="s">
        <v>54</v>
      </c>
      <c r="D556" s="2" t="s">
        <v>52</v>
      </c>
      <c r="E556" s="2">
        <v>11.6</v>
      </c>
    </row>
    <row r="557" spans="2:5" x14ac:dyDescent="0.25">
      <c r="B557" s="2">
        <v>2</v>
      </c>
      <c r="C557" s="2" t="s">
        <v>54</v>
      </c>
      <c r="D557" s="2" t="s">
        <v>52</v>
      </c>
      <c r="E557" s="2">
        <v>11.55</v>
      </c>
    </row>
    <row r="558" spans="2:5" x14ac:dyDescent="0.25">
      <c r="B558" s="2">
        <v>2.5</v>
      </c>
      <c r="C558" s="2" t="s">
        <v>54</v>
      </c>
      <c r="D558" s="2" t="s">
        <v>52</v>
      </c>
      <c r="E558" s="2">
        <v>11.61</v>
      </c>
    </row>
    <row r="559" spans="2:5" x14ac:dyDescent="0.25">
      <c r="B559" s="2">
        <v>3</v>
      </c>
      <c r="C559" s="2" t="s">
        <v>54</v>
      </c>
      <c r="D559" s="2" t="s">
        <v>52</v>
      </c>
      <c r="E559" s="2">
        <v>11.78</v>
      </c>
    </row>
    <row r="560" spans="2:5" x14ac:dyDescent="0.25">
      <c r="B560" s="2">
        <v>3.5</v>
      </c>
      <c r="C560" s="2" t="s">
        <v>54</v>
      </c>
      <c r="D560" s="2" t="s">
        <v>52</v>
      </c>
      <c r="E560" s="2">
        <v>12.15</v>
      </c>
    </row>
    <row r="561" spans="2:5" x14ac:dyDescent="0.25">
      <c r="B561" s="2">
        <v>4</v>
      </c>
      <c r="C561" s="2" t="s">
        <v>54</v>
      </c>
      <c r="D561" s="2" t="s">
        <v>52</v>
      </c>
      <c r="E561" s="2">
        <v>12.73</v>
      </c>
    </row>
    <row r="562" spans="2:5" x14ac:dyDescent="0.25">
      <c r="B562" s="2">
        <v>4.5</v>
      </c>
      <c r="C562" s="2" t="s">
        <v>54</v>
      </c>
      <c r="D562" s="2" t="s">
        <v>52</v>
      </c>
      <c r="E562" s="2">
        <v>13.52</v>
      </c>
    </row>
    <row r="563" spans="2:5" x14ac:dyDescent="0.25">
      <c r="B563" s="2">
        <v>5</v>
      </c>
      <c r="C563" s="2" t="s">
        <v>54</v>
      </c>
      <c r="D563" s="2" t="s">
        <v>52</v>
      </c>
      <c r="E563" s="2">
        <v>14.54</v>
      </c>
    </row>
    <row r="564" spans="2:5" x14ac:dyDescent="0.25">
      <c r="B564" s="2">
        <v>5.5</v>
      </c>
      <c r="C564" s="2" t="s">
        <v>54</v>
      </c>
      <c r="D564" s="2" t="s">
        <v>52</v>
      </c>
      <c r="E564" s="2">
        <v>15.8</v>
      </c>
    </row>
    <row r="565" spans="2:5" x14ac:dyDescent="0.25">
      <c r="B565" s="2">
        <v>6</v>
      </c>
      <c r="C565" s="2" t="s">
        <v>54</v>
      </c>
      <c r="D565" s="2" t="s">
        <v>52</v>
      </c>
      <c r="E565" s="2">
        <v>17.22</v>
      </c>
    </row>
    <row r="566" spans="2:5" x14ac:dyDescent="0.25">
      <c r="B566" s="2">
        <v>6.5</v>
      </c>
      <c r="C566" s="2" t="s">
        <v>54</v>
      </c>
      <c r="D566" s="2" t="s">
        <v>52</v>
      </c>
      <c r="E566" s="2">
        <v>18.940000000000001</v>
      </c>
    </row>
    <row r="567" spans="2:5" x14ac:dyDescent="0.25">
      <c r="B567" s="2">
        <v>7</v>
      </c>
      <c r="C567" s="2" t="s">
        <v>54</v>
      </c>
      <c r="D567" s="2" t="s">
        <v>52</v>
      </c>
      <c r="E567" s="2">
        <v>20.84</v>
      </c>
    </row>
    <row r="568" spans="2:5" x14ac:dyDescent="0.25">
      <c r="B568" s="2">
        <v>7.5</v>
      </c>
      <c r="C568" s="2" t="s">
        <v>54</v>
      </c>
      <c r="D568" s="2" t="s">
        <v>52</v>
      </c>
      <c r="E568" s="2">
        <v>22.67</v>
      </c>
    </row>
    <row r="569" spans="2:5" x14ac:dyDescent="0.25">
      <c r="B569" s="2">
        <v>8</v>
      </c>
      <c r="C569" s="2" t="s">
        <v>54</v>
      </c>
      <c r="D569" s="2" t="s">
        <v>52</v>
      </c>
      <c r="E569" s="2">
        <v>24.49</v>
      </c>
    </row>
    <row r="570" spans="2:5" x14ac:dyDescent="0.25">
      <c r="B570" s="2">
        <v>8.5</v>
      </c>
      <c r="C570" s="2" t="s">
        <v>54</v>
      </c>
      <c r="D570" s="2" t="s">
        <v>52</v>
      </c>
      <c r="E570" s="2">
        <v>26.41</v>
      </c>
    </row>
    <row r="571" spans="2:5" x14ac:dyDescent="0.25">
      <c r="B571" s="2">
        <v>9</v>
      </c>
      <c r="C571" s="2" t="s">
        <v>54</v>
      </c>
      <c r="D571" s="2" t="s">
        <v>52</v>
      </c>
      <c r="E571" s="2">
        <v>28.25</v>
      </c>
    </row>
    <row r="572" spans="2:5" x14ac:dyDescent="0.25">
      <c r="B572" s="2">
        <v>9.5</v>
      </c>
      <c r="C572" s="2" t="s">
        <v>54</v>
      </c>
      <c r="D572" s="2" t="s">
        <v>52</v>
      </c>
      <c r="E572" s="2">
        <v>30.22</v>
      </c>
    </row>
    <row r="573" spans="2:5" x14ac:dyDescent="0.25">
      <c r="B573" s="2">
        <v>10</v>
      </c>
      <c r="C573" s="2" t="s">
        <v>54</v>
      </c>
      <c r="D573" s="2" t="s">
        <v>52</v>
      </c>
      <c r="E573" s="2">
        <v>32.22</v>
      </c>
    </row>
    <row r="574" spans="2:5" x14ac:dyDescent="0.25">
      <c r="B574" s="2">
        <v>10.5</v>
      </c>
      <c r="C574" s="2" t="s">
        <v>54</v>
      </c>
      <c r="D574" s="2" t="s">
        <v>52</v>
      </c>
      <c r="E574" s="2">
        <v>34.18</v>
      </c>
    </row>
    <row r="575" spans="2:5" x14ac:dyDescent="0.25">
      <c r="B575" s="2">
        <v>11</v>
      </c>
      <c r="C575" s="2" t="s">
        <v>54</v>
      </c>
      <c r="D575" s="2" t="s">
        <v>52</v>
      </c>
      <c r="E575" s="2">
        <v>36.14</v>
      </c>
    </row>
    <row r="576" spans="2:5" x14ac:dyDescent="0.25">
      <c r="B576" s="2">
        <v>11.5</v>
      </c>
      <c r="C576" s="2" t="s">
        <v>54</v>
      </c>
      <c r="D576" s="2" t="s">
        <v>52</v>
      </c>
      <c r="E576" s="2">
        <v>38.090000000000003</v>
      </c>
    </row>
    <row r="577" spans="2:5" x14ac:dyDescent="0.25">
      <c r="B577" s="2">
        <v>12</v>
      </c>
      <c r="C577" s="2" t="s">
        <v>54</v>
      </c>
      <c r="D577" s="2" t="s">
        <v>52</v>
      </c>
      <c r="E577" s="2">
        <v>40.01</v>
      </c>
    </row>
    <row r="578" spans="2:5" x14ac:dyDescent="0.25">
      <c r="B578" s="2">
        <v>12.5</v>
      </c>
      <c r="C578" s="2" t="s">
        <v>54</v>
      </c>
      <c r="D578" s="2" t="s">
        <v>52</v>
      </c>
      <c r="E578" s="2">
        <v>41.82</v>
      </c>
    </row>
    <row r="579" spans="2:5" x14ac:dyDescent="0.25">
      <c r="B579" s="2">
        <v>13</v>
      </c>
      <c r="C579" s="2" t="s">
        <v>54</v>
      </c>
      <c r="D579" s="2" t="s">
        <v>52</v>
      </c>
      <c r="E579" s="2">
        <v>43.72</v>
      </c>
    </row>
    <row r="580" spans="2:5" x14ac:dyDescent="0.25">
      <c r="B580" s="2">
        <v>13.5</v>
      </c>
      <c r="C580" s="2" t="s">
        <v>54</v>
      </c>
      <c r="D580" s="2" t="s">
        <v>52</v>
      </c>
      <c r="E580" s="2">
        <v>45.62</v>
      </c>
    </row>
    <row r="581" spans="2:5" x14ac:dyDescent="0.25">
      <c r="B581" s="2">
        <v>14</v>
      </c>
      <c r="C581" s="2" t="s">
        <v>54</v>
      </c>
      <c r="D581" s="2" t="s">
        <v>52</v>
      </c>
      <c r="E581" s="2">
        <v>47.48</v>
      </c>
    </row>
    <row r="582" spans="2:5" x14ac:dyDescent="0.25">
      <c r="B582" s="2">
        <v>14.5</v>
      </c>
      <c r="C582" s="2" t="s">
        <v>54</v>
      </c>
      <c r="D582" s="2" t="s">
        <v>52</v>
      </c>
      <c r="E582" s="2">
        <v>49.3</v>
      </c>
    </row>
    <row r="583" spans="2:5" x14ac:dyDescent="0.25">
      <c r="B583" s="2">
        <v>15</v>
      </c>
      <c r="C583" s="2" t="s">
        <v>54</v>
      </c>
      <c r="D583" s="2" t="s">
        <v>52</v>
      </c>
      <c r="E583" s="2">
        <v>51.07</v>
      </c>
    </row>
    <row r="584" spans="2:5" x14ac:dyDescent="0.25">
      <c r="B584" s="2">
        <v>15.5</v>
      </c>
      <c r="C584" s="2" t="s">
        <v>54</v>
      </c>
      <c r="D584" s="2" t="s">
        <v>52</v>
      </c>
      <c r="E584" s="2">
        <v>53.04</v>
      </c>
    </row>
    <row r="585" spans="2:5" x14ac:dyDescent="0.25">
      <c r="B585" s="2">
        <v>16</v>
      </c>
      <c r="C585" s="2" t="s">
        <v>54</v>
      </c>
      <c r="D585" s="2" t="s">
        <v>52</v>
      </c>
      <c r="E585" s="2">
        <v>54.23</v>
      </c>
    </row>
    <row r="586" spans="2:5" x14ac:dyDescent="0.25">
      <c r="B586" s="2">
        <v>16.5</v>
      </c>
      <c r="C586" s="2" t="s">
        <v>54</v>
      </c>
      <c r="D586" s="2" t="s">
        <v>52</v>
      </c>
      <c r="E586" s="2">
        <v>55.2</v>
      </c>
    </row>
    <row r="587" spans="2:5" x14ac:dyDescent="0.25">
      <c r="B587" s="2">
        <v>17</v>
      </c>
      <c r="C587" s="2" t="s">
        <v>54</v>
      </c>
      <c r="D587" s="2" t="s">
        <v>52</v>
      </c>
      <c r="E587" s="2">
        <v>56.74</v>
      </c>
    </row>
    <row r="588" spans="2:5" x14ac:dyDescent="0.25">
      <c r="B588" s="2">
        <v>17.5</v>
      </c>
      <c r="C588" s="2" t="s">
        <v>54</v>
      </c>
      <c r="D588" s="2" t="s">
        <v>52</v>
      </c>
      <c r="E588" s="2">
        <v>58.16</v>
      </c>
    </row>
    <row r="589" spans="2:5" x14ac:dyDescent="0.25">
      <c r="B589" s="2">
        <v>18</v>
      </c>
      <c r="C589" s="2" t="s">
        <v>54</v>
      </c>
      <c r="D589" s="2" t="s">
        <v>52</v>
      </c>
      <c r="E589" s="2">
        <v>59.41</v>
      </c>
    </row>
    <row r="590" spans="2:5" x14ac:dyDescent="0.25">
      <c r="B590" s="2">
        <v>18.5</v>
      </c>
      <c r="C590" s="2" t="s">
        <v>54</v>
      </c>
      <c r="D590" s="2" t="s">
        <v>52</v>
      </c>
      <c r="E590" s="2">
        <v>60.58</v>
      </c>
    </row>
    <row r="591" spans="2:5" x14ac:dyDescent="0.25">
      <c r="B591" s="2">
        <v>19</v>
      </c>
      <c r="C591" s="2" t="s">
        <v>54</v>
      </c>
      <c r="D591" s="2" t="s">
        <v>52</v>
      </c>
      <c r="E591" s="2">
        <v>61.73</v>
      </c>
    </row>
    <row r="592" spans="2:5" x14ac:dyDescent="0.25">
      <c r="B592" s="2">
        <v>19.5</v>
      </c>
      <c r="C592" s="2" t="s">
        <v>54</v>
      </c>
      <c r="D592" s="2" t="s">
        <v>52</v>
      </c>
      <c r="E592" s="2">
        <v>62.89</v>
      </c>
    </row>
    <row r="593" spans="2:5" x14ac:dyDescent="0.25">
      <c r="B593" s="2">
        <v>20</v>
      </c>
      <c r="C593" s="2" t="s">
        <v>54</v>
      </c>
      <c r="D593" s="2" t="s">
        <v>52</v>
      </c>
      <c r="E593" s="2">
        <v>64.010000000000005</v>
      </c>
    </row>
    <row r="594" spans="2:5" x14ac:dyDescent="0.25">
      <c r="B594" s="2">
        <v>20.5</v>
      </c>
      <c r="C594" s="2" t="s">
        <v>54</v>
      </c>
      <c r="D594" s="2" t="s">
        <v>52</v>
      </c>
      <c r="E594" s="2">
        <v>65.14</v>
      </c>
    </row>
    <row r="595" spans="2:5" x14ac:dyDescent="0.25">
      <c r="B595" s="2">
        <v>21</v>
      </c>
      <c r="C595" s="2" t="s">
        <v>54</v>
      </c>
      <c r="D595" s="2" t="s">
        <v>52</v>
      </c>
      <c r="E595" s="2">
        <v>66.28</v>
      </c>
    </row>
    <row r="596" spans="2:5" x14ac:dyDescent="0.25">
      <c r="B596" s="2">
        <v>21.5</v>
      </c>
      <c r="C596" s="2" t="s">
        <v>54</v>
      </c>
      <c r="D596" s="2" t="s">
        <v>52</v>
      </c>
      <c r="E596" s="2">
        <v>67.38</v>
      </c>
    </row>
    <row r="597" spans="2:5" x14ac:dyDescent="0.25">
      <c r="B597" s="2">
        <v>22</v>
      </c>
      <c r="C597" s="2" t="s">
        <v>54</v>
      </c>
      <c r="D597" s="2" t="s">
        <v>52</v>
      </c>
      <c r="E597" s="2">
        <v>68.400000000000006</v>
      </c>
    </row>
    <row r="598" spans="2:5" x14ac:dyDescent="0.25">
      <c r="B598" s="2">
        <v>22.5</v>
      </c>
      <c r="C598" s="2" t="s">
        <v>54</v>
      </c>
      <c r="D598" s="2" t="s">
        <v>52</v>
      </c>
      <c r="E598" s="2">
        <v>69.42</v>
      </c>
    </row>
    <row r="599" spans="2:5" x14ac:dyDescent="0.25">
      <c r="B599" s="2">
        <v>23</v>
      </c>
      <c r="C599" s="2" t="s">
        <v>54</v>
      </c>
      <c r="D599" s="2" t="s">
        <v>52</v>
      </c>
      <c r="E599" s="2">
        <v>70.400000000000006</v>
      </c>
    </row>
    <row r="600" spans="2:5" x14ac:dyDescent="0.25">
      <c r="B600" s="2">
        <v>23.5</v>
      </c>
      <c r="C600" s="2" t="s">
        <v>54</v>
      </c>
      <c r="D600" s="2" t="s">
        <v>52</v>
      </c>
      <c r="E600" s="2">
        <v>71.34</v>
      </c>
    </row>
    <row r="601" spans="2:5" x14ac:dyDescent="0.25">
      <c r="B601" s="2">
        <v>24</v>
      </c>
      <c r="C601" s="2" t="s">
        <v>54</v>
      </c>
      <c r="D601" s="2" t="s">
        <v>52</v>
      </c>
      <c r="E601" s="2">
        <v>72.239999999999995</v>
      </c>
    </row>
    <row r="602" spans="2:5" x14ac:dyDescent="0.25">
      <c r="B602" s="2">
        <v>24.5</v>
      </c>
      <c r="C602" s="2" t="s">
        <v>54</v>
      </c>
      <c r="D602" s="2" t="s">
        <v>52</v>
      </c>
      <c r="E602" s="2">
        <v>73.11</v>
      </c>
    </row>
    <row r="603" spans="2:5" x14ac:dyDescent="0.25">
      <c r="B603" s="2">
        <v>25</v>
      </c>
      <c r="C603" s="2" t="s">
        <v>54</v>
      </c>
      <c r="D603" s="2" t="s">
        <v>52</v>
      </c>
      <c r="E603" s="2">
        <v>73.94</v>
      </c>
    </row>
    <row r="604" spans="2:5" x14ac:dyDescent="0.25">
      <c r="B604" s="2">
        <v>25.5</v>
      </c>
      <c r="C604" s="2" t="s">
        <v>54</v>
      </c>
      <c r="D604" s="2" t="s">
        <v>52</v>
      </c>
      <c r="E604" s="2">
        <v>74.739999999999995</v>
      </c>
    </row>
    <row r="605" spans="2:5" x14ac:dyDescent="0.25">
      <c r="B605" s="2">
        <v>26</v>
      </c>
      <c r="C605" s="2" t="s">
        <v>54</v>
      </c>
      <c r="D605" s="2" t="s">
        <v>52</v>
      </c>
      <c r="E605" s="2">
        <v>75.5</v>
      </c>
    </row>
    <row r="606" spans="2:5" x14ac:dyDescent="0.25">
      <c r="B606" s="2">
        <v>26.5</v>
      </c>
      <c r="C606" s="2" t="s">
        <v>54</v>
      </c>
      <c r="D606" s="2" t="s">
        <v>52</v>
      </c>
      <c r="E606" s="2">
        <v>76.19</v>
      </c>
    </row>
    <row r="607" spans="2:5" x14ac:dyDescent="0.25">
      <c r="B607" s="2">
        <v>27</v>
      </c>
      <c r="C607" s="2" t="s">
        <v>54</v>
      </c>
      <c r="D607" s="2" t="s">
        <v>52</v>
      </c>
      <c r="E607" s="2">
        <v>76.87</v>
      </c>
    </row>
    <row r="608" spans="2:5" x14ac:dyDescent="0.25">
      <c r="B608" s="2">
        <v>27.5</v>
      </c>
      <c r="C608" s="2" t="s">
        <v>54</v>
      </c>
      <c r="D608" s="2" t="s">
        <v>52</v>
      </c>
      <c r="E608" s="2">
        <v>77.489999999999995</v>
      </c>
    </row>
    <row r="609" spans="2:5" x14ac:dyDescent="0.25">
      <c r="B609" s="2">
        <v>28</v>
      </c>
      <c r="C609" s="2" t="s">
        <v>54</v>
      </c>
      <c r="D609" s="2" t="s">
        <v>52</v>
      </c>
      <c r="E609" s="2">
        <v>78.010000000000005</v>
      </c>
    </row>
    <row r="610" spans="2:5" x14ac:dyDescent="0.25">
      <c r="B610" s="2">
        <v>28.5</v>
      </c>
      <c r="C610" s="2" t="s">
        <v>54</v>
      </c>
      <c r="D610" s="2" t="s">
        <v>52</v>
      </c>
      <c r="E610" s="2">
        <v>78.540000000000006</v>
      </c>
    </row>
    <row r="611" spans="2:5" x14ac:dyDescent="0.25">
      <c r="B611" s="2">
        <v>29</v>
      </c>
      <c r="C611" s="2" t="s">
        <v>54</v>
      </c>
      <c r="D611" s="2" t="s">
        <v>52</v>
      </c>
      <c r="E611" s="2">
        <v>79.03</v>
      </c>
    </row>
    <row r="612" spans="2:5" x14ac:dyDescent="0.25">
      <c r="B612" s="2">
        <v>29.5</v>
      </c>
      <c r="C612" s="2" t="s">
        <v>54</v>
      </c>
      <c r="D612" s="2" t="s">
        <v>52</v>
      </c>
      <c r="E612" s="2">
        <v>79.52</v>
      </c>
    </row>
    <row r="613" spans="2:5" x14ac:dyDescent="0.25">
      <c r="B613" s="2">
        <v>30</v>
      </c>
      <c r="C613" s="2" t="s">
        <v>54</v>
      </c>
      <c r="D613" s="2" t="s">
        <v>52</v>
      </c>
      <c r="E613" s="2">
        <v>79.98</v>
      </c>
    </row>
    <row r="614" spans="2:5" x14ac:dyDescent="0.25">
      <c r="B614" s="2">
        <v>0</v>
      </c>
      <c r="C614" s="2" t="s">
        <v>55</v>
      </c>
      <c r="D614" s="2" t="s">
        <v>48</v>
      </c>
      <c r="E614" s="2">
        <v>7.36</v>
      </c>
    </row>
    <row r="615" spans="2:5" x14ac:dyDescent="0.25">
      <c r="B615" s="2">
        <v>0.5</v>
      </c>
      <c r="C615" s="2" t="s">
        <v>55</v>
      </c>
      <c r="D615" s="2" t="s">
        <v>48</v>
      </c>
      <c r="E615" s="2">
        <v>7.35</v>
      </c>
    </row>
    <row r="616" spans="2:5" x14ac:dyDescent="0.25">
      <c r="B616" s="2">
        <v>1</v>
      </c>
      <c r="C616" s="2" t="s">
        <v>55</v>
      </c>
      <c r="D616" s="2" t="s">
        <v>48</v>
      </c>
      <c r="E616" s="2">
        <v>7.36</v>
      </c>
    </row>
    <row r="617" spans="2:5" x14ac:dyDescent="0.25">
      <c r="B617" s="2">
        <v>1.5</v>
      </c>
      <c r="C617" s="2" t="s">
        <v>55</v>
      </c>
      <c r="D617" s="2" t="s">
        <v>48</v>
      </c>
      <c r="E617" s="2">
        <v>7.84</v>
      </c>
    </row>
    <row r="618" spans="2:5" x14ac:dyDescent="0.25">
      <c r="B618" s="2">
        <v>2</v>
      </c>
      <c r="C618" s="2" t="s">
        <v>55</v>
      </c>
      <c r="D618" s="2" t="s">
        <v>48</v>
      </c>
      <c r="E618" s="2">
        <v>8.74</v>
      </c>
    </row>
    <row r="619" spans="2:5" x14ac:dyDescent="0.25">
      <c r="B619" s="2">
        <v>2.5</v>
      </c>
      <c r="C619" s="2" t="s">
        <v>55</v>
      </c>
      <c r="D619" s="2" t="s">
        <v>48</v>
      </c>
      <c r="E619" s="2">
        <v>10.29</v>
      </c>
    </row>
    <row r="620" spans="2:5" x14ac:dyDescent="0.25">
      <c r="B620" s="2">
        <v>3</v>
      </c>
      <c r="C620" s="2" t="s">
        <v>55</v>
      </c>
      <c r="D620" s="2" t="s">
        <v>48</v>
      </c>
      <c r="E620" s="2">
        <v>12.01</v>
      </c>
    </row>
    <row r="621" spans="2:5" x14ac:dyDescent="0.25">
      <c r="B621" s="2">
        <v>3.5</v>
      </c>
      <c r="C621" s="2" t="s">
        <v>55</v>
      </c>
      <c r="D621" s="2" t="s">
        <v>48</v>
      </c>
      <c r="E621" s="2">
        <v>13.98</v>
      </c>
    </row>
    <row r="622" spans="2:5" x14ac:dyDescent="0.25">
      <c r="B622" s="2">
        <v>4</v>
      </c>
      <c r="C622" s="2" t="s">
        <v>55</v>
      </c>
      <c r="D622" s="2" t="s">
        <v>48</v>
      </c>
      <c r="E622" s="2">
        <v>16.079999999999998</v>
      </c>
    </row>
    <row r="623" spans="2:5" x14ac:dyDescent="0.25">
      <c r="B623" s="2">
        <v>4.5</v>
      </c>
      <c r="C623" s="2" t="s">
        <v>55</v>
      </c>
      <c r="D623" s="2" t="s">
        <v>48</v>
      </c>
      <c r="E623" s="2">
        <v>18.399999999999999</v>
      </c>
    </row>
    <row r="624" spans="2:5" x14ac:dyDescent="0.25">
      <c r="B624" s="2">
        <v>5</v>
      </c>
      <c r="C624" s="2" t="s">
        <v>55</v>
      </c>
      <c r="D624" s="2" t="s">
        <v>48</v>
      </c>
      <c r="E624" s="2">
        <v>20.88</v>
      </c>
    </row>
    <row r="625" spans="2:5" x14ac:dyDescent="0.25">
      <c r="B625" s="2">
        <v>5.5</v>
      </c>
      <c r="C625" s="2" t="s">
        <v>55</v>
      </c>
      <c r="D625" s="2" t="s">
        <v>48</v>
      </c>
      <c r="E625" s="2">
        <v>23.45</v>
      </c>
    </row>
    <row r="626" spans="2:5" x14ac:dyDescent="0.25">
      <c r="B626" s="2">
        <v>6</v>
      </c>
      <c r="C626" s="2" t="s">
        <v>55</v>
      </c>
      <c r="D626" s="2" t="s">
        <v>48</v>
      </c>
      <c r="E626" s="2">
        <v>25.95</v>
      </c>
    </row>
    <row r="627" spans="2:5" x14ac:dyDescent="0.25">
      <c r="B627" s="2">
        <v>6.5</v>
      </c>
      <c r="C627" s="2" t="s">
        <v>55</v>
      </c>
      <c r="D627" s="2" t="s">
        <v>48</v>
      </c>
      <c r="E627" s="2">
        <v>28.62</v>
      </c>
    </row>
    <row r="628" spans="2:5" x14ac:dyDescent="0.25">
      <c r="B628" s="2">
        <v>7</v>
      </c>
      <c r="C628" s="2" t="s">
        <v>55</v>
      </c>
      <c r="D628" s="2" t="s">
        <v>48</v>
      </c>
      <c r="E628" s="2">
        <v>31.16</v>
      </c>
    </row>
    <row r="629" spans="2:5" x14ac:dyDescent="0.25">
      <c r="B629" s="2">
        <v>7.5</v>
      </c>
      <c r="C629" s="2" t="s">
        <v>55</v>
      </c>
      <c r="D629" s="2" t="s">
        <v>48</v>
      </c>
      <c r="E629" s="2">
        <v>33.78</v>
      </c>
    </row>
    <row r="630" spans="2:5" x14ac:dyDescent="0.25">
      <c r="B630" s="2">
        <v>8</v>
      </c>
      <c r="C630" s="2" t="s">
        <v>55</v>
      </c>
      <c r="D630" s="2" t="s">
        <v>48</v>
      </c>
      <c r="E630" s="2">
        <v>36.61</v>
      </c>
    </row>
    <row r="631" spans="2:5" x14ac:dyDescent="0.25">
      <c r="B631" s="2">
        <v>8.5</v>
      </c>
      <c r="C631" s="2" t="s">
        <v>55</v>
      </c>
      <c r="D631" s="2" t="s">
        <v>48</v>
      </c>
      <c r="E631" s="2">
        <v>39.380000000000003</v>
      </c>
    </row>
    <row r="632" spans="2:5" x14ac:dyDescent="0.25">
      <c r="B632" s="2">
        <v>9</v>
      </c>
      <c r="C632" s="2" t="s">
        <v>55</v>
      </c>
      <c r="D632" s="2" t="s">
        <v>48</v>
      </c>
      <c r="E632" s="2">
        <v>42.08</v>
      </c>
    </row>
    <row r="633" spans="2:5" x14ac:dyDescent="0.25">
      <c r="B633" s="2">
        <v>9.5</v>
      </c>
      <c r="C633" s="2" t="s">
        <v>55</v>
      </c>
      <c r="D633" s="2" t="s">
        <v>48</v>
      </c>
      <c r="E633" s="2">
        <v>44.63</v>
      </c>
    </row>
    <row r="634" spans="2:5" x14ac:dyDescent="0.25">
      <c r="B634" s="2">
        <v>10</v>
      </c>
      <c r="C634" s="2" t="s">
        <v>55</v>
      </c>
      <c r="D634" s="2" t="s">
        <v>48</v>
      </c>
      <c r="E634" s="2">
        <v>47.01</v>
      </c>
    </row>
    <row r="635" spans="2:5" x14ac:dyDescent="0.25">
      <c r="B635" s="2">
        <v>10.5</v>
      </c>
      <c r="C635" s="2" t="s">
        <v>55</v>
      </c>
      <c r="D635" s="2" t="s">
        <v>48</v>
      </c>
      <c r="E635" s="2">
        <v>49.31</v>
      </c>
    </row>
    <row r="636" spans="2:5" x14ac:dyDescent="0.25">
      <c r="B636" s="2">
        <v>11</v>
      </c>
      <c r="C636" s="2" t="s">
        <v>55</v>
      </c>
      <c r="D636" s="2" t="s">
        <v>48</v>
      </c>
      <c r="E636" s="2">
        <v>51.52</v>
      </c>
    </row>
    <row r="637" spans="2:5" x14ac:dyDescent="0.25">
      <c r="B637" s="2">
        <v>11.5</v>
      </c>
      <c r="C637" s="2" t="s">
        <v>55</v>
      </c>
      <c r="D637" s="2" t="s">
        <v>48</v>
      </c>
      <c r="E637" s="2">
        <v>53.68</v>
      </c>
    </row>
    <row r="638" spans="2:5" x14ac:dyDescent="0.25">
      <c r="B638" s="2">
        <v>12</v>
      </c>
      <c r="C638" s="2" t="s">
        <v>55</v>
      </c>
      <c r="D638" s="2" t="s">
        <v>48</v>
      </c>
      <c r="E638" s="2">
        <v>55.76</v>
      </c>
    </row>
    <row r="639" spans="2:5" x14ac:dyDescent="0.25">
      <c r="B639" s="2">
        <v>12.5</v>
      </c>
      <c r="C639" s="2" t="s">
        <v>55</v>
      </c>
      <c r="D639" s="2" t="s">
        <v>48</v>
      </c>
      <c r="E639" s="2">
        <v>57.76</v>
      </c>
    </row>
    <row r="640" spans="2:5" x14ac:dyDescent="0.25">
      <c r="B640" s="2">
        <v>13</v>
      </c>
      <c r="C640" s="2" t="s">
        <v>55</v>
      </c>
      <c r="D640" s="2" t="s">
        <v>48</v>
      </c>
      <c r="E640" s="2">
        <v>59.58</v>
      </c>
    </row>
    <row r="641" spans="2:5" x14ac:dyDescent="0.25">
      <c r="B641" s="2">
        <v>13.5</v>
      </c>
      <c r="C641" s="2" t="s">
        <v>55</v>
      </c>
      <c r="D641" s="2" t="s">
        <v>48</v>
      </c>
      <c r="E641" s="2">
        <v>61.33</v>
      </c>
    </row>
    <row r="642" spans="2:5" x14ac:dyDescent="0.25">
      <c r="B642" s="2">
        <v>14</v>
      </c>
      <c r="C642" s="2" t="s">
        <v>55</v>
      </c>
      <c r="D642" s="2" t="s">
        <v>48</v>
      </c>
      <c r="E642" s="2">
        <v>63.05</v>
      </c>
    </row>
    <row r="643" spans="2:5" x14ac:dyDescent="0.25">
      <c r="B643" s="2">
        <v>14.5</v>
      </c>
      <c r="C643" s="2" t="s">
        <v>55</v>
      </c>
      <c r="D643" s="2" t="s">
        <v>48</v>
      </c>
      <c r="E643" s="2">
        <v>64.739999999999995</v>
      </c>
    </row>
    <row r="644" spans="2:5" x14ac:dyDescent="0.25">
      <c r="B644" s="2">
        <v>15</v>
      </c>
      <c r="C644" s="2" t="s">
        <v>55</v>
      </c>
      <c r="D644" s="2" t="s">
        <v>48</v>
      </c>
      <c r="E644" s="2">
        <v>66.27</v>
      </c>
    </row>
    <row r="645" spans="2:5" x14ac:dyDescent="0.25">
      <c r="B645" s="2">
        <v>15.5</v>
      </c>
      <c r="C645" s="2" t="s">
        <v>55</v>
      </c>
      <c r="D645" s="2" t="s">
        <v>48</v>
      </c>
      <c r="E645" s="2">
        <v>70.099999999999994</v>
      </c>
    </row>
    <row r="646" spans="2:5" x14ac:dyDescent="0.25">
      <c r="B646" s="2">
        <v>16</v>
      </c>
      <c r="C646" s="2" t="s">
        <v>55</v>
      </c>
      <c r="D646" s="2" t="s">
        <v>48</v>
      </c>
      <c r="E646" s="2">
        <v>71.790000000000006</v>
      </c>
    </row>
    <row r="647" spans="2:5" x14ac:dyDescent="0.25">
      <c r="B647" s="2">
        <v>16.5</v>
      </c>
      <c r="C647" s="2" t="s">
        <v>55</v>
      </c>
      <c r="D647" s="2" t="s">
        <v>48</v>
      </c>
      <c r="E647" s="2">
        <v>72.260000000000005</v>
      </c>
    </row>
    <row r="648" spans="2:5" x14ac:dyDescent="0.25">
      <c r="B648" s="2">
        <v>17</v>
      </c>
      <c r="C648" s="2" t="s">
        <v>55</v>
      </c>
      <c r="D648" s="2" t="s">
        <v>48</v>
      </c>
      <c r="E648" s="2">
        <v>72.44</v>
      </c>
    </row>
    <row r="649" spans="2:5" x14ac:dyDescent="0.25">
      <c r="B649" s="2">
        <v>17.5</v>
      </c>
      <c r="C649" s="2" t="s">
        <v>55</v>
      </c>
      <c r="D649" s="2" t="s">
        <v>48</v>
      </c>
      <c r="E649" s="2">
        <v>72.599999999999994</v>
      </c>
    </row>
    <row r="650" spans="2:5" x14ac:dyDescent="0.25">
      <c r="B650" s="2">
        <v>18</v>
      </c>
      <c r="C650" s="2" t="s">
        <v>55</v>
      </c>
      <c r="D650" s="2" t="s">
        <v>48</v>
      </c>
      <c r="E650" s="2">
        <v>72.52</v>
      </c>
    </row>
    <row r="651" spans="2:5" x14ac:dyDescent="0.25">
      <c r="B651" s="2">
        <v>18.5</v>
      </c>
      <c r="C651" s="2" t="s">
        <v>55</v>
      </c>
      <c r="D651" s="2" t="s">
        <v>48</v>
      </c>
      <c r="E651" s="2">
        <v>72.7</v>
      </c>
    </row>
    <row r="652" spans="2:5" x14ac:dyDescent="0.25">
      <c r="B652" s="2">
        <v>19</v>
      </c>
      <c r="C652" s="2" t="s">
        <v>55</v>
      </c>
      <c r="D652" s="2" t="s">
        <v>48</v>
      </c>
      <c r="E652" s="2">
        <v>73.05</v>
      </c>
    </row>
    <row r="653" spans="2:5" x14ac:dyDescent="0.25">
      <c r="B653" s="2">
        <v>19.5</v>
      </c>
      <c r="C653" s="2" t="s">
        <v>55</v>
      </c>
      <c r="D653" s="2" t="s">
        <v>48</v>
      </c>
      <c r="E653" s="2">
        <v>73.66</v>
      </c>
    </row>
    <row r="654" spans="2:5" x14ac:dyDescent="0.25">
      <c r="B654" s="2">
        <v>20</v>
      </c>
      <c r="C654" s="2" t="s">
        <v>55</v>
      </c>
      <c r="D654" s="2" t="s">
        <v>48</v>
      </c>
      <c r="E654" s="2">
        <v>74.36</v>
      </c>
    </row>
    <row r="655" spans="2:5" x14ac:dyDescent="0.25">
      <c r="B655" s="2">
        <v>20.5</v>
      </c>
      <c r="C655" s="2" t="s">
        <v>55</v>
      </c>
      <c r="D655" s="2" t="s">
        <v>48</v>
      </c>
      <c r="E655" s="2">
        <v>75.09</v>
      </c>
    </row>
    <row r="656" spans="2:5" x14ac:dyDescent="0.25">
      <c r="B656" s="2">
        <v>21</v>
      </c>
      <c r="C656" s="2" t="s">
        <v>55</v>
      </c>
      <c r="D656" s="2" t="s">
        <v>48</v>
      </c>
      <c r="E656" s="2">
        <v>75.819999999999993</v>
      </c>
    </row>
    <row r="657" spans="2:5" x14ac:dyDescent="0.25">
      <c r="B657" s="2">
        <v>21.5</v>
      </c>
      <c r="C657" s="2" t="s">
        <v>55</v>
      </c>
      <c r="D657" s="2" t="s">
        <v>48</v>
      </c>
      <c r="E657" s="2">
        <v>76.56</v>
      </c>
    </row>
    <row r="658" spans="2:5" x14ac:dyDescent="0.25">
      <c r="B658" s="2">
        <v>22</v>
      </c>
      <c r="C658" s="2" t="s">
        <v>55</v>
      </c>
      <c r="D658" s="2" t="s">
        <v>48</v>
      </c>
      <c r="E658" s="2">
        <v>77.33</v>
      </c>
    </row>
    <row r="659" spans="2:5" x14ac:dyDescent="0.25">
      <c r="B659" s="2">
        <v>22.5</v>
      </c>
      <c r="C659" s="2" t="s">
        <v>55</v>
      </c>
      <c r="D659" s="2" t="s">
        <v>48</v>
      </c>
      <c r="E659" s="2">
        <v>78.06</v>
      </c>
    </row>
    <row r="660" spans="2:5" x14ac:dyDescent="0.25">
      <c r="B660" s="2">
        <v>23</v>
      </c>
      <c r="C660" s="2" t="s">
        <v>55</v>
      </c>
      <c r="D660" s="2" t="s">
        <v>48</v>
      </c>
      <c r="E660" s="2">
        <v>78.78</v>
      </c>
    </row>
    <row r="661" spans="2:5" x14ac:dyDescent="0.25">
      <c r="B661" s="2">
        <v>23.5</v>
      </c>
      <c r="C661" s="2" t="s">
        <v>55</v>
      </c>
      <c r="D661" s="2" t="s">
        <v>48</v>
      </c>
      <c r="E661" s="2">
        <v>79.58</v>
      </c>
    </row>
    <row r="662" spans="2:5" x14ac:dyDescent="0.25">
      <c r="B662" s="2">
        <v>24</v>
      </c>
      <c r="C662" s="2" t="s">
        <v>55</v>
      </c>
      <c r="D662" s="2" t="s">
        <v>48</v>
      </c>
      <c r="E662" s="2">
        <v>80.349999999999994</v>
      </c>
    </row>
    <row r="663" spans="2:5" x14ac:dyDescent="0.25">
      <c r="B663" s="2">
        <v>24.5</v>
      </c>
      <c r="C663" s="2" t="s">
        <v>55</v>
      </c>
      <c r="D663" s="2" t="s">
        <v>48</v>
      </c>
      <c r="E663" s="2">
        <v>81.09</v>
      </c>
    </row>
    <row r="664" spans="2:5" x14ac:dyDescent="0.25">
      <c r="B664" s="2">
        <v>25</v>
      </c>
      <c r="C664" s="2" t="s">
        <v>55</v>
      </c>
      <c r="D664" s="2" t="s">
        <v>48</v>
      </c>
      <c r="E664" s="2">
        <v>81.78</v>
      </c>
    </row>
    <row r="665" spans="2:5" x14ac:dyDescent="0.25">
      <c r="B665" s="2">
        <v>25.5</v>
      </c>
      <c r="C665" s="2" t="s">
        <v>55</v>
      </c>
      <c r="D665" s="2" t="s">
        <v>48</v>
      </c>
      <c r="E665" s="2">
        <v>82.46</v>
      </c>
    </row>
    <row r="666" spans="2:5" x14ac:dyDescent="0.25">
      <c r="B666" s="2">
        <v>26</v>
      </c>
      <c r="C666" s="2" t="s">
        <v>55</v>
      </c>
      <c r="D666" s="2" t="s">
        <v>48</v>
      </c>
      <c r="E666" s="2">
        <v>83.13</v>
      </c>
    </row>
    <row r="667" spans="2:5" x14ac:dyDescent="0.25">
      <c r="B667" s="2">
        <v>26.5</v>
      </c>
      <c r="C667" s="2" t="s">
        <v>55</v>
      </c>
      <c r="D667" s="2" t="s">
        <v>48</v>
      </c>
      <c r="E667" s="2">
        <v>83.82</v>
      </c>
    </row>
    <row r="668" spans="2:5" x14ac:dyDescent="0.25">
      <c r="B668" s="2">
        <v>27</v>
      </c>
      <c r="C668" s="2" t="s">
        <v>55</v>
      </c>
      <c r="D668" s="2" t="s">
        <v>48</v>
      </c>
      <c r="E668" s="2">
        <v>84.45</v>
      </c>
    </row>
    <row r="669" spans="2:5" x14ac:dyDescent="0.25">
      <c r="B669" s="2">
        <v>27.5</v>
      </c>
      <c r="C669" s="2" t="s">
        <v>55</v>
      </c>
      <c r="D669" s="2" t="s">
        <v>48</v>
      </c>
      <c r="E669" s="2">
        <v>85.01</v>
      </c>
    </row>
    <row r="670" spans="2:5" x14ac:dyDescent="0.25">
      <c r="B670" s="2">
        <v>28</v>
      </c>
      <c r="C670" s="2" t="s">
        <v>55</v>
      </c>
      <c r="D670" s="2" t="s">
        <v>48</v>
      </c>
      <c r="E670" s="2">
        <v>85.48</v>
      </c>
    </row>
    <row r="671" spans="2:5" x14ac:dyDescent="0.25">
      <c r="B671" s="2">
        <v>28.5</v>
      </c>
      <c r="C671" s="2" t="s">
        <v>55</v>
      </c>
      <c r="D671" s="2" t="s">
        <v>48</v>
      </c>
      <c r="E671" s="2">
        <v>85.96</v>
      </c>
    </row>
    <row r="672" spans="2:5" x14ac:dyDescent="0.25">
      <c r="B672" s="2">
        <v>29</v>
      </c>
      <c r="C672" s="2" t="s">
        <v>55</v>
      </c>
      <c r="D672" s="2" t="s">
        <v>48</v>
      </c>
      <c r="E672" s="2">
        <v>85.44</v>
      </c>
    </row>
    <row r="673" spans="2:5" x14ac:dyDescent="0.25">
      <c r="B673" s="2">
        <v>29.5</v>
      </c>
      <c r="C673" s="2" t="s">
        <v>55</v>
      </c>
      <c r="D673" s="2" t="s">
        <v>48</v>
      </c>
      <c r="E673" s="2">
        <v>86.44</v>
      </c>
    </row>
    <row r="674" spans="2:5" x14ac:dyDescent="0.25">
      <c r="B674" s="2">
        <v>30</v>
      </c>
      <c r="C674" s="2" t="s">
        <v>55</v>
      </c>
      <c r="D674" s="2" t="s">
        <v>48</v>
      </c>
      <c r="E674" s="2">
        <v>88.18</v>
      </c>
    </row>
    <row r="675" spans="2:5" x14ac:dyDescent="0.25">
      <c r="B675" s="2">
        <v>0</v>
      </c>
      <c r="C675" s="2" t="s">
        <v>55</v>
      </c>
      <c r="D675" s="2" t="s">
        <v>49</v>
      </c>
      <c r="E675" s="2">
        <v>8.25</v>
      </c>
    </row>
    <row r="676" spans="2:5" x14ac:dyDescent="0.25">
      <c r="B676" s="2">
        <v>0.5</v>
      </c>
      <c r="C676" s="2" t="s">
        <v>55</v>
      </c>
      <c r="D676" s="2" t="s">
        <v>49</v>
      </c>
      <c r="E676" s="2">
        <v>8.18</v>
      </c>
    </row>
    <row r="677" spans="2:5" x14ac:dyDescent="0.25">
      <c r="B677" s="2">
        <v>1</v>
      </c>
      <c r="C677" s="2" t="s">
        <v>55</v>
      </c>
      <c r="D677" s="2" t="s">
        <v>49</v>
      </c>
      <c r="E677" s="2">
        <v>8.0500000000000007</v>
      </c>
    </row>
    <row r="678" spans="2:5" x14ac:dyDescent="0.25">
      <c r="B678" s="2">
        <v>1.5</v>
      </c>
      <c r="C678" s="2" t="s">
        <v>55</v>
      </c>
      <c r="D678" s="2" t="s">
        <v>49</v>
      </c>
      <c r="E678" s="2">
        <v>8.1300000000000008</v>
      </c>
    </row>
    <row r="679" spans="2:5" x14ac:dyDescent="0.25">
      <c r="B679" s="2">
        <v>2</v>
      </c>
      <c r="C679" s="2" t="s">
        <v>55</v>
      </c>
      <c r="D679" s="2" t="s">
        <v>49</v>
      </c>
      <c r="E679" s="2">
        <v>8.25</v>
      </c>
    </row>
    <row r="680" spans="2:5" x14ac:dyDescent="0.25">
      <c r="B680" s="2">
        <v>2.5</v>
      </c>
      <c r="C680" s="2" t="s">
        <v>55</v>
      </c>
      <c r="D680" s="2" t="s">
        <v>49</v>
      </c>
      <c r="E680" s="2">
        <v>8.36</v>
      </c>
    </row>
    <row r="681" spans="2:5" x14ac:dyDescent="0.25">
      <c r="B681" s="2">
        <v>3</v>
      </c>
      <c r="C681" s="2" t="s">
        <v>55</v>
      </c>
      <c r="D681" s="2" t="s">
        <v>49</v>
      </c>
      <c r="E681" s="2">
        <v>8.6</v>
      </c>
    </row>
    <row r="682" spans="2:5" x14ac:dyDescent="0.25">
      <c r="B682" s="2">
        <v>3.5</v>
      </c>
      <c r="C682" s="2" t="s">
        <v>55</v>
      </c>
      <c r="D682" s="2" t="s">
        <v>49</v>
      </c>
      <c r="E682" s="2">
        <v>9.0299999999999994</v>
      </c>
    </row>
    <row r="683" spans="2:5" x14ac:dyDescent="0.25">
      <c r="B683" s="2">
        <v>4</v>
      </c>
      <c r="C683" s="2" t="s">
        <v>55</v>
      </c>
      <c r="D683" s="2" t="s">
        <v>49</v>
      </c>
      <c r="E683" s="2">
        <v>9.7799999999999994</v>
      </c>
    </row>
    <row r="684" spans="2:5" x14ac:dyDescent="0.25">
      <c r="B684" s="2">
        <v>4.5</v>
      </c>
      <c r="C684" s="2" t="s">
        <v>55</v>
      </c>
      <c r="D684" s="2" t="s">
        <v>49</v>
      </c>
      <c r="E684" s="2">
        <v>10.62</v>
      </c>
    </row>
    <row r="685" spans="2:5" x14ac:dyDescent="0.25">
      <c r="B685" s="2">
        <v>5</v>
      </c>
      <c r="C685" s="2" t="s">
        <v>55</v>
      </c>
      <c r="D685" s="2" t="s">
        <v>49</v>
      </c>
      <c r="E685" s="2">
        <v>11.8</v>
      </c>
    </row>
    <row r="686" spans="2:5" x14ac:dyDescent="0.25">
      <c r="B686" s="2">
        <v>5.5</v>
      </c>
      <c r="C686" s="2" t="s">
        <v>55</v>
      </c>
      <c r="D686" s="2" t="s">
        <v>49</v>
      </c>
      <c r="E686" s="2">
        <v>13.12</v>
      </c>
    </row>
    <row r="687" spans="2:5" x14ac:dyDescent="0.25">
      <c r="B687" s="2">
        <v>6</v>
      </c>
      <c r="C687" s="2" t="s">
        <v>55</v>
      </c>
      <c r="D687" s="2" t="s">
        <v>49</v>
      </c>
      <c r="E687" s="2">
        <v>14.53</v>
      </c>
    </row>
    <row r="688" spans="2:5" x14ac:dyDescent="0.25">
      <c r="B688" s="2">
        <v>6.5</v>
      </c>
      <c r="C688" s="2" t="s">
        <v>55</v>
      </c>
      <c r="D688" s="2" t="s">
        <v>49</v>
      </c>
      <c r="E688" s="2">
        <v>15.96</v>
      </c>
    </row>
    <row r="689" spans="2:5" x14ac:dyDescent="0.25">
      <c r="B689" s="2">
        <v>7</v>
      </c>
      <c r="C689" s="2" t="s">
        <v>55</v>
      </c>
      <c r="D689" s="2" t="s">
        <v>49</v>
      </c>
      <c r="E689" s="2">
        <v>17.41</v>
      </c>
    </row>
    <row r="690" spans="2:5" x14ac:dyDescent="0.25">
      <c r="B690" s="2">
        <v>7.5</v>
      </c>
      <c r="C690" s="2" t="s">
        <v>55</v>
      </c>
      <c r="D690" s="2" t="s">
        <v>49</v>
      </c>
      <c r="E690" s="2">
        <v>18.91</v>
      </c>
    </row>
    <row r="691" spans="2:5" x14ac:dyDescent="0.25">
      <c r="B691" s="2">
        <v>8</v>
      </c>
      <c r="C691" s="2" t="s">
        <v>55</v>
      </c>
      <c r="D691" s="2" t="s">
        <v>49</v>
      </c>
      <c r="E691" s="2">
        <v>20.260000000000002</v>
      </c>
    </row>
    <row r="692" spans="2:5" x14ac:dyDescent="0.25">
      <c r="B692" s="2">
        <v>8.5</v>
      </c>
      <c r="C692" s="2" t="s">
        <v>55</v>
      </c>
      <c r="D692" s="2" t="s">
        <v>49</v>
      </c>
      <c r="E692" s="2">
        <v>21.77</v>
      </c>
    </row>
    <row r="693" spans="2:5" x14ac:dyDescent="0.25">
      <c r="B693" s="2">
        <v>9</v>
      </c>
      <c r="C693" s="2" t="s">
        <v>55</v>
      </c>
      <c r="D693" s="2" t="s">
        <v>49</v>
      </c>
      <c r="E693" s="2">
        <v>23.41</v>
      </c>
    </row>
    <row r="694" spans="2:5" x14ac:dyDescent="0.25">
      <c r="B694" s="2">
        <v>9.5</v>
      </c>
      <c r="C694" s="2" t="s">
        <v>55</v>
      </c>
      <c r="D694" s="2" t="s">
        <v>49</v>
      </c>
      <c r="E694" s="2">
        <v>25.08</v>
      </c>
    </row>
    <row r="695" spans="2:5" x14ac:dyDescent="0.25">
      <c r="B695" s="2">
        <v>10</v>
      </c>
      <c r="C695" s="2" t="s">
        <v>55</v>
      </c>
      <c r="D695" s="2" t="s">
        <v>49</v>
      </c>
      <c r="E695" s="2">
        <v>26.95</v>
      </c>
    </row>
    <row r="696" spans="2:5" x14ac:dyDescent="0.25">
      <c r="B696" s="2">
        <v>10.5</v>
      </c>
      <c r="C696" s="2" t="s">
        <v>55</v>
      </c>
      <c r="D696" s="2" t="s">
        <v>49</v>
      </c>
      <c r="E696" s="2">
        <v>28.81</v>
      </c>
    </row>
    <row r="697" spans="2:5" x14ac:dyDescent="0.25">
      <c r="B697" s="2">
        <v>11</v>
      </c>
      <c r="C697" s="2" t="s">
        <v>55</v>
      </c>
      <c r="D697" s="2" t="s">
        <v>49</v>
      </c>
      <c r="E697" s="2">
        <v>30.66</v>
      </c>
    </row>
    <row r="698" spans="2:5" x14ac:dyDescent="0.25">
      <c r="B698" s="2">
        <v>11.5</v>
      </c>
      <c r="C698" s="2" t="s">
        <v>55</v>
      </c>
      <c r="D698" s="2" t="s">
        <v>49</v>
      </c>
      <c r="E698" s="2">
        <v>32.549999999999997</v>
      </c>
    </row>
    <row r="699" spans="2:5" x14ac:dyDescent="0.25">
      <c r="B699" s="2">
        <v>12</v>
      </c>
      <c r="C699" s="2" t="s">
        <v>55</v>
      </c>
      <c r="D699" s="2" t="s">
        <v>49</v>
      </c>
      <c r="E699" s="2">
        <v>34.450000000000003</v>
      </c>
    </row>
    <row r="700" spans="2:5" x14ac:dyDescent="0.25">
      <c r="B700" s="2">
        <v>12.5</v>
      </c>
      <c r="C700" s="2" t="s">
        <v>55</v>
      </c>
      <c r="D700" s="2" t="s">
        <v>49</v>
      </c>
      <c r="E700" s="2">
        <v>36.26</v>
      </c>
    </row>
    <row r="701" spans="2:5" x14ac:dyDescent="0.25">
      <c r="B701" s="2">
        <v>13</v>
      </c>
      <c r="C701" s="2" t="s">
        <v>55</v>
      </c>
      <c r="D701" s="2" t="s">
        <v>49</v>
      </c>
      <c r="E701" s="2">
        <v>38.1</v>
      </c>
    </row>
    <row r="702" spans="2:5" x14ac:dyDescent="0.25">
      <c r="B702" s="2">
        <v>13.5</v>
      </c>
      <c r="C702" s="2" t="s">
        <v>55</v>
      </c>
      <c r="D702" s="2" t="s">
        <v>49</v>
      </c>
      <c r="E702" s="2">
        <v>39.950000000000003</v>
      </c>
    </row>
    <row r="703" spans="2:5" x14ac:dyDescent="0.25">
      <c r="B703" s="2">
        <v>14</v>
      </c>
      <c r="C703" s="2" t="s">
        <v>55</v>
      </c>
      <c r="D703" s="2" t="s">
        <v>49</v>
      </c>
      <c r="E703" s="2">
        <v>41.7</v>
      </c>
    </row>
    <row r="704" spans="2:5" x14ac:dyDescent="0.25">
      <c r="B704" s="2">
        <v>14.5</v>
      </c>
      <c r="C704" s="2" t="s">
        <v>55</v>
      </c>
      <c r="D704" s="2" t="s">
        <v>49</v>
      </c>
      <c r="E704" s="2">
        <v>43.54</v>
      </c>
    </row>
    <row r="705" spans="2:5" x14ac:dyDescent="0.25">
      <c r="B705" s="2">
        <v>15</v>
      </c>
      <c r="C705" s="2" t="s">
        <v>55</v>
      </c>
      <c r="D705" s="2" t="s">
        <v>49</v>
      </c>
      <c r="E705" s="2">
        <v>45.37</v>
      </c>
    </row>
    <row r="706" spans="2:5" x14ac:dyDescent="0.25">
      <c r="B706" s="2">
        <v>15.5</v>
      </c>
      <c r="C706" s="2" t="s">
        <v>55</v>
      </c>
      <c r="D706" s="2" t="s">
        <v>49</v>
      </c>
      <c r="E706" s="2">
        <v>47.13</v>
      </c>
    </row>
    <row r="707" spans="2:5" x14ac:dyDescent="0.25">
      <c r="B707" s="2">
        <v>16</v>
      </c>
      <c r="C707" s="2" t="s">
        <v>55</v>
      </c>
      <c r="D707" s="2" t="s">
        <v>49</v>
      </c>
      <c r="E707" s="2">
        <v>48.89</v>
      </c>
    </row>
    <row r="708" spans="2:5" x14ac:dyDescent="0.25">
      <c r="B708" s="2">
        <v>16.5</v>
      </c>
      <c r="C708" s="2" t="s">
        <v>55</v>
      </c>
      <c r="D708" s="2" t="s">
        <v>49</v>
      </c>
      <c r="E708" s="2">
        <v>50.63</v>
      </c>
    </row>
    <row r="709" spans="2:5" x14ac:dyDescent="0.25">
      <c r="B709" s="2">
        <v>17</v>
      </c>
      <c r="C709" s="2" t="s">
        <v>55</v>
      </c>
      <c r="D709" s="2" t="s">
        <v>49</v>
      </c>
      <c r="E709" s="2">
        <v>51.78</v>
      </c>
    </row>
    <row r="710" spans="2:5" x14ac:dyDescent="0.25">
      <c r="B710" s="2">
        <v>17.5</v>
      </c>
      <c r="C710" s="2" t="s">
        <v>55</v>
      </c>
      <c r="D710" s="2" t="s">
        <v>49</v>
      </c>
      <c r="E710" s="2">
        <v>51.54</v>
      </c>
    </row>
    <row r="711" spans="2:5" x14ac:dyDescent="0.25">
      <c r="B711" s="2">
        <v>18</v>
      </c>
      <c r="C711" s="2" t="s">
        <v>55</v>
      </c>
      <c r="D711" s="2" t="s">
        <v>49</v>
      </c>
      <c r="E711" s="2">
        <v>49.07</v>
      </c>
    </row>
    <row r="712" spans="2:5" x14ac:dyDescent="0.25">
      <c r="B712" s="2">
        <v>18.5</v>
      </c>
      <c r="C712" s="2" t="s">
        <v>55</v>
      </c>
      <c r="D712" s="2" t="s">
        <v>49</v>
      </c>
      <c r="E712" s="2">
        <v>51.33</v>
      </c>
    </row>
    <row r="713" spans="2:5" x14ac:dyDescent="0.25">
      <c r="B713" s="2">
        <v>19</v>
      </c>
      <c r="C713" s="2" t="s">
        <v>55</v>
      </c>
      <c r="D713" s="2" t="s">
        <v>49</v>
      </c>
      <c r="E713" s="2">
        <v>53.76</v>
      </c>
    </row>
    <row r="714" spans="2:5" x14ac:dyDescent="0.25">
      <c r="B714" s="2">
        <v>19.5</v>
      </c>
      <c r="C714" s="2" t="s">
        <v>55</v>
      </c>
      <c r="D714" s="2" t="s">
        <v>49</v>
      </c>
      <c r="E714" s="2">
        <v>56.25</v>
      </c>
    </row>
    <row r="715" spans="2:5" x14ac:dyDescent="0.25">
      <c r="B715" s="2">
        <v>20</v>
      </c>
      <c r="C715" s="2" t="s">
        <v>55</v>
      </c>
      <c r="D715" s="2" t="s">
        <v>49</v>
      </c>
      <c r="E715" s="2">
        <v>58.63</v>
      </c>
    </row>
    <row r="716" spans="2:5" x14ac:dyDescent="0.25">
      <c r="B716" s="2">
        <v>20.5</v>
      </c>
      <c r="C716" s="2" t="s">
        <v>55</v>
      </c>
      <c r="D716" s="2" t="s">
        <v>49</v>
      </c>
      <c r="E716" s="2">
        <v>61.01</v>
      </c>
    </row>
    <row r="717" spans="2:5" x14ac:dyDescent="0.25">
      <c r="B717" s="2">
        <v>21</v>
      </c>
      <c r="C717" s="2" t="s">
        <v>55</v>
      </c>
      <c r="D717" s="2" t="s">
        <v>49</v>
      </c>
      <c r="E717" s="2">
        <v>63.42</v>
      </c>
    </row>
    <row r="718" spans="2:5" x14ac:dyDescent="0.25">
      <c r="B718" s="2">
        <v>21.5</v>
      </c>
      <c r="C718" s="2" t="s">
        <v>55</v>
      </c>
      <c r="D718" s="2" t="s">
        <v>49</v>
      </c>
      <c r="E718" s="2">
        <v>65.84</v>
      </c>
    </row>
    <row r="719" spans="2:5" x14ac:dyDescent="0.25">
      <c r="B719" s="2">
        <v>22</v>
      </c>
      <c r="C719" s="2" t="s">
        <v>55</v>
      </c>
      <c r="D719" s="2" t="s">
        <v>49</v>
      </c>
      <c r="E719" s="2">
        <v>68.19</v>
      </c>
    </row>
    <row r="720" spans="2:5" x14ac:dyDescent="0.25">
      <c r="B720" s="2">
        <v>22.5</v>
      </c>
      <c r="C720" s="2" t="s">
        <v>55</v>
      </c>
      <c r="D720" s="2" t="s">
        <v>49</v>
      </c>
      <c r="E720" s="2">
        <v>70.44</v>
      </c>
    </row>
    <row r="721" spans="2:5" x14ac:dyDescent="0.25">
      <c r="B721" s="2">
        <v>23</v>
      </c>
      <c r="C721" s="2" t="s">
        <v>55</v>
      </c>
      <c r="D721" s="2" t="s">
        <v>49</v>
      </c>
      <c r="E721" s="2">
        <v>72.72</v>
      </c>
    </row>
    <row r="722" spans="2:5" x14ac:dyDescent="0.25">
      <c r="B722" s="2">
        <v>23.5</v>
      </c>
      <c r="C722" s="2" t="s">
        <v>55</v>
      </c>
      <c r="D722" s="2" t="s">
        <v>49</v>
      </c>
      <c r="E722" s="2">
        <v>74.91</v>
      </c>
    </row>
    <row r="723" spans="2:5" x14ac:dyDescent="0.25">
      <c r="B723" s="2">
        <v>24</v>
      </c>
      <c r="C723" s="2" t="s">
        <v>55</v>
      </c>
      <c r="D723" s="2" t="s">
        <v>49</v>
      </c>
      <c r="E723" s="2">
        <v>76.98</v>
      </c>
    </row>
    <row r="724" spans="2:5" x14ac:dyDescent="0.25">
      <c r="B724" s="2">
        <v>24.5</v>
      </c>
      <c r="C724" s="2" t="s">
        <v>55</v>
      </c>
      <c r="D724" s="2" t="s">
        <v>49</v>
      </c>
      <c r="E724" s="2">
        <v>79.28</v>
      </c>
    </row>
    <row r="725" spans="2:5" x14ac:dyDescent="0.25">
      <c r="B725" s="2">
        <v>25</v>
      </c>
      <c r="C725" s="2" t="s">
        <v>55</v>
      </c>
      <c r="D725" s="2" t="s">
        <v>49</v>
      </c>
      <c r="E725" s="2">
        <v>82.28</v>
      </c>
    </row>
    <row r="726" spans="2:5" x14ac:dyDescent="0.25">
      <c r="B726" s="2">
        <v>25.5</v>
      </c>
      <c r="C726" s="2" t="s">
        <v>55</v>
      </c>
      <c r="D726" s="2" t="s">
        <v>49</v>
      </c>
      <c r="E726" s="2">
        <v>83.96</v>
      </c>
    </row>
    <row r="727" spans="2:5" x14ac:dyDescent="0.25">
      <c r="B727" s="2">
        <v>26</v>
      </c>
      <c r="C727" s="2" t="s">
        <v>55</v>
      </c>
      <c r="D727" s="2" t="s">
        <v>49</v>
      </c>
      <c r="E727" s="2">
        <v>85.04</v>
      </c>
    </row>
    <row r="728" spans="2:5" x14ac:dyDescent="0.25">
      <c r="B728" s="2">
        <v>26.5</v>
      </c>
      <c r="C728" s="2" t="s">
        <v>55</v>
      </c>
      <c r="D728" s="2" t="s">
        <v>49</v>
      </c>
      <c r="E728" s="2">
        <v>86.25</v>
      </c>
    </row>
    <row r="729" spans="2:5" x14ac:dyDescent="0.25">
      <c r="B729" s="2">
        <v>27</v>
      </c>
      <c r="C729" s="2" t="s">
        <v>55</v>
      </c>
      <c r="D729" s="2" t="s">
        <v>49</v>
      </c>
      <c r="E729" s="2">
        <v>87.65</v>
      </c>
    </row>
    <row r="730" spans="2:5" x14ac:dyDescent="0.25">
      <c r="B730" s="2">
        <v>27.5</v>
      </c>
      <c r="C730" s="2" t="s">
        <v>55</v>
      </c>
      <c r="D730" s="2" t="s">
        <v>49</v>
      </c>
      <c r="E730" s="2">
        <v>88.79</v>
      </c>
    </row>
    <row r="731" spans="2:5" x14ac:dyDescent="0.25">
      <c r="B731" s="2">
        <v>28</v>
      </c>
      <c r="C731" s="2" t="s">
        <v>55</v>
      </c>
      <c r="D731" s="2" t="s">
        <v>49</v>
      </c>
      <c r="E731" s="2">
        <v>88.77</v>
      </c>
    </row>
    <row r="732" spans="2:5" x14ac:dyDescent="0.25">
      <c r="B732" s="2">
        <v>28.5</v>
      </c>
      <c r="C732" s="2" t="s">
        <v>55</v>
      </c>
      <c r="D732" s="2" t="s">
        <v>49</v>
      </c>
      <c r="E732" s="2">
        <v>89.72</v>
      </c>
    </row>
    <row r="733" spans="2:5" x14ac:dyDescent="0.25">
      <c r="B733" s="2">
        <v>29</v>
      </c>
      <c r="C733" s="2" t="s">
        <v>55</v>
      </c>
      <c r="D733" s="2" t="s">
        <v>49</v>
      </c>
      <c r="E733" s="2">
        <v>89.74</v>
      </c>
    </row>
    <row r="734" spans="2:5" x14ac:dyDescent="0.25">
      <c r="B734" s="2">
        <v>29.5</v>
      </c>
      <c r="C734" s="2" t="s">
        <v>55</v>
      </c>
      <c r="D734" s="2" t="s">
        <v>49</v>
      </c>
      <c r="E734" s="2">
        <v>90.82</v>
      </c>
    </row>
    <row r="735" spans="2:5" x14ac:dyDescent="0.25">
      <c r="B735" s="2">
        <v>30</v>
      </c>
      <c r="C735" s="2" t="s">
        <v>55</v>
      </c>
      <c r="D735" s="2" t="s">
        <v>49</v>
      </c>
      <c r="E735" s="2">
        <v>91.38</v>
      </c>
    </row>
    <row r="736" spans="2:5" x14ac:dyDescent="0.25">
      <c r="B736" s="2">
        <v>0</v>
      </c>
      <c r="C736" s="2" t="s">
        <v>55</v>
      </c>
      <c r="D736" s="2" t="s">
        <v>50</v>
      </c>
      <c r="E736" s="2">
        <v>4.7300000000000004</v>
      </c>
    </row>
    <row r="737" spans="2:5" x14ac:dyDescent="0.25">
      <c r="B737" s="2">
        <v>0.5</v>
      </c>
      <c r="C737" s="2" t="s">
        <v>55</v>
      </c>
      <c r="D737" s="2" t="s">
        <v>50</v>
      </c>
      <c r="E737" s="2">
        <v>4.7699999999999996</v>
      </c>
    </row>
    <row r="738" spans="2:5" x14ac:dyDescent="0.25">
      <c r="B738" s="2">
        <v>1</v>
      </c>
      <c r="C738" s="2" t="s">
        <v>55</v>
      </c>
      <c r="D738" s="2" t="s">
        <v>50</v>
      </c>
      <c r="E738" s="2">
        <v>5.36</v>
      </c>
    </row>
    <row r="739" spans="2:5" x14ac:dyDescent="0.25">
      <c r="B739" s="2">
        <v>1.5</v>
      </c>
      <c r="C739" s="2" t="s">
        <v>55</v>
      </c>
      <c r="D739" s="2" t="s">
        <v>50</v>
      </c>
      <c r="E739" s="2">
        <v>6.24</v>
      </c>
    </row>
    <row r="740" spans="2:5" x14ac:dyDescent="0.25">
      <c r="B740" s="2">
        <v>2</v>
      </c>
      <c r="C740" s="2" t="s">
        <v>55</v>
      </c>
      <c r="D740" s="2" t="s">
        <v>50</v>
      </c>
      <c r="E740" s="2">
        <v>7.47</v>
      </c>
    </row>
    <row r="741" spans="2:5" x14ac:dyDescent="0.25">
      <c r="B741" s="2">
        <v>2.5</v>
      </c>
      <c r="C741" s="2" t="s">
        <v>55</v>
      </c>
      <c r="D741" s="2" t="s">
        <v>50</v>
      </c>
      <c r="E741" s="2">
        <v>8.86</v>
      </c>
    </row>
    <row r="742" spans="2:5" x14ac:dyDescent="0.25">
      <c r="B742" s="2">
        <v>3</v>
      </c>
      <c r="C742" s="2" t="s">
        <v>55</v>
      </c>
      <c r="D742" s="2" t="s">
        <v>50</v>
      </c>
      <c r="E742" s="2">
        <v>10.19</v>
      </c>
    </row>
    <row r="743" spans="2:5" x14ac:dyDescent="0.25">
      <c r="B743" s="2">
        <v>3.5</v>
      </c>
      <c r="C743" s="2" t="s">
        <v>55</v>
      </c>
      <c r="D743" s="2" t="s">
        <v>50</v>
      </c>
      <c r="E743" s="2">
        <v>11.43</v>
      </c>
    </row>
    <row r="744" spans="2:5" x14ac:dyDescent="0.25">
      <c r="B744" s="2">
        <v>4</v>
      </c>
      <c r="C744" s="2" t="s">
        <v>55</v>
      </c>
      <c r="D744" s="2" t="s">
        <v>50</v>
      </c>
      <c r="E744" s="2">
        <v>12.69</v>
      </c>
    </row>
    <row r="745" spans="2:5" x14ac:dyDescent="0.25">
      <c r="B745" s="2">
        <v>4.5</v>
      </c>
      <c r="C745" s="2" t="s">
        <v>55</v>
      </c>
      <c r="D745" s="2" t="s">
        <v>50</v>
      </c>
      <c r="E745" s="2">
        <v>14.04</v>
      </c>
    </row>
    <row r="746" spans="2:5" x14ac:dyDescent="0.25">
      <c r="B746" s="2">
        <v>5</v>
      </c>
      <c r="C746" s="2" t="s">
        <v>55</v>
      </c>
      <c r="D746" s="2" t="s">
        <v>50</v>
      </c>
      <c r="E746" s="2">
        <v>15.53</v>
      </c>
    </row>
    <row r="747" spans="2:5" x14ac:dyDescent="0.25">
      <c r="B747" s="2">
        <v>5.5</v>
      </c>
      <c r="C747" s="2" t="s">
        <v>55</v>
      </c>
      <c r="D747" s="2" t="s">
        <v>50</v>
      </c>
      <c r="E747" s="2">
        <v>17.170000000000002</v>
      </c>
    </row>
    <row r="748" spans="2:5" x14ac:dyDescent="0.25">
      <c r="B748" s="2">
        <v>6</v>
      </c>
      <c r="C748" s="2" t="s">
        <v>55</v>
      </c>
      <c r="D748" s="2" t="s">
        <v>50</v>
      </c>
      <c r="E748" s="2">
        <v>18.920000000000002</v>
      </c>
    </row>
    <row r="749" spans="2:5" x14ac:dyDescent="0.25">
      <c r="B749" s="2">
        <v>6.5</v>
      </c>
      <c r="C749" s="2" t="s">
        <v>55</v>
      </c>
      <c r="D749" s="2" t="s">
        <v>50</v>
      </c>
      <c r="E749" s="2">
        <v>20.6</v>
      </c>
    </row>
    <row r="750" spans="2:5" x14ac:dyDescent="0.25">
      <c r="B750" s="2">
        <v>7</v>
      </c>
      <c r="C750" s="2" t="s">
        <v>55</v>
      </c>
      <c r="D750" s="2" t="s">
        <v>50</v>
      </c>
      <c r="E750" s="2">
        <v>22.45</v>
      </c>
    </row>
    <row r="751" spans="2:5" x14ac:dyDescent="0.25">
      <c r="B751" s="2">
        <v>7.5</v>
      </c>
      <c r="C751" s="2" t="s">
        <v>55</v>
      </c>
      <c r="D751" s="2" t="s">
        <v>50</v>
      </c>
      <c r="E751" s="2">
        <v>24.15</v>
      </c>
    </row>
    <row r="752" spans="2:5" x14ac:dyDescent="0.25">
      <c r="B752" s="2">
        <v>8</v>
      </c>
      <c r="C752" s="2" t="s">
        <v>55</v>
      </c>
      <c r="D752" s="2" t="s">
        <v>50</v>
      </c>
      <c r="E752" s="2">
        <v>26.08</v>
      </c>
    </row>
    <row r="753" spans="2:5" x14ac:dyDescent="0.25">
      <c r="B753" s="2">
        <v>8.5</v>
      </c>
      <c r="C753" s="2" t="s">
        <v>55</v>
      </c>
      <c r="D753" s="2" t="s">
        <v>50</v>
      </c>
      <c r="E753" s="2">
        <v>28.16</v>
      </c>
    </row>
    <row r="754" spans="2:5" x14ac:dyDescent="0.25">
      <c r="B754" s="2">
        <v>9</v>
      </c>
      <c r="C754" s="2" t="s">
        <v>55</v>
      </c>
      <c r="D754" s="2" t="s">
        <v>50</v>
      </c>
      <c r="E754" s="2">
        <v>30.26</v>
      </c>
    </row>
    <row r="755" spans="2:5" x14ac:dyDescent="0.25">
      <c r="B755" s="2">
        <v>9.5</v>
      </c>
      <c r="C755" s="2" t="s">
        <v>55</v>
      </c>
      <c r="D755" s="2" t="s">
        <v>50</v>
      </c>
      <c r="E755" s="2">
        <v>32.299999999999997</v>
      </c>
    </row>
    <row r="756" spans="2:5" x14ac:dyDescent="0.25">
      <c r="B756" s="2">
        <v>10</v>
      </c>
      <c r="C756" s="2" t="s">
        <v>55</v>
      </c>
      <c r="D756" s="2" t="s">
        <v>50</v>
      </c>
      <c r="E756" s="2">
        <v>34.32</v>
      </c>
    </row>
    <row r="757" spans="2:5" x14ac:dyDescent="0.25">
      <c r="B757" s="2">
        <v>10.5</v>
      </c>
      <c r="C757" s="2" t="s">
        <v>55</v>
      </c>
      <c r="D757" s="2" t="s">
        <v>50</v>
      </c>
      <c r="E757" s="2">
        <v>36.31</v>
      </c>
    </row>
    <row r="758" spans="2:5" x14ac:dyDescent="0.25">
      <c r="B758" s="2">
        <v>11</v>
      </c>
      <c r="C758" s="2" t="s">
        <v>55</v>
      </c>
      <c r="D758" s="2" t="s">
        <v>50</v>
      </c>
      <c r="E758" s="2">
        <v>38.159999999999997</v>
      </c>
    </row>
    <row r="759" spans="2:5" x14ac:dyDescent="0.25">
      <c r="B759" s="2">
        <v>11.5</v>
      </c>
      <c r="C759" s="2" t="s">
        <v>55</v>
      </c>
      <c r="D759" s="2" t="s">
        <v>50</v>
      </c>
      <c r="E759" s="2">
        <v>39.72</v>
      </c>
    </row>
    <row r="760" spans="2:5" x14ac:dyDescent="0.25">
      <c r="B760" s="2">
        <v>12</v>
      </c>
      <c r="C760" s="2" t="s">
        <v>55</v>
      </c>
      <c r="D760" s="2" t="s">
        <v>50</v>
      </c>
      <c r="E760" s="2">
        <v>41.29</v>
      </c>
    </row>
    <row r="761" spans="2:5" x14ac:dyDescent="0.25">
      <c r="B761" s="2">
        <v>12.5</v>
      </c>
      <c r="C761" s="2" t="s">
        <v>55</v>
      </c>
      <c r="D761" s="2" t="s">
        <v>50</v>
      </c>
      <c r="E761" s="2">
        <v>43.11</v>
      </c>
    </row>
    <row r="762" spans="2:5" x14ac:dyDescent="0.25">
      <c r="B762" s="2">
        <v>13</v>
      </c>
      <c r="C762" s="2" t="s">
        <v>55</v>
      </c>
      <c r="D762" s="2" t="s">
        <v>50</v>
      </c>
      <c r="E762" s="2">
        <v>45.09</v>
      </c>
    </row>
    <row r="763" spans="2:5" x14ac:dyDescent="0.25">
      <c r="B763" s="2">
        <v>13.5</v>
      </c>
      <c r="C763" s="2" t="s">
        <v>55</v>
      </c>
      <c r="D763" s="2" t="s">
        <v>50</v>
      </c>
      <c r="E763" s="2">
        <v>47.15</v>
      </c>
    </row>
    <row r="764" spans="2:5" x14ac:dyDescent="0.25">
      <c r="B764" s="2">
        <v>14</v>
      </c>
      <c r="C764" s="2" t="s">
        <v>55</v>
      </c>
      <c r="D764" s="2" t="s">
        <v>50</v>
      </c>
      <c r="E764" s="2">
        <v>49.21</v>
      </c>
    </row>
    <row r="765" spans="2:5" x14ac:dyDescent="0.25">
      <c r="B765" s="2">
        <v>14.5</v>
      </c>
      <c r="C765" s="2" t="s">
        <v>55</v>
      </c>
      <c r="D765" s="2" t="s">
        <v>50</v>
      </c>
      <c r="E765" s="2">
        <v>51.19</v>
      </c>
    </row>
    <row r="766" spans="2:5" x14ac:dyDescent="0.25">
      <c r="B766" s="2">
        <v>15</v>
      </c>
      <c r="C766" s="2" t="s">
        <v>55</v>
      </c>
      <c r="D766" s="2" t="s">
        <v>50</v>
      </c>
      <c r="E766" s="2">
        <v>52.69</v>
      </c>
    </row>
    <row r="767" spans="2:5" x14ac:dyDescent="0.25">
      <c r="B767" s="2">
        <v>15.5</v>
      </c>
      <c r="C767" s="2" t="s">
        <v>55</v>
      </c>
      <c r="D767" s="2" t="s">
        <v>50</v>
      </c>
      <c r="E767" s="2">
        <v>54.01</v>
      </c>
    </row>
    <row r="768" spans="2:5" x14ac:dyDescent="0.25">
      <c r="B768" s="2">
        <v>16</v>
      </c>
      <c r="C768" s="2" t="s">
        <v>55</v>
      </c>
      <c r="D768" s="2" t="s">
        <v>50</v>
      </c>
      <c r="E768" s="2">
        <v>56.97</v>
      </c>
    </row>
    <row r="769" spans="2:5" x14ac:dyDescent="0.25">
      <c r="B769" s="2">
        <v>16.5</v>
      </c>
      <c r="C769" s="2" t="s">
        <v>55</v>
      </c>
      <c r="D769" s="2" t="s">
        <v>50</v>
      </c>
      <c r="E769" s="2">
        <v>60.06</v>
      </c>
    </row>
    <row r="770" spans="2:5" x14ac:dyDescent="0.25">
      <c r="B770" s="2">
        <v>17</v>
      </c>
      <c r="C770" s="2" t="s">
        <v>55</v>
      </c>
      <c r="D770" s="2" t="s">
        <v>50</v>
      </c>
      <c r="E770" s="2">
        <v>63.08</v>
      </c>
    </row>
    <row r="771" spans="2:5" x14ac:dyDescent="0.25">
      <c r="B771" s="2">
        <v>17.5</v>
      </c>
      <c r="C771" s="2" t="s">
        <v>55</v>
      </c>
      <c r="D771" s="2" t="s">
        <v>50</v>
      </c>
      <c r="E771" s="2">
        <v>65.86</v>
      </c>
    </row>
    <row r="772" spans="2:5" x14ac:dyDescent="0.25">
      <c r="B772" s="2">
        <v>18</v>
      </c>
      <c r="C772" s="2" t="s">
        <v>55</v>
      </c>
      <c r="D772" s="2" t="s">
        <v>50</v>
      </c>
      <c r="E772" s="2">
        <v>68.41</v>
      </c>
    </row>
    <row r="773" spans="2:5" x14ac:dyDescent="0.25">
      <c r="B773" s="2">
        <v>18.5</v>
      </c>
      <c r="C773" s="2" t="s">
        <v>55</v>
      </c>
      <c r="D773" s="2" t="s">
        <v>50</v>
      </c>
      <c r="E773" s="2">
        <v>70.739999999999995</v>
      </c>
    </row>
    <row r="774" spans="2:5" x14ac:dyDescent="0.25">
      <c r="B774" s="2">
        <v>19</v>
      </c>
      <c r="C774" s="2" t="s">
        <v>55</v>
      </c>
      <c r="D774" s="2" t="s">
        <v>50</v>
      </c>
      <c r="E774" s="2">
        <v>72.92</v>
      </c>
    </row>
    <row r="775" spans="2:5" x14ac:dyDescent="0.25">
      <c r="B775" s="2">
        <v>19.5</v>
      </c>
      <c r="C775" s="2" t="s">
        <v>55</v>
      </c>
      <c r="D775" s="2" t="s">
        <v>50</v>
      </c>
      <c r="E775" s="2">
        <v>75</v>
      </c>
    </row>
    <row r="776" spans="2:5" x14ac:dyDescent="0.25">
      <c r="B776" s="2">
        <v>20</v>
      </c>
      <c r="C776" s="2" t="s">
        <v>55</v>
      </c>
      <c r="D776" s="2" t="s">
        <v>50</v>
      </c>
      <c r="E776" s="2">
        <v>76.959999999999994</v>
      </c>
    </row>
    <row r="777" spans="2:5" x14ac:dyDescent="0.25">
      <c r="B777" s="2">
        <v>20.5</v>
      </c>
      <c r="C777" s="2" t="s">
        <v>55</v>
      </c>
      <c r="D777" s="2" t="s">
        <v>50</v>
      </c>
      <c r="E777" s="2">
        <v>78.8</v>
      </c>
    </row>
    <row r="778" spans="2:5" x14ac:dyDescent="0.25">
      <c r="B778" s="2">
        <v>21</v>
      </c>
      <c r="C778" s="2" t="s">
        <v>55</v>
      </c>
      <c r="D778" s="2" t="s">
        <v>50</v>
      </c>
      <c r="E778" s="2">
        <v>80.569999999999993</v>
      </c>
    </row>
    <row r="779" spans="2:5" x14ac:dyDescent="0.25">
      <c r="B779" s="2">
        <v>21.5</v>
      </c>
      <c r="C779" s="2" t="s">
        <v>55</v>
      </c>
      <c r="D779" s="2" t="s">
        <v>50</v>
      </c>
      <c r="E779" s="2">
        <v>82.14</v>
      </c>
    </row>
    <row r="780" spans="2:5" x14ac:dyDescent="0.25">
      <c r="B780" s="2">
        <v>22</v>
      </c>
      <c r="C780" s="2" t="s">
        <v>55</v>
      </c>
      <c r="D780" s="2" t="s">
        <v>50</v>
      </c>
      <c r="E780" s="2">
        <v>83.58</v>
      </c>
    </row>
    <row r="781" spans="2:5" x14ac:dyDescent="0.25">
      <c r="B781" s="2">
        <v>22.5</v>
      </c>
      <c r="C781" s="2" t="s">
        <v>55</v>
      </c>
      <c r="D781" s="2" t="s">
        <v>50</v>
      </c>
      <c r="E781" s="2">
        <v>84.86</v>
      </c>
    </row>
    <row r="782" spans="2:5" x14ac:dyDescent="0.25">
      <c r="B782" s="2">
        <v>23</v>
      </c>
      <c r="C782" s="2" t="s">
        <v>55</v>
      </c>
      <c r="D782" s="2" t="s">
        <v>50</v>
      </c>
      <c r="E782" s="2">
        <v>86.1</v>
      </c>
    </row>
    <row r="783" spans="2:5" x14ac:dyDescent="0.25">
      <c r="B783" s="2">
        <v>23.5</v>
      </c>
      <c r="C783" s="2" t="s">
        <v>55</v>
      </c>
      <c r="D783" s="2" t="s">
        <v>50</v>
      </c>
      <c r="E783" s="2">
        <v>87.32</v>
      </c>
    </row>
    <row r="784" spans="2:5" x14ac:dyDescent="0.25">
      <c r="B784" s="2">
        <v>24</v>
      </c>
      <c r="C784" s="2" t="s">
        <v>55</v>
      </c>
      <c r="D784" s="2" t="s">
        <v>50</v>
      </c>
      <c r="E784" s="2">
        <v>88.65</v>
      </c>
    </row>
    <row r="785" spans="2:5" x14ac:dyDescent="0.25">
      <c r="B785" s="2">
        <v>24.5</v>
      </c>
      <c r="C785" s="2" t="s">
        <v>55</v>
      </c>
      <c r="D785" s="2" t="s">
        <v>50</v>
      </c>
      <c r="E785" s="2">
        <v>90.14</v>
      </c>
    </row>
    <row r="786" spans="2:5" x14ac:dyDescent="0.25">
      <c r="B786" s="2">
        <v>25</v>
      </c>
      <c r="C786" s="2" t="s">
        <v>55</v>
      </c>
      <c r="D786" s="2" t="s">
        <v>50</v>
      </c>
      <c r="E786" s="2">
        <v>91.3</v>
      </c>
    </row>
    <row r="787" spans="2:5" x14ac:dyDescent="0.25">
      <c r="B787" s="2">
        <v>25.5</v>
      </c>
      <c r="C787" s="2" t="s">
        <v>55</v>
      </c>
      <c r="D787" s="2" t="s">
        <v>50</v>
      </c>
      <c r="E787" s="2">
        <v>92.14</v>
      </c>
    </row>
    <row r="788" spans="2:5" x14ac:dyDescent="0.25">
      <c r="B788" s="2">
        <v>26</v>
      </c>
      <c r="C788" s="2" t="s">
        <v>55</v>
      </c>
      <c r="D788" s="2" t="s">
        <v>50</v>
      </c>
      <c r="E788" s="2">
        <v>92.84</v>
      </c>
    </row>
    <row r="789" spans="2:5" x14ac:dyDescent="0.25">
      <c r="B789" s="2">
        <v>26.5</v>
      </c>
      <c r="C789" s="2" t="s">
        <v>55</v>
      </c>
      <c r="D789" s="2" t="s">
        <v>50</v>
      </c>
      <c r="E789" s="2">
        <v>93.31</v>
      </c>
    </row>
    <row r="790" spans="2:5" x14ac:dyDescent="0.25">
      <c r="B790" s="2">
        <v>27</v>
      </c>
      <c r="C790" s="2" t="s">
        <v>55</v>
      </c>
      <c r="D790" s="2" t="s">
        <v>50</v>
      </c>
      <c r="E790" s="2">
        <v>93.59</v>
      </c>
    </row>
    <row r="791" spans="2:5" x14ac:dyDescent="0.25">
      <c r="B791" s="2">
        <v>27.5</v>
      </c>
      <c r="C791" s="2" t="s">
        <v>55</v>
      </c>
      <c r="D791" s="2" t="s">
        <v>50</v>
      </c>
      <c r="E791" s="2">
        <v>94.06</v>
      </c>
    </row>
    <row r="792" spans="2:5" x14ac:dyDescent="0.25">
      <c r="B792" s="2">
        <v>28</v>
      </c>
      <c r="C792" s="2" t="s">
        <v>55</v>
      </c>
      <c r="D792" s="2" t="s">
        <v>50</v>
      </c>
      <c r="E792" s="2">
        <v>94.48</v>
      </c>
    </row>
    <row r="793" spans="2:5" x14ac:dyDescent="0.25">
      <c r="B793" s="2">
        <v>28.5</v>
      </c>
      <c r="C793" s="2" t="s">
        <v>55</v>
      </c>
      <c r="D793" s="2" t="s">
        <v>50</v>
      </c>
      <c r="E793" s="2">
        <v>95.05</v>
      </c>
    </row>
    <row r="794" spans="2:5" x14ac:dyDescent="0.25">
      <c r="B794" s="2">
        <v>29</v>
      </c>
      <c r="C794" s="2" t="s">
        <v>55</v>
      </c>
      <c r="D794" s="2" t="s">
        <v>50</v>
      </c>
      <c r="E794" s="2">
        <v>95.49</v>
      </c>
    </row>
    <row r="795" spans="2:5" x14ac:dyDescent="0.25">
      <c r="B795" s="2">
        <v>29.5</v>
      </c>
      <c r="C795" s="2" t="s">
        <v>55</v>
      </c>
      <c r="D795" s="2" t="s">
        <v>50</v>
      </c>
      <c r="E795" s="2">
        <v>95.62</v>
      </c>
    </row>
    <row r="796" spans="2:5" x14ac:dyDescent="0.25">
      <c r="B796" s="2">
        <v>30</v>
      </c>
      <c r="C796" s="2" t="s">
        <v>55</v>
      </c>
      <c r="D796" s="2" t="s">
        <v>50</v>
      </c>
      <c r="E796" s="2">
        <v>95.91</v>
      </c>
    </row>
    <row r="797" spans="2:5" x14ac:dyDescent="0.25">
      <c r="B797" s="2">
        <v>0</v>
      </c>
      <c r="C797" s="2" t="s">
        <v>55</v>
      </c>
      <c r="D797" s="2" t="s">
        <v>51</v>
      </c>
      <c r="E797" s="2">
        <v>9.7200000000000006</v>
      </c>
    </row>
    <row r="798" spans="2:5" x14ac:dyDescent="0.25">
      <c r="B798" s="2">
        <v>0.5</v>
      </c>
      <c r="C798" s="2" t="s">
        <v>55</v>
      </c>
      <c r="D798" s="2" t="s">
        <v>51</v>
      </c>
      <c r="E798" s="2">
        <v>9.57</v>
      </c>
    </row>
    <row r="799" spans="2:5" x14ac:dyDescent="0.25">
      <c r="B799" s="2">
        <v>1</v>
      </c>
      <c r="C799" s="2" t="s">
        <v>55</v>
      </c>
      <c r="D799" s="2" t="s">
        <v>51</v>
      </c>
      <c r="E799" s="2">
        <v>9.48</v>
      </c>
    </row>
    <row r="800" spans="2:5" x14ac:dyDescent="0.25">
      <c r="B800" s="2">
        <v>1.5</v>
      </c>
      <c r="C800" s="2" t="s">
        <v>55</v>
      </c>
      <c r="D800" s="2" t="s">
        <v>51</v>
      </c>
      <c r="E800" s="2">
        <v>9.66</v>
      </c>
    </row>
    <row r="801" spans="2:5" x14ac:dyDescent="0.25">
      <c r="B801" s="2">
        <v>2</v>
      </c>
      <c r="C801" s="2" t="s">
        <v>55</v>
      </c>
      <c r="D801" s="2" t="s">
        <v>51</v>
      </c>
      <c r="E801" s="2">
        <v>10.27</v>
      </c>
    </row>
    <row r="802" spans="2:5" x14ac:dyDescent="0.25">
      <c r="B802" s="2">
        <v>2.5</v>
      </c>
      <c r="C802" s="2" t="s">
        <v>55</v>
      </c>
      <c r="D802" s="2" t="s">
        <v>51</v>
      </c>
      <c r="E802" s="2">
        <v>11.55</v>
      </c>
    </row>
    <row r="803" spans="2:5" x14ac:dyDescent="0.25">
      <c r="B803" s="2">
        <v>3</v>
      </c>
      <c r="C803" s="2" t="s">
        <v>55</v>
      </c>
      <c r="D803" s="2" t="s">
        <v>51</v>
      </c>
      <c r="E803" s="2">
        <v>13.44</v>
      </c>
    </row>
    <row r="804" spans="2:5" x14ac:dyDescent="0.25">
      <c r="B804" s="2">
        <v>3.5</v>
      </c>
      <c r="C804" s="2" t="s">
        <v>55</v>
      </c>
      <c r="D804" s="2" t="s">
        <v>51</v>
      </c>
      <c r="E804" s="2">
        <v>15.79</v>
      </c>
    </row>
    <row r="805" spans="2:5" x14ac:dyDescent="0.25">
      <c r="B805" s="2">
        <v>4</v>
      </c>
      <c r="C805" s="2" t="s">
        <v>55</v>
      </c>
      <c r="D805" s="2" t="s">
        <v>51</v>
      </c>
      <c r="E805" s="2">
        <v>18.43</v>
      </c>
    </row>
    <row r="806" spans="2:5" x14ac:dyDescent="0.25">
      <c r="B806" s="2">
        <v>4.5</v>
      </c>
      <c r="C806" s="2" t="s">
        <v>55</v>
      </c>
      <c r="D806" s="2" t="s">
        <v>51</v>
      </c>
      <c r="E806" s="2">
        <v>21.05</v>
      </c>
    </row>
    <row r="807" spans="2:5" x14ac:dyDescent="0.25">
      <c r="B807" s="2">
        <v>5</v>
      </c>
      <c r="C807" s="2" t="s">
        <v>55</v>
      </c>
      <c r="D807" s="2" t="s">
        <v>51</v>
      </c>
      <c r="E807" s="2">
        <v>23.61</v>
      </c>
    </row>
    <row r="808" spans="2:5" x14ac:dyDescent="0.25">
      <c r="B808" s="2">
        <v>5.5</v>
      </c>
      <c r="C808" s="2" t="s">
        <v>55</v>
      </c>
      <c r="D808" s="2" t="s">
        <v>51</v>
      </c>
      <c r="E808" s="2">
        <v>26.39</v>
      </c>
    </row>
    <row r="809" spans="2:5" x14ac:dyDescent="0.25">
      <c r="B809" s="2">
        <v>6</v>
      </c>
      <c r="C809" s="2" t="s">
        <v>55</v>
      </c>
      <c r="D809" s="2" t="s">
        <v>51</v>
      </c>
      <c r="E809" s="2">
        <v>29.21</v>
      </c>
    </row>
    <row r="810" spans="2:5" x14ac:dyDescent="0.25">
      <c r="B810" s="2">
        <v>6.5</v>
      </c>
      <c r="C810" s="2" t="s">
        <v>55</v>
      </c>
      <c r="D810" s="2" t="s">
        <v>51</v>
      </c>
      <c r="E810" s="2">
        <v>31.99</v>
      </c>
    </row>
    <row r="811" spans="2:5" x14ac:dyDescent="0.25">
      <c r="B811" s="2">
        <v>7</v>
      </c>
      <c r="C811" s="2" t="s">
        <v>55</v>
      </c>
      <c r="D811" s="2" t="s">
        <v>51</v>
      </c>
      <c r="E811" s="2">
        <v>34.58</v>
      </c>
    </row>
    <row r="812" spans="2:5" x14ac:dyDescent="0.25">
      <c r="B812" s="2">
        <v>7.5</v>
      </c>
      <c r="C812" s="2" t="s">
        <v>55</v>
      </c>
      <c r="D812" s="2" t="s">
        <v>51</v>
      </c>
      <c r="E812" s="2">
        <v>37.07</v>
      </c>
    </row>
    <row r="813" spans="2:5" x14ac:dyDescent="0.25">
      <c r="B813" s="2">
        <v>8</v>
      </c>
      <c r="C813" s="2" t="s">
        <v>55</v>
      </c>
      <c r="D813" s="2" t="s">
        <v>51</v>
      </c>
      <c r="E813" s="2">
        <v>39.58</v>
      </c>
    </row>
    <row r="814" spans="2:5" x14ac:dyDescent="0.25">
      <c r="B814" s="2">
        <v>8.5</v>
      </c>
      <c r="C814" s="2" t="s">
        <v>55</v>
      </c>
      <c r="D814" s="2" t="s">
        <v>51</v>
      </c>
      <c r="E814" s="2">
        <v>42.14</v>
      </c>
    </row>
    <row r="815" spans="2:5" x14ac:dyDescent="0.25">
      <c r="B815" s="2">
        <v>9</v>
      </c>
      <c r="C815" s="2" t="s">
        <v>55</v>
      </c>
      <c r="D815" s="2" t="s">
        <v>51</v>
      </c>
      <c r="E815" s="2">
        <v>44.71</v>
      </c>
    </row>
    <row r="816" spans="2:5" x14ac:dyDescent="0.25">
      <c r="B816" s="2">
        <v>9.5</v>
      </c>
      <c r="C816" s="2" t="s">
        <v>55</v>
      </c>
      <c r="D816" s="2" t="s">
        <v>51</v>
      </c>
      <c r="E816" s="2">
        <v>47.18</v>
      </c>
    </row>
    <row r="817" spans="2:5" x14ac:dyDescent="0.25">
      <c r="B817" s="2">
        <v>10</v>
      </c>
      <c r="C817" s="2" t="s">
        <v>55</v>
      </c>
      <c r="D817" s="2" t="s">
        <v>51</v>
      </c>
      <c r="E817" s="2">
        <v>49.59</v>
      </c>
    </row>
    <row r="818" spans="2:5" x14ac:dyDescent="0.25">
      <c r="B818" s="2">
        <v>10.5</v>
      </c>
      <c r="C818" s="2" t="s">
        <v>55</v>
      </c>
      <c r="D818" s="2" t="s">
        <v>51</v>
      </c>
      <c r="E818" s="2">
        <v>51.98</v>
      </c>
    </row>
    <row r="819" spans="2:5" x14ac:dyDescent="0.25">
      <c r="B819" s="2">
        <v>11</v>
      </c>
      <c r="C819" s="2" t="s">
        <v>55</v>
      </c>
      <c r="D819" s="2" t="s">
        <v>51</v>
      </c>
      <c r="E819" s="2">
        <v>54.31</v>
      </c>
    </row>
    <row r="820" spans="2:5" x14ac:dyDescent="0.25">
      <c r="B820" s="2">
        <v>11.5</v>
      </c>
      <c r="C820" s="2" t="s">
        <v>55</v>
      </c>
      <c r="D820" s="2" t="s">
        <v>51</v>
      </c>
      <c r="E820" s="2">
        <v>56.69</v>
      </c>
    </row>
    <row r="821" spans="2:5" x14ac:dyDescent="0.25">
      <c r="B821" s="2">
        <v>12</v>
      </c>
      <c r="C821" s="2" t="s">
        <v>55</v>
      </c>
      <c r="D821" s="2" t="s">
        <v>51</v>
      </c>
      <c r="E821" s="2">
        <v>59.07</v>
      </c>
    </row>
    <row r="822" spans="2:5" x14ac:dyDescent="0.25">
      <c r="B822" s="2">
        <v>12.5</v>
      </c>
      <c r="C822" s="2" t="s">
        <v>55</v>
      </c>
      <c r="D822" s="2" t="s">
        <v>51</v>
      </c>
      <c r="E822" s="2">
        <v>61.52</v>
      </c>
    </row>
    <row r="823" spans="2:5" x14ac:dyDescent="0.25">
      <c r="B823" s="2">
        <v>13</v>
      </c>
      <c r="C823" s="2" t="s">
        <v>55</v>
      </c>
      <c r="D823" s="2" t="s">
        <v>51</v>
      </c>
      <c r="E823" s="2">
        <v>63.88</v>
      </c>
    </row>
    <row r="824" spans="2:5" x14ac:dyDescent="0.25">
      <c r="B824" s="2">
        <v>13.5</v>
      </c>
      <c r="C824" s="2" t="s">
        <v>55</v>
      </c>
      <c r="D824" s="2" t="s">
        <v>51</v>
      </c>
      <c r="E824" s="2">
        <v>66.180000000000007</v>
      </c>
    </row>
    <row r="825" spans="2:5" x14ac:dyDescent="0.25">
      <c r="B825" s="2">
        <v>14</v>
      </c>
      <c r="C825" s="2" t="s">
        <v>55</v>
      </c>
      <c r="D825" s="2" t="s">
        <v>51</v>
      </c>
      <c r="E825" s="2">
        <v>68.44</v>
      </c>
    </row>
    <row r="826" spans="2:5" x14ac:dyDescent="0.25">
      <c r="B826" s="2">
        <v>14.5</v>
      </c>
      <c r="C826" s="2" t="s">
        <v>55</v>
      </c>
      <c r="D826" s="2" t="s">
        <v>51</v>
      </c>
      <c r="E826" s="2">
        <v>70.72</v>
      </c>
    </row>
    <row r="827" spans="2:5" x14ac:dyDescent="0.25">
      <c r="B827" s="2">
        <v>15</v>
      </c>
      <c r="C827" s="2" t="s">
        <v>55</v>
      </c>
      <c r="D827" s="2" t="s">
        <v>51</v>
      </c>
      <c r="E827" s="2">
        <v>73.23</v>
      </c>
    </row>
    <row r="828" spans="2:5" x14ac:dyDescent="0.25">
      <c r="B828" s="2">
        <v>15.5</v>
      </c>
      <c r="C828" s="2" t="s">
        <v>55</v>
      </c>
      <c r="D828" s="2" t="s">
        <v>51</v>
      </c>
      <c r="E828" s="2">
        <v>76.7</v>
      </c>
    </row>
    <row r="829" spans="2:5" x14ac:dyDescent="0.25">
      <c r="B829" s="2">
        <v>16</v>
      </c>
      <c r="C829" s="2" t="s">
        <v>55</v>
      </c>
      <c r="D829" s="2" t="s">
        <v>51</v>
      </c>
      <c r="E829" s="2">
        <v>76.209999999999994</v>
      </c>
    </row>
    <row r="830" spans="2:5" x14ac:dyDescent="0.25">
      <c r="B830" s="2">
        <v>16.5</v>
      </c>
      <c r="C830" s="2" t="s">
        <v>55</v>
      </c>
      <c r="D830" s="2" t="s">
        <v>51</v>
      </c>
      <c r="E830" s="2">
        <v>75.959999999999994</v>
      </c>
    </row>
    <row r="831" spans="2:5" x14ac:dyDescent="0.25">
      <c r="B831" s="2">
        <v>17</v>
      </c>
      <c r="C831" s="2" t="s">
        <v>55</v>
      </c>
      <c r="D831" s="2" t="s">
        <v>51</v>
      </c>
      <c r="E831" s="2">
        <v>75.73</v>
      </c>
    </row>
    <row r="832" spans="2:5" x14ac:dyDescent="0.25">
      <c r="B832" s="2">
        <v>17.5</v>
      </c>
      <c r="C832" s="2" t="s">
        <v>55</v>
      </c>
      <c r="D832" s="2" t="s">
        <v>51</v>
      </c>
      <c r="E832" s="2">
        <v>75.45</v>
      </c>
    </row>
    <row r="833" spans="2:5" x14ac:dyDescent="0.25">
      <c r="B833" s="2">
        <v>18</v>
      </c>
      <c r="C833" s="2" t="s">
        <v>55</v>
      </c>
      <c r="D833" s="2" t="s">
        <v>51</v>
      </c>
      <c r="E833" s="2">
        <v>75.319999999999993</v>
      </c>
    </row>
    <row r="834" spans="2:5" x14ac:dyDescent="0.25">
      <c r="B834" s="2">
        <v>18.5</v>
      </c>
      <c r="C834" s="2" t="s">
        <v>55</v>
      </c>
      <c r="D834" s="2" t="s">
        <v>51</v>
      </c>
      <c r="E834" s="2">
        <v>75.12</v>
      </c>
    </row>
    <row r="835" spans="2:5" x14ac:dyDescent="0.25">
      <c r="B835" s="2">
        <v>19</v>
      </c>
      <c r="C835" s="2" t="s">
        <v>55</v>
      </c>
      <c r="D835" s="2" t="s">
        <v>51</v>
      </c>
      <c r="E835" s="2">
        <v>74.959999999999994</v>
      </c>
    </row>
    <row r="836" spans="2:5" x14ac:dyDescent="0.25">
      <c r="B836" s="2">
        <v>19.5</v>
      </c>
      <c r="C836" s="2" t="s">
        <v>55</v>
      </c>
      <c r="D836" s="2" t="s">
        <v>51</v>
      </c>
      <c r="E836" s="2">
        <v>74.87</v>
      </c>
    </row>
    <row r="837" spans="2:5" x14ac:dyDescent="0.25">
      <c r="B837" s="2">
        <v>20</v>
      </c>
      <c r="C837" s="2" t="s">
        <v>55</v>
      </c>
      <c r="D837" s="2" t="s">
        <v>51</v>
      </c>
      <c r="E837" s="2">
        <v>74.930000000000007</v>
      </c>
    </row>
    <row r="838" spans="2:5" x14ac:dyDescent="0.25">
      <c r="B838" s="2">
        <v>20.5</v>
      </c>
      <c r="C838" s="2" t="s">
        <v>55</v>
      </c>
      <c r="D838" s="2" t="s">
        <v>51</v>
      </c>
      <c r="E838" s="2">
        <v>75.02</v>
      </c>
    </row>
    <row r="839" spans="2:5" x14ac:dyDescent="0.25">
      <c r="B839" s="2">
        <v>21</v>
      </c>
      <c r="C839" s="2" t="s">
        <v>55</v>
      </c>
      <c r="D839" s="2" t="s">
        <v>51</v>
      </c>
      <c r="E839" s="2">
        <v>75.23</v>
      </c>
    </row>
    <row r="840" spans="2:5" x14ac:dyDescent="0.25">
      <c r="B840" s="2">
        <v>21.5</v>
      </c>
      <c r="C840" s="2" t="s">
        <v>55</v>
      </c>
      <c r="D840" s="2" t="s">
        <v>51</v>
      </c>
      <c r="E840" s="2">
        <v>75.489999999999995</v>
      </c>
    </row>
    <row r="841" spans="2:5" x14ac:dyDescent="0.25">
      <c r="B841" s="2">
        <v>22</v>
      </c>
      <c r="C841" s="2" t="s">
        <v>55</v>
      </c>
      <c r="D841" s="2" t="s">
        <v>51</v>
      </c>
      <c r="E841" s="2">
        <v>75.75</v>
      </c>
    </row>
    <row r="842" spans="2:5" x14ac:dyDescent="0.25">
      <c r="B842" s="2">
        <v>22.5</v>
      </c>
      <c r="C842" s="2" t="s">
        <v>55</v>
      </c>
      <c r="D842" s="2" t="s">
        <v>51</v>
      </c>
      <c r="E842" s="2">
        <v>76.040000000000006</v>
      </c>
    </row>
    <row r="843" spans="2:5" x14ac:dyDescent="0.25">
      <c r="B843" s="2">
        <v>23</v>
      </c>
      <c r="C843" s="2" t="s">
        <v>55</v>
      </c>
      <c r="D843" s="2" t="s">
        <v>51</v>
      </c>
      <c r="E843" s="2">
        <v>76.42</v>
      </c>
    </row>
    <row r="844" spans="2:5" x14ac:dyDescent="0.25">
      <c r="B844" s="2">
        <v>23.5</v>
      </c>
      <c r="C844" s="2" t="s">
        <v>55</v>
      </c>
      <c r="D844" s="2" t="s">
        <v>51</v>
      </c>
      <c r="E844" s="2">
        <v>76.78</v>
      </c>
    </row>
    <row r="845" spans="2:5" x14ac:dyDescent="0.25">
      <c r="B845" s="2">
        <v>24</v>
      </c>
      <c r="C845" s="2" t="s">
        <v>55</v>
      </c>
      <c r="D845" s="2" t="s">
        <v>51</v>
      </c>
      <c r="E845" s="2">
        <v>77.16</v>
      </c>
    </row>
    <row r="846" spans="2:5" x14ac:dyDescent="0.25">
      <c r="B846" s="2">
        <v>24.5</v>
      </c>
      <c r="C846" s="2" t="s">
        <v>55</v>
      </c>
      <c r="D846" s="2" t="s">
        <v>51</v>
      </c>
      <c r="E846" s="2">
        <v>77.510000000000005</v>
      </c>
    </row>
    <row r="847" spans="2:5" x14ac:dyDescent="0.25">
      <c r="B847" s="2">
        <v>25</v>
      </c>
      <c r="C847" s="2" t="s">
        <v>55</v>
      </c>
      <c r="D847" s="2" t="s">
        <v>51</v>
      </c>
      <c r="E847" s="2">
        <v>77.930000000000007</v>
      </c>
    </row>
    <row r="848" spans="2:5" x14ac:dyDescent="0.25">
      <c r="B848" s="2">
        <v>25.5</v>
      </c>
      <c r="C848" s="2" t="s">
        <v>55</v>
      </c>
      <c r="D848" s="2" t="s">
        <v>51</v>
      </c>
      <c r="E848" s="2">
        <v>78.319999999999993</v>
      </c>
    </row>
    <row r="849" spans="2:5" x14ac:dyDescent="0.25">
      <c r="B849" s="2">
        <v>26</v>
      </c>
      <c r="C849" s="2" t="s">
        <v>55</v>
      </c>
      <c r="D849" s="2" t="s">
        <v>51</v>
      </c>
      <c r="E849" s="2">
        <v>78.790000000000006</v>
      </c>
    </row>
    <row r="850" spans="2:5" x14ac:dyDescent="0.25">
      <c r="B850" s="2">
        <v>26.5</v>
      </c>
      <c r="C850" s="2" t="s">
        <v>55</v>
      </c>
      <c r="D850" s="2" t="s">
        <v>51</v>
      </c>
      <c r="E850" s="2">
        <v>79.25</v>
      </c>
    </row>
    <row r="851" spans="2:5" x14ac:dyDescent="0.25">
      <c r="B851" s="2">
        <v>27</v>
      </c>
      <c r="C851" s="2" t="s">
        <v>55</v>
      </c>
      <c r="D851" s="2" t="s">
        <v>51</v>
      </c>
      <c r="E851" s="2">
        <v>79.72</v>
      </c>
    </row>
    <row r="852" spans="2:5" x14ac:dyDescent="0.25">
      <c r="B852" s="2">
        <v>27.5</v>
      </c>
      <c r="C852" s="2" t="s">
        <v>55</v>
      </c>
      <c r="D852" s="2" t="s">
        <v>51</v>
      </c>
      <c r="E852" s="2">
        <v>80.17</v>
      </c>
    </row>
    <row r="853" spans="2:5" x14ac:dyDescent="0.25">
      <c r="B853" s="2">
        <v>28</v>
      </c>
      <c r="C853" s="2" t="s">
        <v>55</v>
      </c>
      <c r="D853" s="2" t="s">
        <v>51</v>
      </c>
      <c r="E853" s="2">
        <v>80.510000000000005</v>
      </c>
    </row>
    <row r="854" spans="2:5" x14ac:dyDescent="0.25">
      <c r="B854" s="2">
        <v>28.5</v>
      </c>
      <c r="C854" s="2" t="s">
        <v>55</v>
      </c>
      <c r="D854" s="2" t="s">
        <v>51</v>
      </c>
      <c r="E854" s="2">
        <v>80.87</v>
      </c>
    </row>
    <row r="855" spans="2:5" x14ac:dyDescent="0.25">
      <c r="B855" s="2">
        <v>29</v>
      </c>
      <c r="C855" s="2" t="s">
        <v>55</v>
      </c>
      <c r="D855" s="2" t="s">
        <v>51</v>
      </c>
      <c r="E855" s="2">
        <v>81.28</v>
      </c>
    </row>
    <row r="856" spans="2:5" x14ac:dyDescent="0.25">
      <c r="B856" s="2">
        <v>29.5</v>
      </c>
      <c r="C856" s="2" t="s">
        <v>55</v>
      </c>
      <c r="D856" s="2" t="s">
        <v>51</v>
      </c>
      <c r="E856" s="2">
        <v>81.67</v>
      </c>
    </row>
    <row r="857" spans="2:5" x14ac:dyDescent="0.25">
      <c r="B857" s="2">
        <v>30</v>
      </c>
      <c r="C857" s="2" t="s">
        <v>55</v>
      </c>
      <c r="D857" s="2" t="s">
        <v>51</v>
      </c>
      <c r="E857" s="2">
        <v>82.06</v>
      </c>
    </row>
    <row r="858" spans="2:5" x14ac:dyDescent="0.25">
      <c r="B858" s="2">
        <v>0</v>
      </c>
      <c r="C858" s="2" t="s">
        <v>55</v>
      </c>
      <c r="D858" s="2" t="s">
        <v>52</v>
      </c>
      <c r="E858" s="2">
        <v>10.199999999999999</v>
      </c>
    </row>
    <row r="859" spans="2:5" x14ac:dyDescent="0.25">
      <c r="B859" s="2">
        <v>0.5</v>
      </c>
      <c r="C859" s="2" t="s">
        <v>55</v>
      </c>
      <c r="D859" s="2" t="s">
        <v>52</v>
      </c>
      <c r="E859" s="2">
        <v>10.130000000000001</v>
      </c>
    </row>
    <row r="860" spans="2:5" x14ac:dyDescent="0.25">
      <c r="B860" s="2">
        <v>1</v>
      </c>
      <c r="C860" s="2" t="s">
        <v>55</v>
      </c>
      <c r="D860" s="2" t="s">
        <v>52</v>
      </c>
      <c r="E860" s="2">
        <v>10.050000000000001</v>
      </c>
    </row>
    <row r="861" spans="2:5" x14ac:dyDescent="0.25">
      <c r="B861" s="2">
        <v>1.5</v>
      </c>
      <c r="C861" s="2" t="s">
        <v>55</v>
      </c>
      <c r="D861" s="2" t="s">
        <v>52</v>
      </c>
      <c r="E861" s="2">
        <v>9.99</v>
      </c>
    </row>
    <row r="862" spans="2:5" x14ac:dyDescent="0.25">
      <c r="B862" s="2">
        <v>2</v>
      </c>
      <c r="C862" s="2" t="s">
        <v>55</v>
      </c>
      <c r="D862" s="2" t="s">
        <v>52</v>
      </c>
      <c r="E862" s="2">
        <v>9.99</v>
      </c>
    </row>
    <row r="863" spans="2:5" x14ac:dyDescent="0.25">
      <c r="B863" s="2">
        <v>2.5</v>
      </c>
      <c r="C863" s="2" t="s">
        <v>55</v>
      </c>
      <c r="D863" s="2" t="s">
        <v>52</v>
      </c>
      <c r="E863" s="2">
        <v>9.98</v>
      </c>
    </row>
    <row r="864" spans="2:5" x14ac:dyDescent="0.25">
      <c r="B864" s="2">
        <v>3</v>
      </c>
      <c r="C864" s="2" t="s">
        <v>55</v>
      </c>
      <c r="D864" s="2" t="s">
        <v>52</v>
      </c>
      <c r="E864" s="2">
        <v>10.220000000000001</v>
      </c>
    </row>
    <row r="865" spans="2:5" x14ac:dyDescent="0.25">
      <c r="B865" s="2">
        <v>3.5</v>
      </c>
      <c r="C865" s="2" t="s">
        <v>55</v>
      </c>
      <c r="D865" s="2" t="s">
        <v>52</v>
      </c>
      <c r="E865" s="2">
        <v>10.55</v>
      </c>
    </row>
    <row r="866" spans="2:5" x14ac:dyDescent="0.25">
      <c r="B866" s="2">
        <v>4</v>
      </c>
      <c r="C866" s="2" t="s">
        <v>55</v>
      </c>
      <c r="D866" s="2" t="s">
        <v>52</v>
      </c>
      <c r="E866" s="2">
        <v>11.14</v>
      </c>
    </row>
    <row r="867" spans="2:5" x14ac:dyDescent="0.25">
      <c r="B867" s="2">
        <v>4.5</v>
      </c>
      <c r="C867" s="2" t="s">
        <v>55</v>
      </c>
      <c r="D867" s="2" t="s">
        <v>52</v>
      </c>
      <c r="E867" s="2">
        <v>11.86</v>
      </c>
    </row>
    <row r="868" spans="2:5" x14ac:dyDescent="0.25">
      <c r="B868" s="2">
        <v>5</v>
      </c>
      <c r="C868" s="2" t="s">
        <v>55</v>
      </c>
      <c r="D868" s="2" t="s">
        <v>52</v>
      </c>
      <c r="E868" s="2">
        <v>12.76</v>
      </c>
    </row>
    <row r="869" spans="2:5" x14ac:dyDescent="0.25">
      <c r="B869" s="2">
        <v>5.5</v>
      </c>
      <c r="C869" s="2" t="s">
        <v>55</v>
      </c>
      <c r="D869" s="2" t="s">
        <v>52</v>
      </c>
      <c r="E869" s="2">
        <v>13.79</v>
      </c>
    </row>
    <row r="870" spans="2:5" x14ac:dyDescent="0.25">
      <c r="B870" s="2">
        <v>6</v>
      </c>
      <c r="C870" s="2" t="s">
        <v>55</v>
      </c>
      <c r="D870" s="2" t="s">
        <v>52</v>
      </c>
      <c r="E870" s="2">
        <v>15.05</v>
      </c>
    </row>
    <row r="871" spans="2:5" x14ac:dyDescent="0.25">
      <c r="B871" s="2">
        <v>6.5</v>
      </c>
      <c r="C871" s="2" t="s">
        <v>55</v>
      </c>
      <c r="D871" s="2" t="s">
        <v>52</v>
      </c>
      <c r="E871" s="2">
        <v>16.440000000000001</v>
      </c>
    </row>
    <row r="872" spans="2:5" x14ac:dyDescent="0.25">
      <c r="B872" s="2">
        <v>7</v>
      </c>
      <c r="C872" s="2" t="s">
        <v>55</v>
      </c>
      <c r="D872" s="2" t="s">
        <v>52</v>
      </c>
      <c r="E872" s="2">
        <v>17.940000000000001</v>
      </c>
    </row>
    <row r="873" spans="2:5" x14ac:dyDescent="0.25">
      <c r="B873" s="2">
        <v>7.5</v>
      </c>
      <c r="C873" s="2" t="s">
        <v>55</v>
      </c>
      <c r="D873" s="2" t="s">
        <v>52</v>
      </c>
      <c r="E873" s="2">
        <v>19.53</v>
      </c>
    </row>
    <row r="874" spans="2:5" x14ac:dyDescent="0.25">
      <c r="B874" s="2">
        <v>8</v>
      </c>
      <c r="C874" s="2" t="s">
        <v>55</v>
      </c>
      <c r="D874" s="2" t="s">
        <v>52</v>
      </c>
      <c r="E874" s="2">
        <v>21.18</v>
      </c>
    </row>
    <row r="875" spans="2:5" x14ac:dyDescent="0.25">
      <c r="B875" s="2">
        <v>8.5</v>
      </c>
      <c r="C875" s="2" t="s">
        <v>55</v>
      </c>
      <c r="D875" s="2" t="s">
        <v>52</v>
      </c>
      <c r="E875" s="2">
        <v>22.85</v>
      </c>
    </row>
    <row r="876" spans="2:5" x14ac:dyDescent="0.25">
      <c r="B876" s="2">
        <v>9</v>
      </c>
      <c r="C876" s="2" t="s">
        <v>55</v>
      </c>
      <c r="D876" s="2" t="s">
        <v>52</v>
      </c>
      <c r="E876" s="2">
        <v>24.57</v>
      </c>
    </row>
    <row r="877" spans="2:5" x14ac:dyDescent="0.25">
      <c r="B877" s="2">
        <v>9.5</v>
      </c>
      <c r="C877" s="2" t="s">
        <v>55</v>
      </c>
      <c r="D877" s="2" t="s">
        <v>52</v>
      </c>
      <c r="E877" s="2">
        <v>26.34</v>
      </c>
    </row>
    <row r="878" spans="2:5" x14ac:dyDescent="0.25">
      <c r="B878" s="2">
        <v>10</v>
      </c>
      <c r="C878" s="2" t="s">
        <v>55</v>
      </c>
      <c r="D878" s="2" t="s">
        <v>52</v>
      </c>
      <c r="E878" s="2">
        <v>28.1</v>
      </c>
    </row>
    <row r="879" spans="2:5" x14ac:dyDescent="0.25">
      <c r="B879" s="2">
        <v>10.5</v>
      </c>
      <c r="C879" s="2" t="s">
        <v>55</v>
      </c>
      <c r="D879" s="2" t="s">
        <v>52</v>
      </c>
      <c r="E879" s="2">
        <v>29.87</v>
      </c>
    </row>
    <row r="880" spans="2:5" x14ac:dyDescent="0.25">
      <c r="B880" s="2">
        <v>11</v>
      </c>
      <c r="C880" s="2" t="s">
        <v>55</v>
      </c>
      <c r="D880" s="2" t="s">
        <v>52</v>
      </c>
      <c r="E880" s="2">
        <v>31.72</v>
      </c>
    </row>
    <row r="881" spans="2:5" x14ac:dyDescent="0.25">
      <c r="B881" s="2">
        <v>11.5</v>
      </c>
      <c r="C881" s="2" t="s">
        <v>55</v>
      </c>
      <c r="D881" s="2" t="s">
        <v>52</v>
      </c>
      <c r="E881" s="2">
        <v>33.57</v>
      </c>
    </row>
    <row r="882" spans="2:5" x14ac:dyDescent="0.25">
      <c r="B882" s="2">
        <v>12</v>
      </c>
      <c r="C882" s="2" t="s">
        <v>55</v>
      </c>
      <c r="D882" s="2" t="s">
        <v>52</v>
      </c>
      <c r="E882" s="2">
        <v>35.369999999999997</v>
      </c>
    </row>
    <row r="883" spans="2:5" x14ac:dyDescent="0.25">
      <c r="B883" s="2">
        <v>12.5</v>
      </c>
      <c r="C883" s="2" t="s">
        <v>55</v>
      </c>
      <c r="D883" s="2" t="s">
        <v>52</v>
      </c>
      <c r="E883" s="2">
        <v>37.19</v>
      </c>
    </row>
    <row r="884" spans="2:5" x14ac:dyDescent="0.25">
      <c r="B884" s="2">
        <v>13</v>
      </c>
      <c r="C884" s="2" t="s">
        <v>55</v>
      </c>
      <c r="D884" s="2" t="s">
        <v>52</v>
      </c>
      <c r="E884" s="2">
        <v>38.93</v>
      </c>
    </row>
    <row r="885" spans="2:5" x14ac:dyDescent="0.25">
      <c r="B885" s="2">
        <v>13.5</v>
      </c>
      <c r="C885" s="2" t="s">
        <v>55</v>
      </c>
      <c r="D885" s="2" t="s">
        <v>52</v>
      </c>
      <c r="E885" s="2">
        <v>40.659999999999997</v>
      </c>
    </row>
    <row r="886" spans="2:5" x14ac:dyDescent="0.25">
      <c r="B886" s="2">
        <v>14</v>
      </c>
      <c r="C886" s="2" t="s">
        <v>55</v>
      </c>
      <c r="D886" s="2" t="s">
        <v>52</v>
      </c>
      <c r="E886" s="2">
        <v>42.42</v>
      </c>
    </row>
    <row r="887" spans="2:5" x14ac:dyDescent="0.25">
      <c r="B887" s="2">
        <v>14.5</v>
      </c>
      <c r="C887" s="2" t="s">
        <v>55</v>
      </c>
      <c r="D887" s="2" t="s">
        <v>52</v>
      </c>
      <c r="E887" s="2">
        <v>44.16</v>
      </c>
    </row>
    <row r="888" spans="2:5" x14ac:dyDescent="0.25">
      <c r="B888" s="2">
        <v>15</v>
      </c>
      <c r="C888" s="2" t="s">
        <v>55</v>
      </c>
      <c r="D888" s="2" t="s">
        <v>52</v>
      </c>
      <c r="E888" s="2">
        <v>45.86</v>
      </c>
    </row>
    <row r="889" spans="2:5" x14ac:dyDescent="0.25">
      <c r="B889" s="2">
        <v>15.5</v>
      </c>
      <c r="C889" s="2" t="s">
        <v>55</v>
      </c>
      <c r="D889" s="2" t="s">
        <v>52</v>
      </c>
      <c r="E889" s="2">
        <v>45.84</v>
      </c>
    </row>
    <row r="890" spans="2:5" x14ac:dyDescent="0.25">
      <c r="B890" s="2">
        <v>16</v>
      </c>
      <c r="C890" s="2" t="s">
        <v>55</v>
      </c>
      <c r="D890" s="2" t="s">
        <v>52</v>
      </c>
      <c r="E890" s="2">
        <v>47</v>
      </c>
    </row>
    <row r="891" spans="2:5" x14ac:dyDescent="0.25">
      <c r="B891" s="2">
        <v>16.5</v>
      </c>
      <c r="C891" s="2" t="s">
        <v>55</v>
      </c>
      <c r="D891" s="2" t="s">
        <v>52</v>
      </c>
      <c r="E891" s="2">
        <v>48.57</v>
      </c>
    </row>
    <row r="892" spans="2:5" x14ac:dyDescent="0.25">
      <c r="B892" s="2">
        <v>17</v>
      </c>
      <c r="C892" s="2" t="s">
        <v>55</v>
      </c>
      <c r="D892" s="2" t="s">
        <v>52</v>
      </c>
      <c r="E892" s="2">
        <v>50.27</v>
      </c>
    </row>
    <row r="893" spans="2:5" x14ac:dyDescent="0.25">
      <c r="B893" s="2">
        <v>17.5</v>
      </c>
      <c r="C893" s="2" t="s">
        <v>55</v>
      </c>
      <c r="D893" s="2" t="s">
        <v>52</v>
      </c>
      <c r="E893" s="2">
        <v>52.11</v>
      </c>
    </row>
    <row r="894" spans="2:5" x14ac:dyDescent="0.25">
      <c r="B894" s="2">
        <v>18</v>
      </c>
      <c r="C894" s="2" t="s">
        <v>55</v>
      </c>
      <c r="D894" s="2" t="s">
        <v>52</v>
      </c>
      <c r="E894" s="2">
        <v>54.08</v>
      </c>
    </row>
    <row r="895" spans="2:5" x14ac:dyDescent="0.25">
      <c r="B895" s="2">
        <v>18.5</v>
      </c>
      <c r="C895" s="2" t="s">
        <v>55</v>
      </c>
      <c r="D895" s="2" t="s">
        <v>52</v>
      </c>
      <c r="E895" s="2">
        <v>56.18</v>
      </c>
    </row>
    <row r="896" spans="2:5" x14ac:dyDescent="0.25">
      <c r="B896" s="2">
        <v>19</v>
      </c>
      <c r="C896" s="2" t="s">
        <v>55</v>
      </c>
      <c r="D896" s="2" t="s">
        <v>52</v>
      </c>
      <c r="E896" s="2">
        <v>58.31</v>
      </c>
    </row>
    <row r="897" spans="2:5" x14ac:dyDescent="0.25">
      <c r="B897" s="2">
        <v>19.5</v>
      </c>
      <c r="C897" s="2" t="s">
        <v>55</v>
      </c>
      <c r="D897" s="2" t="s">
        <v>52</v>
      </c>
      <c r="E897" s="2">
        <v>60.42</v>
      </c>
    </row>
    <row r="898" spans="2:5" x14ac:dyDescent="0.25">
      <c r="B898" s="2">
        <v>20</v>
      </c>
      <c r="C898" s="2" t="s">
        <v>55</v>
      </c>
      <c r="D898" s="2" t="s">
        <v>52</v>
      </c>
      <c r="E898" s="2">
        <v>62.45</v>
      </c>
    </row>
    <row r="899" spans="2:5" x14ac:dyDescent="0.25">
      <c r="B899" s="2">
        <v>20.5</v>
      </c>
      <c r="C899" s="2" t="s">
        <v>55</v>
      </c>
      <c r="D899" s="2" t="s">
        <v>52</v>
      </c>
      <c r="E899" s="2">
        <v>64.42</v>
      </c>
    </row>
    <row r="900" spans="2:5" x14ac:dyDescent="0.25">
      <c r="B900" s="2">
        <v>21</v>
      </c>
      <c r="C900" s="2" t="s">
        <v>55</v>
      </c>
      <c r="D900" s="2" t="s">
        <v>52</v>
      </c>
      <c r="E900" s="2">
        <v>66.349999999999994</v>
      </c>
    </row>
    <row r="901" spans="2:5" x14ac:dyDescent="0.25">
      <c r="B901" s="2">
        <v>21.5</v>
      </c>
      <c r="C901" s="2" t="s">
        <v>55</v>
      </c>
      <c r="D901" s="2" t="s">
        <v>52</v>
      </c>
      <c r="E901" s="2">
        <v>68.209999999999994</v>
      </c>
    </row>
    <row r="902" spans="2:5" x14ac:dyDescent="0.25">
      <c r="B902" s="2">
        <v>22</v>
      </c>
      <c r="C902" s="2" t="s">
        <v>55</v>
      </c>
      <c r="D902" s="2" t="s">
        <v>52</v>
      </c>
      <c r="E902" s="2">
        <v>69.989999999999995</v>
      </c>
    </row>
    <row r="903" spans="2:5" x14ac:dyDescent="0.25">
      <c r="B903" s="2">
        <v>22.5</v>
      </c>
      <c r="C903" s="2" t="s">
        <v>55</v>
      </c>
      <c r="D903" s="2" t="s">
        <v>52</v>
      </c>
      <c r="E903" s="2">
        <v>71.66</v>
      </c>
    </row>
    <row r="904" spans="2:5" x14ac:dyDescent="0.25">
      <c r="B904" s="2">
        <v>23</v>
      </c>
      <c r="C904" s="2" t="s">
        <v>55</v>
      </c>
      <c r="D904" s="2" t="s">
        <v>52</v>
      </c>
      <c r="E904" s="2">
        <v>73.209999999999994</v>
      </c>
    </row>
    <row r="905" spans="2:5" x14ac:dyDescent="0.25">
      <c r="B905" s="2">
        <v>23.5</v>
      </c>
      <c r="C905" s="2" t="s">
        <v>55</v>
      </c>
      <c r="D905" s="2" t="s">
        <v>52</v>
      </c>
      <c r="E905" s="2">
        <v>74.680000000000007</v>
      </c>
    </row>
    <row r="906" spans="2:5" x14ac:dyDescent="0.25">
      <c r="B906" s="2">
        <v>24</v>
      </c>
      <c r="C906" s="2" t="s">
        <v>55</v>
      </c>
      <c r="D906" s="2" t="s">
        <v>52</v>
      </c>
      <c r="E906" s="2">
        <v>76.05</v>
      </c>
    </row>
    <row r="907" spans="2:5" x14ac:dyDescent="0.25">
      <c r="B907" s="2">
        <v>24.5</v>
      </c>
      <c r="C907" s="2" t="s">
        <v>55</v>
      </c>
      <c r="D907" s="2" t="s">
        <v>52</v>
      </c>
      <c r="E907" s="2">
        <v>77.239999999999995</v>
      </c>
    </row>
    <row r="908" spans="2:5" x14ac:dyDescent="0.25">
      <c r="B908" s="2">
        <v>25</v>
      </c>
      <c r="C908" s="2" t="s">
        <v>55</v>
      </c>
      <c r="D908" s="2" t="s">
        <v>52</v>
      </c>
      <c r="E908" s="2">
        <v>78.44</v>
      </c>
    </row>
    <row r="909" spans="2:5" x14ac:dyDescent="0.25">
      <c r="B909" s="2">
        <v>25.5</v>
      </c>
      <c r="C909" s="2" t="s">
        <v>55</v>
      </c>
      <c r="D909" s="2" t="s">
        <v>52</v>
      </c>
      <c r="E909" s="2">
        <v>79.5</v>
      </c>
    </row>
    <row r="910" spans="2:5" x14ac:dyDescent="0.25">
      <c r="B910" s="2">
        <v>26</v>
      </c>
      <c r="C910" s="2" t="s">
        <v>55</v>
      </c>
      <c r="D910" s="2" t="s">
        <v>52</v>
      </c>
      <c r="E910" s="2">
        <v>80.52</v>
      </c>
    </row>
    <row r="911" spans="2:5" x14ac:dyDescent="0.25">
      <c r="B911" s="2">
        <v>26.5</v>
      </c>
      <c r="C911" s="2" t="s">
        <v>55</v>
      </c>
      <c r="D911" s="2" t="s">
        <v>52</v>
      </c>
      <c r="E911" s="2">
        <v>81.489999999999995</v>
      </c>
    </row>
    <row r="912" spans="2:5" x14ac:dyDescent="0.25">
      <c r="B912" s="2">
        <v>27</v>
      </c>
      <c r="C912" s="2" t="s">
        <v>55</v>
      </c>
      <c r="D912" s="2" t="s">
        <v>52</v>
      </c>
      <c r="E912" s="2">
        <v>82.39</v>
      </c>
    </row>
    <row r="913" spans="2:5" x14ac:dyDescent="0.25">
      <c r="B913" s="2">
        <v>27.5</v>
      </c>
      <c r="C913" s="2" t="s">
        <v>55</v>
      </c>
      <c r="D913" s="2" t="s">
        <v>52</v>
      </c>
      <c r="E913" s="2">
        <v>83.21</v>
      </c>
    </row>
    <row r="914" spans="2:5" x14ac:dyDescent="0.25">
      <c r="B914" s="2">
        <v>28</v>
      </c>
      <c r="C914" s="2" t="s">
        <v>55</v>
      </c>
      <c r="D914" s="2" t="s">
        <v>52</v>
      </c>
      <c r="E914" s="2">
        <v>83.93</v>
      </c>
    </row>
    <row r="915" spans="2:5" x14ac:dyDescent="0.25">
      <c r="B915" s="2">
        <v>28.5</v>
      </c>
      <c r="C915" s="2" t="s">
        <v>55</v>
      </c>
      <c r="D915" s="2" t="s">
        <v>52</v>
      </c>
      <c r="E915" s="2">
        <v>84.67</v>
      </c>
    </row>
    <row r="916" spans="2:5" x14ac:dyDescent="0.25">
      <c r="B916" s="2">
        <v>29</v>
      </c>
      <c r="C916" s="2" t="s">
        <v>55</v>
      </c>
      <c r="D916" s="2" t="s">
        <v>52</v>
      </c>
      <c r="E916" s="2">
        <v>85.4</v>
      </c>
    </row>
    <row r="917" spans="2:5" x14ac:dyDescent="0.25">
      <c r="B917" s="2">
        <v>29.5</v>
      </c>
      <c r="C917" s="2" t="s">
        <v>55</v>
      </c>
      <c r="D917" s="2" t="s">
        <v>52</v>
      </c>
      <c r="E917" s="2">
        <v>86.14</v>
      </c>
    </row>
    <row r="918" spans="2:5" x14ac:dyDescent="0.25">
      <c r="B918" s="2">
        <v>30</v>
      </c>
      <c r="C918" s="2" t="s">
        <v>55</v>
      </c>
      <c r="D918" s="2" t="s">
        <v>52</v>
      </c>
      <c r="E918" s="2">
        <v>86.84</v>
      </c>
    </row>
    <row r="919" spans="2:5" x14ac:dyDescent="0.25">
      <c r="B919" s="2"/>
      <c r="C919" s="2"/>
      <c r="D919" s="2"/>
      <c r="E919" s="2"/>
    </row>
    <row r="920" spans="2:5" x14ac:dyDescent="0.25">
      <c r="B920" s="2"/>
      <c r="C920" s="2"/>
      <c r="D920" s="2"/>
      <c r="E920" s="2"/>
    </row>
    <row r="921" spans="2:5" x14ac:dyDescent="0.25">
      <c r="B921" s="2"/>
      <c r="C921" s="2"/>
      <c r="D921" s="2"/>
      <c r="E921" s="2"/>
    </row>
    <row r="922" spans="2:5" x14ac:dyDescent="0.25">
      <c r="B922" s="2"/>
      <c r="C922" s="2"/>
      <c r="D922" s="2"/>
      <c r="E922" s="2"/>
    </row>
    <row r="923" spans="2:5" x14ac:dyDescent="0.25">
      <c r="B923" s="2"/>
      <c r="C923" s="2"/>
      <c r="D923" s="2"/>
      <c r="E923" s="2"/>
    </row>
    <row r="924" spans="2:5" x14ac:dyDescent="0.25">
      <c r="B924" s="2"/>
      <c r="C924" s="2"/>
      <c r="D924" s="2"/>
      <c r="E924" s="2"/>
    </row>
    <row r="925" spans="2:5" x14ac:dyDescent="0.25">
      <c r="B925" s="2"/>
      <c r="C925" s="2"/>
      <c r="D925" s="2"/>
      <c r="E925" s="2"/>
    </row>
    <row r="926" spans="2:5" x14ac:dyDescent="0.25">
      <c r="B926" s="2"/>
      <c r="C926" s="2"/>
      <c r="D926" s="2"/>
      <c r="E926" s="2"/>
    </row>
    <row r="927" spans="2:5" x14ac:dyDescent="0.25">
      <c r="B927" s="2"/>
      <c r="C927" s="2"/>
      <c r="D927" s="2"/>
      <c r="E927" s="2"/>
    </row>
    <row r="928" spans="2:5" x14ac:dyDescent="0.25">
      <c r="B928" s="2"/>
      <c r="C928" s="2"/>
      <c r="D928" s="2"/>
      <c r="E928" s="2"/>
    </row>
    <row r="929" spans="2:5" x14ac:dyDescent="0.25">
      <c r="B929" s="2"/>
      <c r="C929" s="2"/>
      <c r="D929" s="2"/>
      <c r="E929" s="2"/>
    </row>
    <row r="930" spans="2:5" x14ac:dyDescent="0.25">
      <c r="B930" s="2"/>
      <c r="C930" s="2"/>
      <c r="D930" s="2"/>
      <c r="E930" s="2"/>
    </row>
    <row r="931" spans="2:5" x14ac:dyDescent="0.25">
      <c r="B931" s="2"/>
      <c r="C931" s="2"/>
      <c r="D931" s="2"/>
      <c r="E931" s="2"/>
    </row>
    <row r="932" spans="2:5" x14ac:dyDescent="0.25">
      <c r="B932" s="2"/>
      <c r="C932" s="2"/>
      <c r="D932" s="2"/>
      <c r="E932" s="2"/>
    </row>
    <row r="933" spans="2:5" x14ac:dyDescent="0.25">
      <c r="B933" s="2"/>
      <c r="C933" s="2"/>
      <c r="D933" s="2"/>
      <c r="E933" s="2"/>
    </row>
    <row r="934" spans="2:5" x14ac:dyDescent="0.25">
      <c r="B934" s="2"/>
      <c r="C934" s="2"/>
      <c r="D934" s="2"/>
      <c r="E934" s="2"/>
    </row>
    <row r="935" spans="2:5" x14ac:dyDescent="0.25">
      <c r="B935" s="2"/>
      <c r="C935" s="2"/>
      <c r="D935" s="2"/>
      <c r="E935" s="2"/>
    </row>
    <row r="936" spans="2:5" x14ac:dyDescent="0.25">
      <c r="B936" s="2"/>
      <c r="C936" s="2"/>
      <c r="D936" s="2"/>
      <c r="E936" s="2"/>
    </row>
    <row r="937" spans="2:5" x14ac:dyDescent="0.25">
      <c r="B937" s="2"/>
      <c r="C937" s="2"/>
      <c r="D937" s="2"/>
      <c r="E937" s="2"/>
    </row>
    <row r="938" spans="2:5" x14ac:dyDescent="0.25">
      <c r="B938" s="2"/>
      <c r="C938" s="2"/>
      <c r="D938" s="2"/>
      <c r="E938" s="2"/>
    </row>
    <row r="939" spans="2:5" x14ac:dyDescent="0.25">
      <c r="B939" s="2"/>
      <c r="C939" s="2"/>
      <c r="D939" s="2"/>
      <c r="E939" s="2"/>
    </row>
    <row r="940" spans="2:5" x14ac:dyDescent="0.25">
      <c r="B940" s="2"/>
      <c r="C940" s="2"/>
      <c r="D940" s="2"/>
      <c r="E940" s="2"/>
    </row>
    <row r="941" spans="2:5" x14ac:dyDescent="0.25">
      <c r="B941" s="2"/>
      <c r="C941" s="2"/>
      <c r="D941" s="2"/>
      <c r="E941" s="2"/>
    </row>
    <row r="942" spans="2:5" x14ac:dyDescent="0.25">
      <c r="B942" s="2"/>
      <c r="C942" s="2"/>
      <c r="D942" s="2"/>
      <c r="E942" s="2"/>
    </row>
    <row r="943" spans="2:5" x14ac:dyDescent="0.25">
      <c r="B943" s="2"/>
      <c r="C943" s="2"/>
      <c r="D943" s="2"/>
      <c r="E943" s="2"/>
    </row>
    <row r="944" spans="2:5" x14ac:dyDescent="0.25">
      <c r="B944" s="2"/>
      <c r="C944" s="2"/>
      <c r="D944" s="2"/>
      <c r="E944" s="2"/>
    </row>
    <row r="945" spans="2:5" x14ac:dyDescent="0.25">
      <c r="B945" s="2"/>
      <c r="C945" s="2"/>
      <c r="D945" s="2"/>
      <c r="E945" s="2"/>
    </row>
    <row r="946" spans="2:5" x14ac:dyDescent="0.25">
      <c r="B946" s="2"/>
      <c r="C946" s="2"/>
      <c r="D946" s="2"/>
      <c r="E946" s="2"/>
    </row>
    <row r="947" spans="2:5" x14ac:dyDescent="0.25">
      <c r="B947" s="2"/>
      <c r="C947" s="2"/>
      <c r="D947" s="2"/>
      <c r="E947" s="2"/>
    </row>
    <row r="948" spans="2:5" x14ac:dyDescent="0.25">
      <c r="B948" s="2"/>
      <c r="C948" s="2"/>
      <c r="D948" s="2"/>
      <c r="E948" s="2"/>
    </row>
    <row r="949" spans="2:5" x14ac:dyDescent="0.25">
      <c r="B949" s="2"/>
      <c r="C949" s="2"/>
      <c r="D949" s="2"/>
      <c r="E949" s="2"/>
    </row>
    <row r="950" spans="2:5" x14ac:dyDescent="0.25">
      <c r="B950" s="2"/>
      <c r="C950" s="2"/>
      <c r="D950" s="2"/>
      <c r="E950" s="2"/>
    </row>
    <row r="951" spans="2:5" x14ac:dyDescent="0.25">
      <c r="B951" s="2"/>
      <c r="C951" s="2"/>
      <c r="D951" s="2"/>
      <c r="E951" s="2"/>
    </row>
    <row r="952" spans="2:5" x14ac:dyDescent="0.25">
      <c r="B952" s="2"/>
      <c r="C952" s="2"/>
      <c r="D952" s="2"/>
      <c r="E952" s="2"/>
    </row>
    <row r="953" spans="2:5" x14ac:dyDescent="0.25">
      <c r="B953" s="2"/>
      <c r="C953" s="2"/>
      <c r="D953" s="2"/>
      <c r="E953" s="2"/>
    </row>
    <row r="954" spans="2:5" x14ac:dyDescent="0.25">
      <c r="B954" s="2"/>
      <c r="C954" s="2"/>
      <c r="D954" s="2"/>
      <c r="E954" s="2"/>
    </row>
    <row r="955" spans="2:5" x14ac:dyDescent="0.25">
      <c r="B955" s="2"/>
      <c r="C955" s="2"/>
      <c r="D955" s="2"/>
      <c r="E955" s="2"/>
    </row>
    <row r="956" spans="2:5" x14ac:dyDescent="0.25">
      <c r="B956" s="2"/>
      <c r="C956" s="2"/>
      <c r="D956" s="2"/>
      <c r="E956" s="2"/>
    </row>
    <row r="957" spans="2:5" x14ac:dyDescent="0.25">
      <c r="B957" s="2"/>
      <c r="C957" s="2"/>
      <c r="D957" s="2"/>
      <c r="E957" s="2"/>
    </row>
    <row r="958" spans="2:5" x14ac:dyDescent="0.25">
      <c r="B958" s="2"/>
      <c r="C958" s="2"/>
      <c r="D958" s="2"/>
      <c r="E958" s="2"/>
    </row>
    <row r="959" spans="2:5" x14ac:dyDescent="0.25">
      <c r="B959" s="2"/>
      <c r="C959" s="2"/>
      <c r="D959" s="2"/>
      <c r="E959" s="2"/>
    </row>
    <row r="960" spans="2:5" x14ac:dyDescent="0.25">
      <c r="B960" s="2"/>
      <c r="C960" s="2"/>
      <c r="D960" s="2"/>
      <c r="E960" s="2"/>
    </row>
    <row r="961" spans="2:5" x14ac:dyDescent="0.25">
      <c r="B961" s="2"/>
      <c r="C961" s="2"/>
      <c r="D961" s="2"/>
      <c r="E961" s="2"/>
    </row>
    <row r="962" spans="2:5" x14ac:dyDescent="0.25">
      <c r="B962" s="2"/>
      <c r="C962" s="2"/>
      <c r="D962" s="2"/>
      <c r="E962" s="2"/>
    </row>
    <row r="963" spans="2:5" x14ac:dyDescent="0.25">
      <c r="B963" s="2"/>
      <c r="C963" s="2"/>
      <c r="D963" s="2"/>
      <c r="E963" s="2"/>
    </row>
    <row r="964" spans="2:5" x14ac:dyDescent="0.25">
      <c r="B964" s="2"/>
      <c r="C964" s="2"/>
      <c r="D964" s="2"/>
      <c r="E964" s="2"/>
    </row>
    <row r="965" spans="2:5" x14ac:dyDescent="0.25">
      <c r="B965" s="2"/>
      <c r="C965" s="2"/>
      <c r="D965" s="2"/>
      <c r="E965" s="2"/>
    </row>
    <row r="966" spans="2:5" x14ac:dyDescent="0.25">
      <c r="B966" s="2"/>
      <c r="C966" s="2"/>
      <c r="D966" s="2"/>
      <c r="E966" s="2"/>
    </row>
    <row r="967" spans="2:5" x14ac:dyDescent="0.25">
      <c r="B967" s="2"/>
      <c r="C967" s="2"/>
      <c r="D967" s="2"/>
      <c r="E967" s="2"/>
    </row>
    <row r="968" spans="2:5" x14ac:dyDescent="0.25">
      <c r="B968" s="2"/>
      <c r="C968" s="2"/>
      <c r="D968" s="2"/>
      <c r="E968" s="2"/>
    </row>
    <row r="969" spans="2:5" x14ac:dyDescent="0.25">
      <c r="B969" s="2"/>
      <c r="C969" s="2"/>
      <c r="D969" s="2"/>
      <c r="E969" s="2"/>
    </row>
    <row r="970" spans="2:5" x14ac:dyDescent="0.25">
      <c r="B970" s="2"/>
      <c r="C970" s="2"/>
      <c r="D970" s="2"/>
      <c r="E970" s="2"/>
    </row>
    <row r="971" spans="2:5" x14ac:dyDescent="0.25">
      <c r="B971" s="2"/>
      <c r="C971" s="2"/>
      <c r="D971" s="2"/>
      <c r="E971" s="2"/>
    </row>
    <row r="972" spans="2:5" x14ac:dyDescent="0.25">
      <c r="B972" s="2"/>
      <c r="C972" s="2"/>
      <c r="D972" s="2"/>
      <c r="E972" s="2"/>
    </row>
    <row r="973" spans="2:5" x14ac:dyDescent="0.25">
      <c r="B973" s="2"/>
      <c r="C973" s="2"/>
      <c r="D973" s="2"/>
      <c r="E973" s="2"/>
    </row>
    <row r="974" spans="2:5" x14ac:dyDescent="0.25">
      <c r="B974" s="2"/>
      <c r="C974" s="2"/>
      <c r="D974" s="2"/>
      <c r="E974" s="2"/>
    </row>
    <row r="975" spans="2:5" x14ac:dyDescent="0.25">
      <c r="B975" s="2"/>
      <c r="C975" s="2"/>
      <c r="D975" s="2"/>
      <c r="E975" s="2"/>
    </row>
    <row r="976" spans="2:5" x14ac:dyDescent="0.25">
      <c r="B976" s="2"/>
      <c r="C976" s="2"/>
      <c r="D976" s="2"/>
      <c r="E976" s="2"/>
    </row>
    <row r="977" spans="2:5" x14ac:dyDescent="0.25">
      <c r="B977" s="2"/>
      <c r="C977" s="2"/>
      <c r="D977" s="2"/>
      <c r="E977" s="2"/>
    </row>
    <row r="978" spans="2:5" x14ac:dyDescent="0.25">
      <c r="B978" s="2"/>
      <c r="C978" s="2"/>
      <c r="D978" s="2"/>
      <c r="E978" s="2"/>
    </row>
    <row r="979" spans="2:5" x14ac:dyDescent="0.25">
      <c r="B979" s="2"/>
      <c r="C979" s="2"/>
      <c r="D979" s="2"/>
      <c r="E979" s="2"/>
    </row>
    <row r="980" spans="2:5" x14ac:dyDescent="0.25">
      <c r="B980" s="2"/>
      <c r="C980" s="2"/>
      <c r="D980" s="2"/>
      <c r="E980" s="2"/>
    </row>
    <row r="981" spans="2:5" x14ac:dyDescent="0.25">
      <c r="B981" s="2"/>
      <c r="C981" s="2"/>
      <c r="D981" s="2"/>
      <c r="E981" s="2"/>
    </row>
    <row r="982" spans="2:5" x14ac:dyDescent="0.25">
      <c r="B982" s="2"/>
      <c r="C982" s="2"/>
      <c r="D982" s="2"/>
      <c r="E982" s="2"/>
    </row>
    <row r="983" spans="2:5" x14ac:dyDescent="0.25">
      <c r="B983" s="2"/>
      <c r="C983" s="2"/>
      <c r="D983" s="2"/>
      <c r="E983" s="2"/>
    </row>
    <row r="984" spans="2:5" x14ac:dyDescent="0.25">
      <c r="B984" s="2"/>
      <c r="C984" s="2"/>
      <c r="D984" s="2"/>
      <c r="E984" s="2"/>
    </row>
    <row r="985" spans="2:5" x14ac:dyDescent="0.25">
      <c r="B985" s="2"/>
      <c r="C985" s="2"/>
      <c r="D985" s="2"/>
      <c r="E985" s="2"/>
    </row>
    <row r="986" spans="2:5" x14ac:dyDescent="0.25">
      <c r="B986" s="2"/>
      <c r="C986" s="2"/>
      <c r="D986" s="2"/>
      <c r="E986" s="2"/>
    </row>
    <row r="987" spans="2:5" x14ac:dyDescent="0.25">
      <c r="B987" s="2"/>
      <c r="C987" s="2"/>
      <c r="D987" s="2"/>
      <c r="E987" s="2"/>
    </row>
    <row r="988" spans="2:5" x14ac:dyDescent="0.25">
      <c r="B988" s="2"/>
      <c r="C988" s="2"/>
      <c r="D988" s="2"/>
      <c r="E988" s="2"/>
    </row>
    <row r="989" spans="2:5" x14ac:dyDescent="0.25">
      <c r="B989" s="2"/>
      <c r="C989" s="2"/>
      <c r="D989" s="2"/>
      <c r="E989" s="2"/>
    </row>
    <row r="990" spans="2:5" x14ac:dyDescent="0.25">
      <c r="B990" s="2"/>
      <c r="C990" s="2"/>
      <c r="D990" s="2"/>
      <c r="E990" s="2"/>
    </row>
    <row r="991" spans="2:5" x14ac:dyDescent="0.25">
      <c r="B991" s="2"/>
      <c r="C991" s="2"/>
      <c r="D991" s="2"/>
      <c r="E991" s="2"/>
    </row>
    <row r="992" spans="2:5" x14ac:dyDescent="0.25">
      <c r="B992" s="2"/>
      <c r="C992" s="2"/>
      <c r="D992" s="2"/>
      <c r="E992" s="2"/>
    </row>
    <row r="993" spans="2:5" x14ac:dyDescent="0.25">
      <c r="B993" s="2"/>
      <c r="C993" s="2"/>
      <c r="D993" s="2"/>
      <c r="E993" s="2"/>
    </row>
    <row r="994" spans="2:5" x14ac:dyDescent="0.25">
      <c r="B994" s="2"/>
      <c r="C994" s="2"/>
      <c r="D994" s="2"/>
      <c r="E994" s="2"/>
    </row>
    <row r="995" spans="2:5" x14ac:dyDescent="0.25">
      <c r="B995" s="2"/>
      <c r="C995" s="2"/>
      <c r="D995" s="2"/>
      <c r="E995" s="2"/>
    </row>
    <row r="996" spans="2:5" x14ac:dyDescent="0.25">
      <c r="B996" s="2"/>
      <c r="C996" s="2"/>
      <c r="D996" s="2"/>
      <c r="E996" s="2"/>
    </row>
    <row r="997" spans="2:5" x14ac:dyDescent="0.25">
      <c r="B997" s="2"/>
      <c r="C997" s="2"/>
      <c r="D997" s="2"/>
      <c r="E997" s="2"/>
    </row>
    <row r="998" spans="2:5" x14ac:dyDescent="0.25">
      <c r="B998" s="2"/>
      <c r="C998" s="2"/>
      <c r="D998" s="2"/>
      <c r="E998" s="2"/>
    </row>
    <row r="999" spans="2:5" x14ac:dyDescent="0.25">
      <c r="B999" s="2"/>
      <c r="C999" s="2"/>
      <c r="D999" s="2"/>
      <c r="E999" s="2"/>
    </row>
    <row r="1000" spans="2:5" x14ac:dyDescent="0.25">
      <c r="B1000" s="2"/>
      <c r="C1000" s="2"/>
      <c r="D1000" s="2"/>
      <c r="E1000" s="2"/>
    </row>
    <row r="1001" spans="2:5" x14ac:dyDescent="0.25">
      <c r="B1001" s="2"/>
      <c r="C1001" s="2"/>
      <c r="D1001" s="2"/>
      <c r="E1001" s="2"/>
    </row>
    <row r="1002" spans="2:5" x14ac:dyDescent="0.25">
      <c r="B1002" s="2"/>
      <c r="C1002" s="2"/>
      <c r="D1002" s="2"/>
      <c r="E1002" s="2"/>
    </row>
    <row r="1003" spans="2:5" x14ac:dyDescent="0.25">
      <c r="B1003" s="2"/>
      <c r="C1003" s="2"/>
      <c r="D1003" s="2"/>
      <c r="E1003" s="2"/>
    </row>
    <row r="1004" spans="2:5" x14ac:dyDescent="0.25">
      <c r="B1004" s="2"/>
      <c r="C1004" s="2"/>
      <c r="D1004" s="2"/>
      <c r="E1004" s="2"/>
    </row>
    <row r="1005" spans="2:5" x14ac:dyDescent="0.25">
      <c r="B1005" s="2"/>
      <c r="C1005" s="2"/>
      <c r="D1005" s="2"/>
      <c r="E1005" s="2"/>
    </row>
    <row r="1006" spans="2:5" x14ac:dyDescent="0.25">
      <c r="B1006" s="2"/>
      <c r="C1006" s="2"/>
      <c r="D1006" s="2"/>
      <c r="E1006" s="2"/>
    </row>
    <row r="1007" spans="2:5" x14ac:dyDescent="0.25">
      <c r="B1007" s="2"/>
      <c r="C1007" s="2"/>
      <c r="D1007" s="2"/>
      <c r="E1007" s="2"/>
    </row>
    <row r="1008" spans="2:5" x14ac:dyDescent="0.25">
      <c r="B1008" s="2"/>
      <c r="C1008" s="2"/>
      <c r="D1008" s="2"/>
      <c r="E1008" s="2"/>
    </row>
    <row r="1009" spans="2:5" x14ac:dyDescent="0.25">
      <c r="B1009" s="2"/>
      <c r="C1009" s="2"/>
      <c r="D1009" s="2"/>
      <c r="E1009" s="2"/>
    </row>
    <row r="1010" spans="2:5" x14ac:dyDescent="0.25">
      <c r="B1010" s="2"/>
      <c r="C1010" s="2"/>
      <c r="D1010" s="2"/>
      <c r="E1010" s="2"/>
    </row>
    <row r="1011" spans="2:5" x14ac:dyDescent="0.25">
      <c r="B1011" s="2"/>
      <c r="C1011" s="2"/>
      <c r="D1011" s="2"/>
      <c r="E1011" s="2"/>
    </row>
    <row r="1012" spans="2:5" x14ac:dyDescent="0.25">
      <c r="B1012" s="2"/>
      <c r="C1012" s="2"/>
      <c r="D1012" s="2"/>
      <c r="E1012" s="2"/>
    </row>
    <row r="1013" spans="2:5" x14ac:dyDescent="0.25">
      <c r="B1013" s="2"/>
      <c r="C1013" s="2"/>
      <c r="D1013" s="2"/>
      <c r="E1013" s="2"/>
    </row>
    <row r="1014" spans="2:5" x14ac:dyDescent="0.25">
      <c r="B1014" s="2"/>
      <c r="C1014" s="2"/>
      <c r="D1014" s="2"/>
      <c r="E1014" s="2"/>
    </row>
    <row r="1015" spans="2:5" x14ac:dyDescent="0.25">
      <c r="B1015" s="2"/>
      <c r="C1015" s="2"/>
      <c r="D1015" s="2"/>
      <c r="E1015" s="2"/>
    </row>
    <row r="1016" spans="2:5" x14ac:dyDescent="0.25">
      <c r="B1016" s="2"/>
      <c r="C1016" s="2"/>
      <c r="D1016" s="2"/>
      <c r="E1016" s="2"/>
    </row>
    <row r="1017" spans="2:5" x14ac:dyDescent="0.25">
      <c r="B1017" s="2"/>
      <c r="C1017" s="2"/>
      <c r="D1017" s="2"/>
      <c r="E1017" s="2"/>
    </row>
    <row r="1018" spans="2:5" x14ac:dyDescent="0.25">
      <c r="B1018" s="2"/>
      <c r="C1018" s="2"/>
      <c r="D1018" s="2"/>
      <c r="E1018" s="2"/>
    </row>
    <row r="1019" spans="2:5" x14ac:dyDescent="0.25">
      <c r="B1019" s="2"/>
      <c r="C1019" s="2"/>
      <c r="D1019" s="2"/>
      <c r="E1019" s="2"/>
    </row>
    <row r="1020" spans="2:5" x14ac:dyDescent="0.25">
      <c r="B1020" s="2"/>
      <c r="C1020" s="2"/>
      <c r="D1020" s="2"/>
      <c r="E1020" s="2"/>
    </row>
    <row r="1021" spans="2:5" x14ac:dyDescent="0.25">
      <c r="B1021" s="2"/>
      <c r="C1021" s="2"/>
      <c r="D1021" s="2"/>
      <c r="E1021" s="2"/>
    </row>
    <row r="1022" spans="2:5" x14ac:dyDescent="0.25">
      <c r="B1022" s="2"/>
      <c r="C1022" s="2"/>
      <c r="D1022" s="2"/>
      <c r="E1022" s="2"/>
    </row>
    <row r="1023" spans="2:5" x14ac:dyDescent="0.25">
      <c r="B1023" s="2"/>
      <c r="C1023" s="2"/>
      <c r="D1023" s="2"/>
      <c r="E1023" s="2"/>
    </row>
    <row r="1024" spans="2:5" x14ac:dyDescent="0.25">
      <c r="B1024" s="2"/>
      <c r="C1024" s="2"/>
      <c r="D1024" s="2"/>
      <c r="E1024" s="2"/>
    </row>
    <row r="1025" spans="2:5" x14ac:dyDescent="0.25">
      <c r="B1025" s="2"/>
      <c r="C1025" s="2"/>
      <c r="D1025" s="2"/>
      <c r="E1025" s="2"/>
    </row>
    <row r="1026" spans="2:5" x14ac:dyDescent="0.25">
      <c r="B1026" s="2"/>
      <c r="C1026" s="2"/>
      <c r="D1026" s="2"/>
      <c r="E1026" s="2"/>
    </row>
    <row r="1027" spans="2:5" x14ac:dyDescent="0.25">
      <c r="B1027" s="2"/>
      <c r="C1027" s="2"/>
      <c r="D1027" s="2"/>
      <c r="E1027" s="2"/>
    </row>
    <row r="1028" spans="2:5" x14ac:dyDescent="0.25">
      <c r="B1028" s="2"/>
      <c r="C1028" s="2"/>
      <c r="D1028" s="2"/>
      <c r="E1028" s="2"/>
    </row>
    <row r="1029" spans="2:5" x14ac:dyDescent="0.25">
      <c r="B1029" s="2"/>
      <c r="C1029" s="2"/>
      <c r="D1029" s="2"/>
      <c r="E1029" s="2"/>
    </row>
    <row r="1030" spans="2:5" x14ac:dyDescent="0.25">
      <c r="B1030" s="2"/>
      <c r="C1030" s="2"/>
      <c r="D1030" s="2"/>
      <c r="E1030" s="2"/>
    </row>
    <row r="1031" spans="2:5" x14ac:dyDescent="0.25">
      <c r="B1031" s="2"/>
      <c r="C1031" s="2"/>
      <c r="D1031" s="2"/>
      <c r="E1031" s="2"/>
    </row>
    <row r="1032" spans="2:5" x14ac:dyDescent="0.25">
      <c r="B1032" s="2"/>
      <c r="C1032" s="2"/>
      <c r="D1032" s="2"/>
      <c r="E1032" s="2"/>
    </row>
    <row r="1033" spans="2:5" x14ac:dyDescent="0.25">
      <c r="B1033" s="2"/>
      <c r="C1033" s="2"/>
      <c r="D1033" s="2"/>
      <c r="E1033" s="2"/>
    </row>
    <row r="1034" spans="2:5" x14ac:dyDescent="0.25">
      <c r="B1034" s="2"/>
      <c r="C1034" s="2"/>
      <c r="D1034" s="2"/>
      <c r="E1034" s="2"/>
    </row>
    <row r="1035" spans="2:5" x14ac:dyDescent="0.25">
      <c r="B1035" s="2"/>
      <c r="C1035" s="2"/>
      <c r="D1035" s="2"/>
      <c r="E1035" s="2"/>
    </row>
    <row r="1036" spans="2:5" x14ac:dyDescent="0.25">
      <c r="B1036" s="2"/>
      <c r="C1036" s="2"/>
      <c r="D1036" s="2"/>
      <c r="E1036" s="2"/>
    </row>
    <row r="1037" spans="2:5" x14ac:dyDescent="0.25">
      <c r="B1037" s="2"/>
      <c r="C1037" s="2"/>
      <c r="D1037" s="2"/>
      <c r="E1037" s="2"/>
    </row>
    <row r="1038" spans="2:5" x14ac:dyDescent="0.25">
      <c r="B1038" s="2"/>
      <c r="C1038" s="2"/>
      <c r="D1038" s="2"/>
      <c r="E1038" s="2"/>
    </row>
    <row r="1039" spans="2:5" x14ac:dyDescent="0.25">
      <c r="B1039" s="2"/>
      <c r="C1039" s="2"/>
      <c r="D1039" s="2"/>
      <c r="E1039" s="2"/>
    </row>
    <row r="1040" spans="2:5" x14ac:dyDescent="0.25">
      <c r="B1040" s="2"/>
      <c r="C1040" s="2"/>
      <c r="D1040" s="2"/>
      <c r="E1040" s="2"/>
    </row>
    <row r="1041" spans="2:5" x14ac:dyDescent="0.25">
      <c r="B1041" s="2"/>
      <c r="C1041" s="2"/>
      <c r="D1041" s="2"/>
      <c r="E1041" s="2"/>
    </row>
    <row r="1042" spans="2:5" x14ac:dyDescent="0.25">
      <c r="B1042" s="2"/>
      <c r="C1042" s="2"/>
      <c r="D1042" s="2"/>
      <c r="E1042" s="2"/>
    </row>
    <row r="1043" spans="2:5" x14ac:dyDescent="0.25">
      <c r="B1043" s="2"/>
      <c r="C1043" s="2"/>
      <c r="D1043" s="2"/>
      <c r="E1043" s="2"/>
    </row>
    <row r="1044" spans="2:5" x14ac:dyDescent="0.25">
      <c r="B1044" s="2"/>
      <c r="C1044" s="2"/>
      <c r="D1044" s="2"/>
      <c r="E1044" s="2"/>
    </row>
    <row r="1045" spans="2:5" x14ac:dyDescent="0.25">
      <c r="B1045" s="2"/>
      <c r="C1045" s="2"/>
      <c r="D1045" s="2"/>
      <c r="E1045" s="2"/>
    </row>
    <row r="1046" spans="2:5" x14ac:dyDescent="0.25">
      <c r="B1046" s="2"/>
      <c r="C1046" s="2"/>
      <c r="D1046" s="2"/>
      <c r="E1046" s="2"/>
    </row>
    <row r="1047" spans="2:5" x14ac:dyDescent="0.25">
      <c r="B1047" s="2"/>
      <c r="C1047" s="2"/>
      <c r="D1047" s="2"/>
      <c r="E1047" s="2"/>
    </row>
    <row r="1048" spans="2:5" x14ac:dyDescent="0.25">
      <c r="B1048" s="2"/>
      <c r="C1048" s="2"/>
      <c r="D1048" s="2"/>
      <c r="E1048" s="2"/>
    </row>
    <row r="1049" spans="2:5" x14ac:dyDescent="0.25">
      <c r="B1049" s="2"/>
      <c r="C1049" s="2"/>
      <c r="D1049" s="2"/>
      <c r="E1049" s="2"/>
    </row>
    <row r="1050" spans="2:5" x14ac:dyDescent="0.25">
      <c r="B1050" s="2"/>
      <c r="C1050" s="2"/>
      <c r="D1050" s="2"/>
      <c r="E1050" s="2"/>
    </row>
    <row r="1051" spans="2:5" x14ac:dyDescent="0.25">
      <c r="B1051" s="2"/>
      <c r="C1051" s="2"/>
      <c r="D1051" s="2"/>
      <c r="E1051" s="2"/>
    </row>
    <row r="1052" spans="2:5" x14ac:dyDescent="0.25">
      <c r="B1052" s="2"/>
      <c r="C1052" s="2"/>
      <c r="D1052" s="2"/>
      <c r="E1052" s="2"/>
    </row>
    <row r="1053" spans="2:5" x14ac:dyDescent="0.25">
      <c r="B1053" s="2"/>
      <c r="C1053" s="2"/>
      <c r="D1053" s="2"/>
      <c r="E1053" s="2"/>
    </row>
    <row r="1054" spans="2:5" x14ac:dyDescent="0.25">
      <c r="B1054" s="2"/>
      <c r="C1054" s="2"/>
      <c r="D1054" s="2"/>
      <c r="E1054" s="2"/>
    </row>
    <row r="1055" spans="2:5" x14ac:dyDescent="0.25">
      <c r="B1055" s="2"/>
      <c r="C1055" s="2"/>
      <c r="D1055" s="2"/>
      <c r="E1055" s="2"/>
    </row>
    <row r="1056" spans="2:5" x14ac:dyDescent="0.25">
      <c r="B1056" s="2"/>
      <c r="C1056" s="2"/>
      <c r="D1056" s="2"/>
      <c r="E1056" s="2"/>
    </row>
    <row r="1057" spans="2:5" x14ac:dyDescent="0.25">
      <c r="B1057" s="2"/>
      <c r="C1057" s="2"/>
      <c r="D1057" s="2"/>
      <c r="E1057" s="2"/>
    </row>
    <row r="1058" spans="2:5" x14ac:dyDescent="0.25">
      <c r="B1058" s="2"/>
      <c r="C1058" s="2"/>
      <c r="D1058" s="2"/>
      <c r="E1058" s="2"/>
    </row>
    <row r="1059" spans="2:5" x14ac:dyDescent="0.25">
      <c r="B1059" s="2"/>
      <c r="C1059" s="2"/>
      <c r="D1059" s="2"/>
      <c r="E1059" s="2"/>
    </row>
    <row r="1060" spans="2:5" x14ac:dyDescent="0.25">
      <c r="B1060" s="2"/>
      <c r="C1060" s="2"/>
      <c r="D1060" s="2"/>
      <c r="E1060" s="2"/>
    </row>
    <row r="1061" spans="2:5" x14ac:dyDescent="0.25">
      <c r="B1061" s="2"/>
      <c r="C1061" s="2"/>
      <c r="D1061" s="2"/>
      <c r="E1061" s="2"/>
    </row>
    <row r="1062" spans="2:5" x14ac:dyDescent="0.25">
      <c r="B1062" s="2"/>
      <c r="C1062" s="2"/>
      <c r="D1062" s="2"/>
      <c r="E1062" s="2"/>
    </row>
    <row r="1063" spans="2:5" x14ac:dyDescent="0.25">
      <c r="B1063" s="2"/>
      <c r="C1063" s="2"/>
      <c r="D1063" s="2"/>
      <c r="E1063" s="2"/>
    </row>
    <row r="1064" spans="2:5" x14ac:dyDescent="0.25">
      <c r="B1064" s="2"/>
      <c r="C1064" s="2"/>
      <c r="D1064" s="2"/>
      <c r="E1064" s="2"/>
    </row>
    <row r="1065" spans="2:5" x14ac:dyDescent="0.25">
      <c r="B1065" s="2"/>
      <c r="C1065" s="2"/>
      <c r="D1065" s="2"/>
      <c r="E1065" s="2"/>
    </row>
    <row r="1066" spans="2:5" x14ac:dyDescent="0.25">
      <c r="B1066" s="2"/>
      <c r="C1066" s="2"/>
      <c r="D1066" s="2"/>
      <c r="E1066" s="2"/>
    </row>
    <row r="1067" spans="2:5" x14ac:dyDescent="0.25">
      <c r="B1067" s="2"/>
      <c r="C1067" s="2"/>
      <c r="D1067" s="2"/>
      <c r="E1067" s="2"/>
    </row>
    <row r="1068" spans="2:5" x14ac:dyDescent="0.25">
      <c r="B1068" s="2"/>
      <c r="C1068" s="2"/>
      <c r="D1068" s="2"/>
      <c r="E1068" s="2"/>
    </row>
    <row r="1069" spans="2:5" x14ac:dyDescent="0.25">
      <c r="B1069" s="2"/>
      <c r="C1069" s="2"/>
      <c r="D1069" s="2"/>
      <c r="E1069" s="2"/>
    </row>
    <row r="1070" spans="2:5" x14ac:dyDescent="0.25">
      <c r="B1070" s="2"/>
      <c r="C1070" s="2"/>
      <c r="D1070" s="2"/>
      <c r="E1070" s="2"/>
    </row>
    <row r="1071" spans="2:5" x14ac:dyDescent="0.25">
      <c r="B1071" s="2"/>
      <c r="C1071" s="2"/>
      <c r="D1071" s="2"/>
      <c r="E1071" s="2"/>
    </row>
    <row r="1072" spans="2:5" x14ac:dyDescent="0.25">
      <c r="B1072" s="2"/>
      <c r="C1072" s="2"/>
      <c r="D1072" s="2"/>
      <c r="E1072" s="2"/>
    </row>
    <row r="1073" spans="2:5" x14ac:dyDescent="0.25">
      <c r="B1073" s="2"/>
      <c r="C1073" s="2"/>
      <c r="D1073" s="2"/>
      <c r="E1073" s="2"/>
    </row>
    <row r="1074" spans="2:5" x14ac:dyDescent="0.25">
      <c r="B1074" s="2"/>
      <c r="C1074" s="2"/>
      <c r="D1074" s="2"/>
      <c r="E1074" s="2"/>
    </row>
    <row r="1075" spans="2:5" x14ac:dyDescent="0.25">
      <c r="B1075" s="2"/>
      <c r="C1075" s="2"/>
      <c r="D1075" s="2"/>
      <c r="E1075" s="2"/>
    </row>
    <row r="1076" spans="2:5" x14ac:dyDescent="0.25">
      <c r="B1076" s="2"/>
      <c r="C1076" s="2"/>
      <c r="D1076" s="2"/>
      <c r="E1076" s="2"/>
    </row>
    <row r="1077" spans="2:5" x14ac:dyDescent="0.25">
      <c r="B1077" s="2"/>
      <c r="C1077" s="2"/>
      <c r="D1077" s="2"/>
      <c r="E1077" s="2"/>
    </row>
    <row r="1078" spans="2:5" x14ac:dyDescent="0.25">
      <c r="B1078" s="2"/>
      <c r="C1078" s="2"/>
      <c r="D1078" s="2"/>
      <c r="E1078" s="2"/>
    </row>
    <row r="1079" spans="2:5" x14ac:dyDescent="0.25">
      <c r="B1079" s="2"/>
      <c r="C1079" s="2"/>
      <c r="D1079" s="2"/>
      <c r="E1079" s="2"/>
    </row>
    <row r="1080" spans="2:5" x14ac:dyDescent="0.25">
      <c r="B1080" s="2"/>
      <c r="C1080" s="2"/>
      <c r="D1080" s="2"/>
      <c r="E1080" s="2"/>
    </row>
    <row r="1081" spans="2:5" x14ac:dyDescent="0.25">
      <c r="B1081" s="2"/>
      <c r="C1081" s="2"/>
      <c r="D1081" s="2"/>
      <c r="E1081" s="2"/>
    </row>
    <row r="1082" spans="2:5" x14ac:dyDescent="0.25">
      <c r="B1082" s="2"/>
      <c r="C1082" s="2"/>
      <c r="D1082" s="2"/>
      <c r="E1082" s="2"/>
    </row>
    <row r="1083" spans="2:5" x14ac:dyDescent="0.25">
      <c r="B1083" s="2"/>
      <c r="C1083" s="2"/>
      <c r="D1083" s="2"/>
      <c r="E1083" s="2"/>
    </row>
    <row r="1084" spans="2:5" x14ac:dyDescent="0.25">
      <c r="B1084" s="2"/>
      <c r="C1084" s="2"/>
      <c r="D1084" s="2"/>
      <c r="E1084" s="2"/>
    </row>
    <row r="1085" spans="2:5" x14ac:dyDescent="0.25">
      <c r="B1085" s="2"/>
      <c r="C1085" s="2"/>
      <c r="D1085" s="2"/>
      <c r="E1085" s="2"/>
    </row>
    <row r="1086" spans="2:5" x14ac:dyDescent="0.25">
      <c r="B1086" s="2"/>
      <c r="C1086" s="2"/>
      <c r="D1086" s="2"/>
      <c r="E1086" s="2"/>
    </row>
    <row r="1087" spans="2:5" x14ac:dyDescent="0.25">
      <c r="B1087" s="2"/>
      <c r="C1087" s="2"/>
      <c r="D1087" s="2"/>
      <c r="E1087" s="2"/>
    </row>
    <row r="1088" spans="2:5" x14ac:dyDescent="0.25">
      <c r="B1088" s="2"/>
      <c r="C1088" s="2"/>
      <c r="D1088" s="2"/>
      <c r="E1088" s="2"/>
    </row>
    <row r="1089" spans="2:5" x14ac:dyDescent="0.25">
      <c r="B1089" s="2"/>
      <c r="C1089" s="2"/>
      <c r="D1089" s="2"/>
      <c r="E1089" s="2"/>
    </row>
    <row r="1090" spans="2:5" x14ac:dyDescent="0.25">
      <c r="B1090" s="2"/>
      <c r="C1090" s="2"/>
      <c r="D1090" s="2"/>
      <c r="E1090" s="2"/>
    </row>
    <row r="1091" spans="2:5" x14ac:dyDescent="0.25">
      <c r="B1091" s="2"/>
      <c r="C1091" s="2"/>
      <c r="D1091" s="2"/>
      <c r="E1091" s="2"/>
    </row>
    <row r="1092" spans="2:5" x14ac:dyDescent="0.25">
      <c r="B1092" s="2"/>
      <c r="C1092" s="2"/>
      <c r="D1092" s="2"/>
      <c r="E1092" s="2"/>
    </row>
    <row r="1093" spans="2:5" x14ac:dyDescent="0.25">
      <c r="B1093" s="2"/>
      <c r="C1093" s="2"/>
      <c r="D1093" s="2"/>
      <c r="E1093" s="2"/>
    </row>
    <row r="1094" spans="2:5" x14ac:dyDescent="0.25">
      <c r="B1094" s="2"/>
      <c r="C1094" s="2"/>
      <c r="D1094" s="2"/>
      <c r="E1094" s="2"/>
    </row>
    <row r="1095" spans="2:5" x14ac:dyDescent="0.25">
      <c r="B1095" s="2"/>
      <c r="C1095" s="2"/>
      <c r="D1095" s="2"/>
      <c r="E1095" s="2"/>
    </row>
    <row r="1096" spans="2:5" x14ac:dyDescent="0.25">
      <c r="B1096" s="2"/>
      <c r="C1096" s="2"/>
      <c r="D1096" s="2"/>
      <c r="E1096" s="2"/>
    </row>
    <row r="1097" spans="2:5" x14ac:dyDescent="0.25">
      <c r="B1097" s="2"/>
      <c r="C1097" s="2"/>
      <c r="D1097" s="2"/>
      <c r="E1097" s="2"/>
    </row>
    <row r="1098" spans="2:5" x14ac:dyDescent="0.25">
      <c r="B1098" s="2"/>
      <c r="C1098" s="2"/>
      <c r="D1098" s="2"/>
      <c r="E1098" s="2"/>
    </row>
    <row r="1099" spans="2:5" x14ac:dyDescent="0.25">
      <c r="B1099" s="2"/>
      <c r="C1099" s="2"/>
      <c r="D1099" s="2"/>
      <c r="E1099" s="2"/>
    </row>
    <row r="1100" spans="2:5" x14ac:dyDescent="0.25">
      <c r="B1100" s="2"/>
      <c r="C1100" s="2"/>
      <c r="D1100" s="2"/>
      <c r="E1100" s="2"/>
    </row>
    <row r="1101" spans="2:5" x14ac:dyDescent="0.25">
      <c r="B1101" s="2"/>
      <c r="C1101" s="2"/>
      <c r="D1101" s="2"/>
      <c r="E1101" s="2"/>
    </row>
    <row r="1102" spans="2:5" x14ac:dyDescent="0.25">
      <c r="B1102" s="2"/>
      <c r="C1102" s="2"/>
      <c r="D1102" s="2"/>
      <c r="E1102" s="2"/>
    </row>
    <row r="1103" spans="2:5" x14ac:dyDescent="0.25">
      <c r="B1103" s="2"/>
      <c r="C1103" s="2"/>
      <c r="D1103" s="2"/>
      <c r="E1103" s="2"/>
    </row>
    <row r="1104" spans="2:5" x14ac:dyDescent="0.25">
      <c r="B1104" s="2"/>
      <c r="C1104" s="2"/>
      <c r="D1104" s="2"/>
      <c r="E1104" s="2"/>
    </row>
    <row r="1105" spans="2:5" x14ac:dyDescent="0.25">
      <c r="B1105" s="2"/>
      <c r="C1105" s="2"/>
      <c r="D1105" s="2"/>
      <c r="E1105" s="2"/>
    </row>
    <row r="1106" spans="2:5" x14ac:dyDescent="0.25">
      <c r="B1106" s="2"/>
      <c r="C1106" s="2"/>
      <c r="D1106" s="2"/>
      <c r="E1106" s="2"/>
    </row>
    <row r="1107" spans="2:5" x14ac:dyDescent="0.25">
      <c r="B1107" s="2"/>
      <c r="C1107" s="2"/>
      <c r="D1107" s="2"/>
      <c r="E1107" s="2"/>
    </row>
    <row r="1108" spans="2:5" x14ac:dyDescent="0.25">
      <c r="B1108" s="2"/>
      <c r="C1108" s="2"/>
      <c r="D1108" s="2"/>
      <c r="E1108" s="2"/>
    </row>
    <row r="1109" spans="2:5" x14ac:dyDescent="0.25">
      <c r="B1109" s="2"/>
      <c r="C1109" s="2"/>
      <c r="D1109" s="2"/>
      <c r="E1109" s="2"/>
    </row>
    <row r="1110" spans="2:5" x14ac:dyDescent="0.25">
      <c r="B1110" s="2"/>
      <c r="C1110" s="2"/>
      <c r="D1110" s="2"/>
      <c r="E1110" s="2"/>
    </row>
    <row r="1111" spans="2:5" x14ac:dyDescent="0.25">
      <c r="B1111" s="2"/>
      <c r="C1111" s="2"/>
      <c r="D1111" s="2"/>
      <c r="E1111" s="2"/>
    </row>
    <row r="1112" spans="2:5" x14ac:dyDescent="0.25">
      <c r="B1112" s="2"/>
      <c r="C1112" s="2"/>
      <c r="D1112" s="2"/>
      <c r="E1112" s="2"/>
    </row>
    <row r="1113" spans="2:5" x14ac:dyDescent="0.25">
      <c r="B1113" s="2"/>
      <c r="C1113" s="2"/>
      <c r="D1113" s="2"/>
      <c r="E1113" s="2"/>
    </row>
    <row r="1114" spans="2:5" x14ac:dyDescent="0.25">
      <c r="B1114" s="2"/>
      <c r="C1114" s="2"/>
      <c r="D1114" s="2"/>
      <c r="E1114" s="2"/>
    </row>
    <row r="1115" spans="2:5" x14ac:dyDescent="0.25">
      <c r="B1115" s="2"/>
      <c r="C1115" s="2"/>
      <c r="D1115" s="2"/>
      <c r="E1115" s="2"/>
    </row>
    <row r="1116" spans="2:5" x14ac:dyDescent="0.25">
      <c r="B1116" s="2"/>
      <c r="C1116" s="2"/>
      <c r="D1116" s="2"/>
      <c r="E1116" s="2"/>
    </row>
    <row r="1117" spans="2:5" x14ac:dyDescent="0.25">
      <c r="B1117" s="2"/>
      <c r="C1117" s="2"/>
      <c r="D1117" s="2"/>
      <c r="E1117" s="2"/>
    </row>
    <row r="1118" spans="2:5" x14ac:dyDescent="0.25">
      <c r="B1118" s="2"/>
      <c r="C1118" s="2"/>
      <c r="D1118" s="2"/>
      <c r="E1118" s="2"/>
    </row>
    <row r="1119" spans="2:5" x14ac:dyDescent="0.25">
      <c r="B1119" s="2"/>
      <c r="C1119" s="2"/>
      <c r="D1119" s="2"/>
      <c r="E1119" s="2"/>
    </row>
    <row r="1120" spans="2:5" x14ac:dyDescent="0.25">
      <c r="B1120" s="2"/>
      <c r="C1120" s="2"/>
      <c r="D1120" s="2"/>
      <c r="E1120" s="2"/>
    </row>
    <row r="1121" spans="2:5" x14ac:dyDescent="0.25">
      <c r="B1121" s="2"/>
      <c r="C1121" s="2"/>
      <c r="D1121" s="2"/>
      <c r="E1121" s="2"/>
    </row>
    <row r="1122" spans="2:5" x14ac:dyDescent="0.25">
      <c r="B1122" s="2"/>
      <c r="C1122" s="2"/>
      <c r="D1122" s="2"/>
      <c r="E1122" s="2"/>
    </row>
    <row r="1123" spans="2:5" x14ac:dyDescent="0.25">
      <c r="B1123" s="2"/>
      <c r="C1123" s="2"/>
      <c r="D1123" s="2"/>
      <c r="E1123" s="2"/>
    </row>
    <row r="1124" spans="2:5" x14ac:dyDescent="0.25">
      <c r="B1124" s="2"/>
      <c r="C1124" s="2"/>
      <c r="D1124" s="2"/>
      <c r="E1124" s="2"/>
    </row>
    <row r="1125" spans="2:5" x14ac:dyDescent="0.25">
      <c r="B1125" s="2"/>
      <c r="C1125" s="2"/>
      <c r="D1125" s="2"/>
      <c r="E1125" s="2"/>
    </row>
    <row r="1126" spans="2:5" x14ac:dyDescent="0.25">
      <c r="B1126" s="2"/>
      <c r="C1126" s="2"/>
      <c r="D1126" s="2"/>
      <c r="E1126" s="2"/>
    </row>
    <row r="1127" spans="2:5" x14ac:dyDescent="0.25">
      <c r="B1127" s="2"/>
      <c r="C1127" s="2"/>
      <c r="D1127" s="2"/>
      <c r="E1127" s="2"/>
    </row>
    <row r="1128" spans="2:5" x14ac:dyDescent="0.25">
      <c r="B1128" s="2"/>
      <c r="C1128" s="2"/>
      <c r="D1128" s="2"/>
      <c r="E1128" s="2"/>
    </row>
    <row r="1129" spans="2:5" x14ac:dyDescent="0.25">
      <c r="B1129" s="2"/>
      <c r="C1129" s="2"/>
      <c r="D1129" s="2"/>
      <c r="E1129" s="2"/>
    </row>
    <row r="1130" spans="2:5" x14ac:dyDescent="0.25">
      <c r="B1130" s="2"/>
      <c r="C1130" s="2"/>
      <c r="D1130" s="2"/>
      <c r="E1130" s="2"/>
    </row>
    <row r="1131" spans="2:5" x14ac:dyDescent="0.25">
      <c r="B1131" s="2"/>
      <c r="C1131" s="2"/>
      <c r="D1131" s="2"/>
      <c r="E1131" s="2"/>
    </row>
    <row r="1132" spans="2:5" x14ac:dyDescent="0.25">
      <c r="B1132" s="2"/>
      <c r="C1132" s="2"/>
      <c r="D1132" s="2"/>
      <c r="E1132" s="2"/>
    </row>
    <row r="1133" spans="2:5" x14ac:dyDescent="0.25">
      <c r="B1133" s="2"/>
      <c r="C1133" s="2"/>
      <c r="D1133" s="2"/>
      <c r="E1133" s="2"/>
    </row>
    <row r="1134" spans="2:5" x14ac:dyDescent="0.25">
      <c r="B1134" s="2"/>
      <c r="C1134" s="2"/>
      <c r="D1134" s="2"/>
      <c r="E1134" s="2"/>
    </row>
    <row r="1135" spans="2:5" x14ac:dyDescent="0.25">
      <c r="B1135" s="2"/>
      <c r="C1135" s="2"/>
      <c r="D1135" s="2"/>
      <c r="E1135" s="2"/>
    </row>
    <row r="1136" spans="2:5" x14ac:dyDescent="0.25">
      <c r="B1136" s="2"/>
      <c r="C1136" s="2"/>
      <c r="D1136" s="2"/>
      <c r="E1136" s="2"/>
    </row>
    <row r="1137" spans="2:5" x14ac:dyDescent="0.25">
      <c r="B1137" s="2"/>
      <c r="C1137" s="2"/>
      <c r="D1137" s="2"/>
      <c r="E1137" s="2"/>
    </row>
    <row r="1138" spans="2:5" x14ac:dyDescent="0.25">
      <c r="B1138" s="2"/>
      <c r="C1138" s="2"/>
      <c r="D1138" s="2"/>
      <c r="E1138" s="2"/>
    </row>
    <row r="1139" spans="2:5" x14ac:dyDescent="0.25">
      <c r="B1139" s="2"/>
      <c r="C1139" s="2"/>
      <c r="D1139" s="2"/>
      <c r="E1139" s="2"/>
    </row>
    <row r="1140" spans="2:5" x14ac:dyDescent="0.25">
      <c r="B1140" s="2"/>
      <c r="C1140" s="2"/>
      <c r="D1140" s="2"/>
      <c r="E1140" s="2"/>
    </row>
    <row r="1141" spans="2:5" x14ac:dyDescent="0.25">
      <c r="B1141" s="2"/>
      <c r="C1141" s="2"/>
      <c r="D1141" s="2"/>
      <c r="E1141" s="2"/>
    </row>
    <row r="1142" spans="2:5" x14ac:dyDescent="0.25">
      <c r="B1142" s="2"/>
      <c r="C1142" s="2"/>
      <c r="D1142" s="2"/>
      <c r="E1142" s="2"/>
    </row>
    <row r="1143" spans="2:5" x14ac:dyDescent="0.25">
      <c r="B1143" s="2"/>
      <c r="C1143" s="2"/>
      <c r="D1143" s="2"/>
      <c r="E1143" s="2"/>
    </row>
    <row r="1144" spans="2:5" x14ac:dyDescent="0.25">
      <c r="B1144" s="2"/>
      <c r="C1144" s="2"/>
      <c r="D1144" s="2"/>
      <c r="E1144" s="2"/>
    </row>
    <row r="1145" spans="2:5" x14ac:dyDescent="0.25">
      <c r="B1145" s="2"/>
      <c r="C1145" s="2"/>
      <c r="D1145" s="2"/>
      <c r="E1145" s="2"/>
    </row>
    <row r="1146" spans="2:5" x14ac:dyDescent="0.25">
      <c r="B1146" s="2"/>
      <c r="C1146" s="2"/>
      <c r="D1146" s="2"/>
      <c r="E1146" s="2"/>
    </row>
    <row r="1147" spans="2:5" x14ac:dyDescent="0.25">
      <c r="B1147" s="2"/>
      <c r="C1147" s="2"/>
      <c r="D1147" s="2"/>
      <c r="E1147" s="2"/>
    </row>
    <row r="1148" spans="2:5" x14ac:dyDescent="0.25">
      <c r="B1148" s="2"/>
      <c r="C1148" s="2"/>
      <c r="D1148" s="2"/>
      <c r="E1148" s="2"/>
    </row>
    <row r="1149" spans="2:5" x14ac:dyDescent="0.25">
      <c r="B1149" s="2"/>
      <c r="C1149" s="2"/>
      <c r="D1149" s="2"/>
      <c r="E1149" s="2"/>
    </row>
    <row r="1150" spans="2:5" x14ac:dyDescent="0.25">
      <c r="B1150" s="2"/>
      <c r="C1150" s="2"/>
      <c r="D1150" s="2"/>
      <c r="E1150" s="2"/>
    </row>
    <row r="1151" spans="2:5" x14ac:dyDescent="0.25">
      <c r="B1151" s="2"/>
      <c r="C1151" s="2"/>
      <c r="D1151" s="2"/>
      <c r="E1151" s="2"/>
    </row>
    <row r="1152" spans="2:5" x14ac:dyDescent="0.25">
      <c r="B1152" s="2"/>
      <c r="C1152" s="2"/>
      <c r="D1152" s="2"/>
      <c r="E1152" s="2"/>
    </row>
    <row r="1153" spans="2:5" x14ac:dyDescent="0.25">
      <c r="B1153" s="2"/>
      <c r="C1153" s="2"/>
      <c r="D1153" s="2"/>
      <c r="E1153" s="2"/>
    </row>
    <row r="1154" spans="2:5" x14ac:dyDescent="0.25">
      <c r="B1154" s="2"/>
      <c r="C1154" s="2"/>
      <c r="D1154" s="2"/>
      <c r="E1154" s="2"/>
    </row>
    <row r="1155" spans="2:5" x14ac:dyDescent="0.25">
      <c r="B1155" s="2"/>
      <c r="C1155" s="2"/>
      <c r="D1155" s="2"/>
      <c r="E1155" s="2"/>
    </row>
    <row r="1156" spans="2:5" x14ac:dyDescent="0.25">
      <c r="B1156" s="2"/>
      <c r="C1156" s="2"/>
      <c r="D1156" s="2"/>
      <c r="E1156" s="2"/>
    </row>
    <row r="1157" spans="2:5" x14ac:dyDescent="0.25">
      <c r="B1157" s="2"/>
      <c r="C1157" s="2"/>
      <c r="D1157" s="2"/>
      <c r="E1157" s="2"/>
    </row>
    <row r="1158" spans="2:5" x14ac:dyDescent="0.25">
      <c r="B1158" s="2"/>
      <c r="C1158" s="2"/>
      <c r="D1158" s="2"/>
      <c r="E1158" s="2"/>
    </row>
    <row r="1159" spans="2:5" x14ac:dyDescent="0.25">
      <c r="B1159" s="2"/>
      <c r="C1159" s="2"/>
      <c r="D1159" s="2"/>
      <c r="E1159" s="2"/>
    </row>
    <row r="1160" spans="2:5" x14ac:dyDescent="0.25">
      <c r="B1160" s="2"/>
      <c r="C1160" s="2"/>
      <c r="D1160" s="2"/>
      <c r="E1160" s="2"/>
    </row>
    <row r="1161" spans="2:5" x14ac:dyDescent="0.25">
      <c r="B1161" s="2"/>
      <c r="C1161" s="2"/>
      <c r="D1161" s="2"/>
      <c r="E1161" s="2"/>
    </row>
    <row r="1162" spans="2:5" x14ac:dyDescent="0.25">
      <c r="B1162" s="2"/>
      <c r="C1162" s="2"/>
      <c r="D1162" s="2"/>
      <c r="E1162" s="2"/>
    </row>
    <row r="1163" spans="2:5" x14ac:dyDescent="0.25">
      <c r="B1163" s="2"/>
      <c r="C1163" s="2"/>
      <c r="D1163" s="2"/>
      <c r="E1163" s="2"/>
    </row>
    <row r="1164" spans="2:5" x14ac:dyDescent="0.25">
      <c r="B1164" s="2"/>
      <c r="C1164" s="2"/>
      <c r="D1164" s="2"/>
      <c r="E1164" s="2"/>
    </row>
    <row r="1165" spans="2:5" x14ac:dyDescent="0.25">
      <c r="B1165" s="2"/>
      <c r="C1165" s="2"/>
      <c r="D1165" s="2"/>
      <c r="E1165" s="2"/>
    </row>
    <row r="1166" spans="2:5" x14ac:dyDescent="0.25">
      <c r="B1166" s="2"/>
      <c r="C1166" s="2"/>
      <c r="D1166" s="2"/>
      <c r="E1166" s="2"/>
    </row>
    <row r="1167" spans="2:5" x14ac:dyDescent="0.25">
      <c r="B1167" s="2"/>
      <c r="C1167" s="2"/>
      <c r="D1167" s="2"/>
      <c r="E1167" s="2"/>
    </row>
    <row r="1168" spans="2:5" x14ac:dyDescent="0.25">
      <c r="B1168" s="2"/>
      <c r="C1168" s="2"/>
      <c r="D1168" s="2"/>
      <c r="E1168" s="2"/>
    </row>
    <row r="1169" spans="2:5" x14ac:dyDescent="0.25">
      <c r="B1169" s="2"/>
      <c r="C1169" s="2"/>
      <c r="D1169" s="2"/>
      <c r="E1169" s="2"/>
    </row>
    <row r="1170" spans="2:5" x14ac:dyDescent="0.25">
      <c r="B1170" s="2"/>
      <c r="C1170" s="2"/>
      <c r="D1170" s="2"/>
      <c r="E1170" s="2"/>
    </row>
    <row r="1171" spans="2:5" x14ac:dyDescent="0.25">
      <c r="B1171" s="2"/>
      <c r="C1171" s="2"/>
      <c r="D1171" s="2"/>
      <c r="E1171" s="2"/>
    </row>
    <row r="1172" spans="2:5" x14ac:dyDescent="0.25">
      <c r="B1172" s="2"/>
      <c r="C1172" s="2"/>
      <c r="D1172" s="2"/>
      <c r="E1172" s="2"/>
    </row>
    <row r="1173" spans="2:5" x14ac:dyDescent="0.25">
      <c r="B1173" s="2"/>
      <c r="C1173" s="2"/>
      <c r="D1173" s="2"/>
      <c r="E1173" s="2"/>
    </row>
    <row r="1174" spans="2:5" x14ac:dyDescent="0.25">
      <c r="B1174" s="2"/>
      <c r="C1174" s="2"/>
      <c r="D1174" s="2"/>
      <c r="E1174" s="2"/>
    </row>
    <row r="1175" spans="2:5" x14ac:dyDescent="0.25">
      <c r="B1175" s="2"/>
      <c r="C1175" s="2"/>
      <c r="D1175" s="2"/>
      <c r="E1175" s="2"/>
    </row>
    <row r="1176" spans="2:5" x14ac:dyDescent="0.25">
      <c r="B1176" s="2"/>
      <c r="C1176" s="2"/>
      <c r="D1176" s="2"/>
      <c r="E1176" s="2"/>
    </row>
    <row r="1177" spans="2:5" x14ac:dyDescent="0.25">
      <c r="B1177" s="2"/>
      <c r="C1177" s="2"/>
      <c r="D1177" s="2"/>
      <c r="E1177" s="2"/>
    </row>
    <row r="1178" spans="2:5" x14ac:dyDescent="0.25">
      <c r="B1178" s="2"/>
      <c r="C1178" s="2"/>
      <c r="D1178" s="2"/>
      <c r="E1178" s="2"/>
    </row>
    <row r="1179" spans="2:5" x14ac:dyDescent="0.25">
      <c r="B1179" s="2"/>
      <c r="C1179" s="2"/>
      <c r="D1179" s="2"/>
      <c r="E1179" s="2"/>
    </row>
    <row r="1180" spans="2:5" x14ac:dyDescent="0.25">
      <c r="B1180" s="2"/>
      <c r="C1180" s="2"/>
      <c r="D1180" s="2"/>
      <c r="E1180" s="2"/>
    </row>
    <row r="1181" spans="2:5" x14ac:dyDescent="0.25">
      <c r="B1181" s="2"/>
      <c r="C1181" s="2"/>
      <c r="D1181" s="2"/>
      <c r="E1181" s="2"/>
    </row>
    <row r="1182" spans="2:5" x14ac:dyDescent="0.25">
      <c r="B1182" s="2"/>
      <c r="C1182" s="2"/>
      <c r="D1182" s="2"/>
      <c r="E1182" s="2"/>
    </row>
    <row r="1183" spans="2:5" x14ac:dyDescent="0.25">
      <c r="B1183" s="2"/>
      <c r="C1183" s="2"/>
      <c r="D1183" s="2"/>
      <c r="E1183" s="2"/>
    </row>
    <row r="1184" spans="2:5" x14ac:dyDescent="0.25">
      <c r="B1184" s="2"/>
      <c r="C1184" s="2"/>
      <c r="D1184" s="2"/>
      <c r="E1184" s="2"/>
    </row>
    <row r="1185" spans="2:5" x14ac:dyDescent="0.25">
      <c r="B1185" s="2"/>
      <c r="C1185" s="2"/>
      <c r="D1185" s="2"/>
      <c r="E1185" s="2"/>
    </row>
    <row r="1186" spans="2:5" x14ac:dyDescent="0.25">
      <c r="B1186" s="2"/>
      <c r="C1186" s="2"/>
      <c r="D1186" s="2"/>
      <c r="E1186" s="2"/>
    </row>
    <row r="1187" spans="2:5" x14ac:dyDescent="0.25">
      <c r="B1187" s="2"/>
      <c r="C1187" s="2"/>
      <c r="D1187" s="2"/>
      <c r="E1187" s="2"/>
    </row>
    <row r="1188" spans="2:5" x14ac:dyDescent="0.25">
      <c r="B1188" s="2"/>
      <c r="C1188" s="2"/>
      <c r="D1188" s="2"/>
      <c r="E1188" s="2"/>
    </row>
    <row r="1189" spans="2:5" x14ac:dyDescent="0.25">
      <c r="B1189" s="2"/>
      <c r="C1189" s="2"/>
      <c r="D1189" s="2"/>
      <c r="E1189" s="2"/>
    </row>
    <row r="1190" spans="2:5" x14ac:dyDescent="0.25">
      <c r="B1190" s="2"/>
      <c r="C1190" s="2"/>
      <c r="D1190" s="2"/>
      <c r="E1190" s="2"/>
    </row>
    <row r="1191" spans="2:5" x14ac:dyDescent="0.25">
      <c r="B1191" s="2"/>
      <c r="C1191" s="2"/>
      <c r="D1191" s="2"/>
      <c r="E1191" s="2"/>
    </row>
    <row r="1192" spans="2:5" x14ac:dyDescent="0.25">
      <c r="B1192" s="2"/>
      <c r="C1192" s="2"/>
      <c r="D1192" s="2"/>
      <c r="E1192" s="2"/>
    </row>
    <row r="1193" spans="2:5" x14ac:dyDescent="0.25">
      <c r="B1193" s="2"/>
      <c r="C1193" s="2"/>
      <c r="D1193" s="2"/>
      <c r="E1193" s="2"/>
    </row>
    <row r="1194" spans="2:5" x14ac:dyDescent="0.25">
      <c r="B1194" s="2"/>
      <c r="C1194" s="2"/>
      <c r="D1194" s="2"/>
      <c r="E1194" s="2"/>
    </row>
    <row r="1195" spans="2:5" x14ac:dyDescent="0.25">
      <c r="B1195" s="2"/>
      <c r="C1195" s="2"/>
      <c r="D1195" s="2"/>
      <c r="E1195" s="2"/>
    </row>
    <row r="1196" spans="2:5" x14ac:dyDescent="0.25">
      <c r="B1196" s="2"/>
      <c r="C1196" s="2"/>
      <c r="D1196" s="2"/>
      <c r="E1196" s="2"/>
    </row>
    <row r="1197" spans="2:5" x14ac:dyDescent="0.25">
      <c r="B1197" s="2"/>
      <c r="C1197" s="2"/>
      <c r="D1197" s="2"/>
      <c r="E1197" s="2"/>
    </row>
    <row r="1198" spans="2:5" x14ac:dyDescent="0.25">
      <c r="B1198" s="2"/>
      <c r="C1198" s="2"/>
      <c r="D1198" s="2"/>
      <c r="E1198" s="2"/>
    </row>
    <row r="1199" spans="2:5" x14ac:dyDescent="0.25">
      <c r="B1199" s="2"/>
      <c r="C1199" s="2"/>
      <c r="D1199" s="2"/>
      <c r="E1199" s="2"/>
    </row>
    <row r="1200" spans="2:5" x14ac:dyDescent="0.25">
      <c r="B1200" s="2"/>
      <c r="C1200" s="2"/>
      <c r="D1200" s="2"/>
      <c r="E1200" s="2"/>
    </row>
    <row r="1201" spans="2:5" x14ac:dyDescent="0.25">
      <c r="B1201" s="2"/>
      <c r="C1201" s="2"/>
      <c r="D1201" s="2"/>
      <c r="E1201" s="2"/>
    </row>
    <row r="1202" spans="2:5" x14ac:dyDescent="0.25">
      <c r="B1202" s="2"/>
      <c r="C1202" s="2"/>
      <c r="D1202" s="2"/>
      <c r="E1202" s="2"/>
    </row>
    <row r="1203" spans="2:5" x14ac:dyDescent="0.25">
      <c r="B1203" s="2"/>
      <c r="C1203" s="2"/>
      <c r="D1203" s="2"/>
      <c r="E1203" s="2"/>
    </row>
    <row r="1204" spans="2:5" x14ac:dyDescent="0.25">
      <c r="B1204" s="2"/>
      <c r="C1204" s="2"/>
      <c r="D1204" s="2"/>
      <c r="E1204" s="2"/>
    </row>
    <row r="1205" spans="2:5" x14ac:dyDescent="0.25">
      <c r="B1205" s="2"/>
      <c r="C1205" s="2"/>
      <c r="D1205" s="2"/>
      <c r="E1205" s="2"/>
    </row>
    <row r="1206" spans="2:5" x14ac:dyDescent="0.25">
      <c r="B1206" s="2"/>
      <c r="C1206" s="2"/>
      <c r="D1206" s="2"/>
      <c r="E1206" s="2"/>
    </row>
    <row r="1207" spans="2:5" x14ac:dyDescent="0.25">
      <c r="B1207" s="2"/>
      <c r="C1207" s="2"/>
      <c r="D1207" s="2"/>
      <c r="E1207" s="2"/>
    </row>
    <row r="1208" spans="2:5" x14ac:dyDescent="0.25">
      <c r="B1208" s="2"/>
      <c r="C1208" s="2"/>
      <c r="D1208" s="2"/>
      <c r="E1208" s="2"/>
    </row>
    <row r="1209" spans="2:5" x14ac:dyDescent="0.25">
      <c r="B1209" s="2"/>
      <c r="C1209" s="2"/>
      <c r="D1209" s="2"/>
      <c r="E1209" s="2"/>
    </row>
    <row r="1210" spans="2:5" x14ac:dyDescent="0.25">
      <c r="B1210" s="2"/>
      <c r="C1210" s="2"/>
      <c r="D1210" s="2"/>
      <c r="E1210" s="2"/>
    </row>
    <row r="1211" spans="2:5" x14ac:dyDescent="0.25">
      <c r="B1211" s="2"/>
      <c r="C1211" s="2"/>
      <c r="D1211" s="2"/>
      <c r="E1211" s="2"/>
    </row>
    <row r="1212" spans="2:5" x14ac:dyDescent="0.25">
      <c r="B1212" s="2"/>
      <c r="C1212" s="2"/>
      <c r="D1212" s="2"/>
      <c r="E1212" s="2"/>
    </row>
    <row r="1213" spans="2:5" x14ac:dyDescent="0.25">
      <c r="B1213" s="2"/>
      <c r="C1213" s="2"/>
      <c r="D1213" s="2"/>
      <c r="E1213" s="2"/>
    </row>
    <row r="1214" spans="2:5" x14ac:dyDescent="0.25">
      <c r="B1214" s="2"/>
      <c r="C1214" s="2"/>
      <c r="D1214" s="2"/>
      <c r="E1214" s="2"/>
    </row>
    <row r="1215" spans="2:5" x14ac:dyDescent="0.25">
      <c r="B1215" s="2"/>
      <c r="C1215" s="2"/>
      <c r="D1215" s="2"/>
      <c r="E1215" s="2"/>
    </row>
    <row r="1216" spans="2:5" x14ac:dyDescent="0.25">
      <c r="B1216" s="2"/>
      <c r="C1216" s="2"/>
      <c r="D1216" s="2"/>
      <c r="E1216" s="2"/>
    </row>
    <row r="1217" spans="2:5" x14ac:dyDescent="0.25">
      <c r="B1217" s="2"/>
      <c r="C1217" s="2"/>
      <c r="D1217" s="2"/>
      <c r="E1217" s="2"/>
    </row>
    <row r="1218" spans="2:5" x14ac:dyDescent="0.25">
      <c r="B1218" s="2"/>
      <c r="C1218" s="2"/>
      <c r="D1218" s="2"/>
      <c r="E1218" s="2"/>
    </row>
    <row r="1219" spans="2:5" x14ac:dyDescent="0.25">
      <c r="B1219" s="2"/>
      <c r="C1219" s="2"/>
      <c r="D1219" s="2"/>
      <c r="E1219" s="2"/>
    </row>
    <row r="1220" spans="2:5" x14ac:dyDescent="0.25">
      <c r="B1220" s="2"/>
      <c r="C1220" s="2"/>
      <c r="D1220" s="2"/>
      <c r="E1220" s="2"/>
    </row>
    <row r="1221" spans="2:5" x14ac:dyDescent="0.25">
      <c r="B1221" s="2"/>
      <c r="C1221" s="2"/>
      <c r="D1221" s="2"/>
      <c r="E1221" s="2"/>
    </row>
    <row r="1222" spans="2:5" x14ac:dyDescent="0.25">
      <c r="B1222" s="2"/>
      <c r="C1222" s="2"/>
      <c r="D1222" s="2"/>
      <c r="E1222" s="2"/>
    </row>
    <row r="1223" spans="2:5" x14ac:dyDescent="0.25">
      <c r="B1223" s="2"/>
      <c r="C1223" s="2"/>
      <c r="D1223" s="2"/>
      <c r="E1223" s="2"/>
    </row>
    <row r="1224" spans="2:5" x14ac:dyDescent="0.25">
      <c r="B1224" s="2"/>
      <c r="C1224" s="2"/>
      <c r="D1224" s="2"/>
      <c r="E1224" s="2"/>
    </row>
    <row r="1225" spans="2:5" x14ac:dyDescent="0.25">
      <c r="B1225" s="2"/>
      <c r="C1225" s="2"/>
      <c r="D1225" s="2"/>
      <c r="E1225" s="2"/>
    </row>
    <row r="1226" spans="2:5" x14ac:dyDescent="0.25">
      <c r="B1226" s="2"/>
      <c r="C1226" s="2"/>
      <c r="D1226" s="2"/>
      <c r="E1226" s="2"/>
    </row>
    <row r="1227" spans="2:5" x14ac:dyDescent="0.25">
      <c r="B1227" s="2"/>
      <c r="C1227" s="2"/>
      <c r="D1227" s="2"/>
      <c r="E1227" s="2"/>
    </row>
    <row r="1228" spans="2:5" x14ac:dyDescent="0.25">
      <c r="B1228" s="2"/>
      <c r="C1228" s="2"/>
      <c r="D1228" s="2"/>
      <c r="E1228" s="2"/>
    </row>
    <row r="1229" spans="2:5" x14ac:dyDescent="0.25">
      <c r="B1229" s="2"/>
      <c r="C1229" s="2"/>
      <c r="D1229" s="2"/>
      <c r="E1229" s="2"/>
    </row>
    <row r="1230" spans="2:5" x14ac:dyDescent="0.25">
      <c r="B1230" s="2"/>
      <c r="C1230" s="2"/>
      <c r="D1230" s="2"/>
      <c r="E1230" s="2"/>
    </row>
    <row r="1231" spans="2:5" x14ac:dyDescent="0.25">
      <c r="B1231" s="2"/>
      <c r="C1231" s="2"/>
      <c r="D1231" s="2"/>
      <c r="E1231" s="2"/>
    </row>
    <row r="1232" spans="2:5" x14ac:dyDescent="0.25">
      <c r="B1232" s="2"/>
      <c r="C1232" s="2"/>
      <c r="D1232" s="2"/>
      <c r="E1232" s="2"/>
    </row>
    <row r="1233" spans="2:5" x14ac:dyDescent="0.25">
      <c r="B1233" s="2"/>
      <c r="C1233" s="2"/>
      <c r="D1233" s="2"/>
      <c r="E1233" s="2"/>
    </row>
    <row r="1234" spans="2:5" x14ac:dyDescent="0.25">
      <c r="B1234" s="2"/>
      <c r="C1234" s="2"/>
      <c r="D1234" s="2"/>
      <c r="E1234" s="2"/>
    </row>
    <row r="1235" spans="2:5" x14ac:dyDescent="0.25">
      <c r="B1235" s="2"/>
      <c r="C1235" s="2"/>
      <c r="D1235" s="2"/>
      <c r="E1235" s="2"/>
    </row>
    <row r="1236" spans="2:5" x14ac:dyDescent="0.25">
      <c r="B1236" s="2"/>
      <c r="C1236" s="2"/>
      <c r="D1236" s="2"/>
      <c r="E1236" s="2"/>
    </row>
    <row r="1237" spans="2:5" x14ac:dyDescent="0.25">
      <c r="B1237" s="2"/>
      <c r="C1237" s="2"/>
      <c r="D1237" s="2"/>
      <c r="E1237" s="2"/>
    </row>
    <row r="1238" spans="2:5" x14ac:dyDescent="0.25">
      <c r="B1238" s="2"/>
      <c r="C1238" s="2"/>
      <c r="D1238" s="2"/>
      <c r="E1238" s="2"/>
    </row>
    <row r="1239" spans="2:5" x14ac:dyDescent="0.25">
      <c r="B1239" s="2"/>
      <c r="C1239" s="2"/>
      <c r="D1239" s="2"/>
      <c r="E1239" s="2"/>
    </row>
    <row r="1240" spans="2:5" x14ac:dyDescent="0.25">
      <c r="B1240" s="2"/>
      <c r="C1240" s="2"/>
      <c r="D1240" s="2"/>
      <c r="E1240" s="2"/>
    </row>
    <row r="1241" spans="2:5" x14ac:dyDescent="0.25">
      <c r="B1241" s="2"/>
      <c r="C1241" s="2"/>
      <c r="D1241" s="2"/>
      <c r="E1241" s="2"/>
    </row>
    <row r="1242" spans="2:5" x14ac:dyDescent="0.25">
      <c r="B1242" s="2"/>
      <c r="C1242" s="2"/>
      <c r="D1242" s="2"/>
      <c r="E1242" s="2"/>
    </row>
    <row r="1243" spans="2:5" x14ac:dyDescent="0.25">
      <c r="B1243" s="2"/>
      <c r="C1243" s="2"/>
      <c r="D1243" s="2"/>
      <c r="E1243" s="2"/>
    </row>
    <row r="1244" spans="2:5" x14ac:dyDescent="0.25">
      <c r="B1244" s="2"/>
      <c r="C1244" s="2"/>
      <c r="D1244" s="2"/>
      <c r="E1244" s="2"/>
    </row>
    <row r="1245" spans="2:5" x14ac:dyDescent="0.25">
      <c r="B1245" s="2"/>
      <c r="C1245" s="2"/>
      <c r="D1245" s="2"/>
      <c r="E1245" s="2"/>
    </row>
    <row r="1246" spans="2:5" x14ac:dyDescent="0.25">
      <c r="B1246" s="2"/>
      <c r="C1246" s="2"/>
      <c r="D1246" s="2"/>
      <c r="E1246" s="2"/>
    </row>
    <row r="1247" spans="2:5" x14ac:dyDescent="0.25">
      <c r="B1247" s="2"/>
      <c r="C1247" s="2"/>
      <c r="D1247" s="2"/>
      <c r="E1247" s="2"/>
    </row>
    <row r="1248" spans="2:5" x14ac:dyDescent="0.25">
      <c r="B1248" s="2"/>
      <c r="C1248" s="2"/>
      <c r="D1248" s="2"/>
      <c r="E1248" s="2"/>
    </row>
    <row r="1249" spans="2:5" x14ac:dyDescent="0.25">
      <c r="B1249" s="2"/>
      <c r="C1249" s="2"/>
      <c r="D1249" s="2"/>
      <c r="E1249" s="2"/>
    </row>
    <row r="1250" spans="2:5" x14ac:dyDescent="0.25">
      <c r="B1250" s="2"/>
      <c r="C1250" s="2"/>
      <c r="D1250" s="2"/>
      <c r="E1250" s="2"/>
    </row>
    <row r="1251" spans="2:5" x14ac:dyDescent="0.25">
      <c r="B1251" s="2"/>
      <c r="C1251" s="2"/>
      <c r="D1251" s="2"/>
      <c r="E1251" s="2"/>
    </row>
    <row r="1252" spans="2:5" x14ac:dyDescent="0.25">
      <c r="B1252" s="2"/>
      <c r="C1252" s="2"/>
      <c r="D1252" s="2"/>
      <c r="E1252" s="2"/>
    </row>
    <row r="1253" spans="2:5" x14ac:dyDescent="0.25">
      <c r="B1253" s="2"/>
      <c r="C1253" s="2"/>
      <c r="D1253" s="2"/>
      <c r="E1253" s="2"/>
    </row>
    <row r="1254" spans="2:5" x14ac:dyDescent="0.25">
      <c r="B1254" s="2"/>
      <c r="C1254" s="2"/>
      <c r="D1254" s="2"/>
      <c r="E1254" s="2"/>
    </row>
    <row r="1255" spans="2:5" x14ac:dyDescent="0.25">
      <c r="B1255" s="2"/>
      <c r="C1255" s="2"/>
      <c r="D1255" s="2"/>
      <c r="E1255" s="2"/>
    </row>
    <row r="1256" spans="2:5" x14ac:dyDescent="0.25">
      <c r="B1256" s="2"/>
      <c r="C1256" s="2"/>
      <c r="D1256" s="2"/>
      <c r="E1256" s="2"/>
    </row>
    <row r="1257" spans="2:5" x14ac:dyDescent="0.25">
      <c r="B1257" s="2"/>
      <c r="C1257" s="2"/>
      <c r="D1257" s="2"/>
      <c r="E1257" s="2"/>
    </row>
    <row r="1258" spans="2:5" x14ac:dyDescent="0.25">
      <c r="B1258" s="2"/>
      <c r="C1258" s="2"/>
      <c r="D1258" s="2"/>
      <c r="E1258" s="2"/>
    </row>
    <row r="1259" spans="2:5" x14ac:dyDescent="0.25">
      <c r="B1259" s="2"/>
      <c r="C1259" s="2"/>
      <c r="D1259" s="2"/>
      <c r="E1259" s="2"/>
    </row>
    <row r="1260" spans="2:5" x14ac:dyDescent="0.25">
      <c r="B1260" s="2"/>
      <c r="C1260" s="2"/>
      <c r="D1260" s="2"/>
      <c r="E1260" s="2"/>
    </row>
    <row r="1261" spans="2:5" x14ac:dyDescent="0.25">
      <c r="B1261" s="2"/>
      <c r="C1261" s="2"/>
      <c r="D1261" s="2"/>
      <c r="E1261" s="2"/>
    </row>
    <row r="1262" spans="2:5" x14ac:dyDescent="0.25">
      <c r="B1262" s="2"/>
      <c r="C1262" s="2"/>
      <c r="D1262" s="2"/>
      <c r="E1262" s="2"/>
    </row>
    <row r="1263" spans="2:5" x14ac:dyDescent="0.25">
      <c r="B1263" s="2"/>
      <c r="C1263" s="2"/>
      <c r="D1263" s="2"/>
      <c r="E1263" s="2"/>
    </row>
    <row r="1264" spans="2:5" x14ac:dyDescent="0.25">
      <c r="B1264" s="2"/>
      <c r="C1264" s="2"/>
      <c r="D1264" s="2"/>
      <c r="E1264" s="2"/>
    </row>
    <row r="1265" spans="2:5" x14ac:dyDescent="0.25">
      <c r="B1265" s="2"/>
      <c r="C1265" s="2"/>
      <c r="D1265" s="2"/>
      <c r="E1265" s="2"/>
    </row>
    <row r="1266" spans="2:5" x14ac:dyDescent="0.25">
      <c r="B1266" s="2"/>
      <c r="C1266" s="2"/>
      <c r="D1266" s="2"/>
      <c r="E1266" s="2"/>
    </row>
    <row r="1267" spans="2:5" x14ac:dyDescent="0.25">
      <c r="B1267" s="2"/>
      <c r="C1267" s="2"/>
      <c r="D1267" s="2"/>
      <c r="E1267" s="2"/>
    </row>
    <row r="1268" spans="2:5" x14ac:dyDescent="0.25">
      <c r="B1268" s="2"/>
      <c r="C1268" s="2"/>
      <c r="D1268" s="2"/>
      <c r="E1268" s="2"/>
    </row>
    <row r="1269" spans="2:5" x14ac:dyDescent="0.25">
      <c r="B1269" s="2"/>
      <c r="C1269" s="2"/>
      <c r="D1269" s="2"/>
      <c r="E1269" s="2"/>
    </row>
    <row r="1270" spans="2:5" x14ac:dyDescent="0.25">
      <c r="B1270" s="2"/>
      <c r="C1270" s="2"/>
      <c r="D1270" s="2"/>
      <c r="E1270" s="2"/>
    </row>
    <row r="1271" spans="2:5" x14ac:dyDescent="0.25">
      <c r="B1271" s="2"/>
      <c r="C1271" s="2"/>
      <c r="D1271" s="2"/>
      <c r="E1271" s="2"/>
    </row>
    <row r="1272" spans="2:5" x14ac:dyDescent="0.25">
      <c r="B1272" s="2"/>
      <c r="C1272" s="2"/>
      <c r="D1272" s="2"/>
      <c r="E1272" s="2"/>
    </row>
    <row r="1273" spans="2:5" x14ac:dyDescent="0.25">
      <c r="B1273" s="2"/>
      <c r="C1273" s="2"/>
      <c r="D1273" s="2"/>
      <c r="E1273" s="2"/>
    </row>
    <row r="1274" spans="2:5" x14ac:dyDescent="0.25">
      <c r="B1274" s="2"/>
      <c r="C1274" s="2"/>
      <c r="D1274" s="2"/>
      <c r="E1274" s="2"/>
    </row>
    <row r="1275" spans="2:5" x14ac:dyDescent="0.25">
      <c r="B1275" s="2"/>
      <c r="C1275" s="2"/>
      <c r="D1275" s="2"/>
      <c r="E1275" s="2"/>
    </row>
    <row r="1276" spans="2:5" x14ac:dyDescent="0.25">
      <c r="B1276" s="2"/>
      <c r="C1276" s="2"/>
      <c r="D1276" s="2"/>
      <c r="E1276" s="2"/>
    </row>
    <row r="1277" spans="2:5" x14ac:dyDescent="0.25">
      <c r="B1277" s="2"/>
      <c r="C1277" s="2"/>
      <c r="D1277" s="2"/>
      <c r="E1277" s="2"/>
    </row>
    <row r="1278" spans="2:5" x14ac:dyDescent="0.25">
      <c r="B1278" s="2"/>
      <c r="C1278" s="2"/>
      <c r="D1278" s="2"/>
      <c r="E1278" s="2"/>
    </row>
    <row r="1279" spans="2:5" x14ac:dyDescent="0.25">
      <c r="B1279" s="2"/>
      <c r="C1279" s="2"/>
      <c r="D1279" s="2"/>
      <c r="E1279" s="2"/>
    </row>
    <row r="1280" spans="2:5" x14ac:dyDescent="0.25">
      <c r="B1280" s="2"/>
      <c r="C1280" s="2"/>
      <c r="D1280" s="2"/>
      <c r="E1280" s="2"/>
    </row>
    <row r="1281" spans="2:5" x14ac:dyDescent="0.25">
      <c r="B1281" s="2"/>
      <c r="C1281" s="2"/>
      <c r="D1281" s="2"/>
      <c r="E1281" s="2"/>
    </row>
    <row r="1282" spans="2:5" x14ac:dyDescent="0.25">
      <c r="B1282" s="2"/>
      <c r="C1282" s="2"/>
      <c r="D1282" s="2"/>
      <c r="E1282" s="2"/>
    </row>
    <row r="1283" spans="2:5" x14ac:dyDescent="0.25">
      <c r="B1283" s="2"/>
      <c r="C1283" s="2"/>
      <c r="D1283" s="2"/>
      <c r="E1283" s="2"/>
    </row>
    <row r="1284" spans="2:5" x14ac:dyDescent="0.25">
      <c r="B1284" s="2"/>
      <c r="C1284" s="2"/>
      <c r="D1284" s="2"/>
      <c r="E1284" s="2"/>
    </row>
    <row r="1285" spans="2:5" x14ac:dyDescent="0.25">
      <c r="B1285" s="2"/>
      <c r="C1285" s="2"/>
      <c r="D1285" s="2"/>
      <c r="E1285" s="2"/>
    </row>
    <row r="1286" spans="2:5" x14ac:dyDescent="0.25">
      <c r="B1286" s="2"/>
      <c r="C1286" s="2"/>
      <c r="D1286" s="2"/>
      <c r="E1286" s="2"/>
    </row>
    <row r="1287" spans="2:5" x14ac:dyDescent="0.25">
      <c r="B1287" s="2"/>
      <c r="C1287" s="2"/>
      <c r="D1287" s="2"/>
      <c r="E1287" s="2"/>
    </row>
    <row r="1288" spans="2:5" x14ac:dyDescent="0.25">
      <c r="B1288" s="2"/>
      <c r="C1288" s="2"/>
      <c r="D1288" s="2"/>
      <c r="E1288" s="2"/>
    </row>
    <row r="1289" spans="2:5" x14ac:dyDescent="0.25">
      <c r="B1289" s="2"/>
      <c r="C1289" s="2"/>
      <c r="D1289" s="2"/>
      <c r="E1289" s="2"/>
    </row>
    <row r="1290" spans="2:5" x14ac:dyDescent="0.25">
      <c r="B1290" s="2"/>
      <c r="C1290" s="2"/>
      <c r="D1290" s="2"/>
      <c r="E1290" s="2"/>
    </row>
    <row r="1291" spans="2:5" x14ac:dyDescent="0.25">
      <c r="B1291" s="2"/>
      <c r="C1291" s="2"/>
      <c r="D1291" s="2"/>
      <c r="E1291" s="2"/>
    </row>
    <row r="1292" spans="2:5" x14ac:dyDescent="0.25">
      <c r="B1292" s="2"/>
      <c r="C1292" s="2"/>
      <c r="D1292" s="2"/>
      <c r="E1292" s="2"/>
    </row>
    <row r="1293" spans="2:5" x14ac:dyDescent="0.25">
      <c r="B1293" s="2"/>
      <c r="C1293" s="2"/>
      <c r="D1293" s="2"/>
      <c r="E1293" s="2"/>
    </row>
    <row r="1294" spans="2:5" x14ac:dyDescent="0.25">
      <c r="B1294" s="2"/>
      <c r="C1294" s="2"/>
      <c r="D1294" s="2"/>
      <c r="E1294" s="2"/>
    </row>
    <row r="1295" spans="2:5" x14ac:dyDescent="0.25">
      <c r="B1295" s="2"/>
      <c r="C1295" s="2"/>
      <c r="D1295" s="2"/>
      <c r="E1295" s="2"/>
    </row>
    <row r="1296" spans="2:5" x14ac:dyDescent="0.25">
      <c r="B1296" s="2"/>
      <c r="C1296" s="2"/>
      <c r="D1296" s="2"/>
      <c r="E1296" s="2"/>
    </row>
    <row r="1297" spans="2:5" x14ac:dyDescent="0.25">
      <c r="B1297" s="2"/>
      <c r="C1297" s="2"/>
      <c r="D1297" s="2"/>
      <c r="E1297" s="2"/>
    </row>
    <row r="1298" spans="2:5" x14ac:dyDescent="0.25">
      <c r="B1298" s="2"/>
      <c r="C1298" s="2"/>
      <c r="D1298" s="2"/>
      <c r="E1298" s="2"/>
    </row>
    <row r="1299" spans="2:5" x14ac:dyDescent="0.25">
      <c r="B1299" s="2"/>
      <c r="C1299" s="2"/>
      <c r="D1299" s="2"/>
      <c r="E1299" s="2"/>
    </row>
    <row r="1300" spans="2:5" x14ac:dyDescent="0.25">
      <c r="B1300" s="2"/>
      <c r="C1300" s="2"/>
      <c r="D1300" s="2"/>
      <c r="E1300" s="2"/>
    </row>
    <row r="1301" spans="2:5" x14ac:dyDescent="0.25">
      <c r="B1301" s="2"/>
      <c r="C1301" s="2"/>
      <c r="D1301" s="2"/>
      <c r="E1301" s="2"/>
    </row>
    <row r="1302" spans="2:5" x14ac:dyDescent="0.25">
      <c r="B1302" s="2"/>
      <c r="C1302" s="2"/>
      <c r="D1302" s="2"/>
      <c r="E1302" s="2"/>
    </row>
    <row r="1303" spans="2:5" x14ac:dyDescent="0.25">
      <c r="B1303" s="2"/>
      <c r="C1303" s="2"/>
      <c r="D1303" s="2"/>
      <c r="E1303" s="2"/>
    </row>
    <row r="1304" spans="2:5" x14ac:dyDescent="0.25">
      <c r="B1304" s="2"/>
      <c r="C1304" s="2"/>
      <c r="D1304" s="2"/>
      <c r="E1304" s="2"/>
    </row>
    <row r="1305" spans="2:5" x14ac:dyDescent="0.25">
      <c r="B1305" s="2"/>
      <c r="C1305" s="2"/>
      <c r="D1305" s="2"/>
      <c r="E1305" s="2"/>
    </row>
    <row r="1306" spans="2:5" x14ac:dyDescent="0.25">
      <c r="B1306" s="2"/>
      <c r="C1306" s="2"/>
      <c r="D1306" s="2"/>
      <c r="E1306" s="2"/>
    </row>
    <row r="1307" spans="2:5" x14ac:dyDescent="0.25">
      <c r="B1307" s="2"/>
      <c r="C1307" s="2"/>
      <c r="D1307" s="2"/>
      <c r="E1307" s="2"/>
    </row>
    <row r="1308" spans="2:5" x14ac:dyDescent="0.25">
      <c r="B1308" s="2"/>
      <c r="C1308" s="2"/>
      <c r="D1308" s="2"/>
      <c r="E1308" s="2"/>
    </row>
    <row r="1309" spans="2:5" x14ac:dyDescent="0.25">
      <c r="B1309" s="2"/>
      <c r="C1309" s="2"/>
      <c r="D1309" s="2"/>
      <c r="E1309" s="2"/>
    </row>
    <row r="1310" spans="2:5" x14ac:dyDescent="0.25">
      <c r="B1310" s="2"/>
      <c r="C1310" s="2"/>
      <c r="D1310" s="2"/>
      <c r="E1310" s="2"/>
    </row>
    <row r="1311" spans="2:5" x14ac:dyDescent="0.25">
      <c r="B1311" s="2"/>
      <c r="C1311" s="2"/>
      <c r="D1311" s="2"/>
      <c r="E1311" s="2"/>
    </row>
    <row r="1312" spans="2:5" x14ac:dyDescent="0.25">
      <c r="B1312" s="2"/>
      <c r="C1312" s="2"/>
      <c r="D1312" s="2"/>
      <c r="E1312" s="2"/>
    </row>
    <row r="1313" spans="2:5" x14ac:dyDescent="0.25">
      <c r="B1313" s="2"/>
      <c r="C1313" s="2"/>
      <c r="D1313" s="2"/>
      <c r="E1313" s="2"/>
    </row>
    <row r="1314" spans="2:5" x14ac:dyDescent="0.25">
      <c r="B1314" s="2"/>
      <c r="C1314" s="2"/>
      <c r="D1314" s="2"/>
      <c r="E1314" s="2"/>
    </row>
    <row r="1315" spans="2:5" x14ac:dyDescent="0.25">
      <c r="B1315" s="2"/>
      <c r="C1315" s="2"/>
      <c r="D1315" s="2"/>
      <c r="E1315" s="2"/>
    </row>
    <row r="1316" spans="2:5" x14ac:dyDescent="0.25">
      <c r="B1316" s="2"/>
      <c r="C1316" s="2"/>
      <c r="D1316" s="2"/>
      <c r="E1316" s="2"/>
    </row>
    <row r="1317" spans="2:5" x14ac:dyDescent="0.25">
      <c r="B1317" s="2"/>
      <c r="C1317" s="2"/>
      <c r="D1317" s="2"/>
      <c r="E1317" s="2"/>
    </row>
    <row r="1318" spans="2:5" x14ac:dyDescent="0.25">
      <c r="B1318" s="2"/>
      <c r="C1318" s="2"/>
      <c r="D1318" s="2"/>
      <c r="E1318" s="2"/>
    </row>
    <row r="1319" spans="2:5" x14ac:dyDescent="0.25">
      <c r="B1319" s="2"/>
      <c r="C1319" s="2"/>
      <c r="D1319" s="2"/>
      <c r="E1319" s="2"/>
    </row>
    <row r="1320" spans="2:5" x14ac:dyDescent="0.25">
      <c r="B1320" s="2"/>
      <c r="C1320" s="2"/>
      <c r="D1320" s="2"/>
      <c r="E1320" s="2"/>
    </row>
    <row r="1321" spans="2:5" x14ac:dyDescent="0.25">
      <c r="B1321" s="2"/>
      <c r="C1321" s="2"/>
      <c r="D1321" s="2"/>
      <c r="E1321" s="2"/>
    </row>
    <row r="1322" spans="2:5" x14ac:dyDescent="0.25">
      <c r="B1322" s="2"/>
      <c r="C1322" s="2"/>
      <c r="D1322" s="2"/>
      <c r="E1322" s="2"/>
    </row>
    <row r="1323" spans="2:5" x14ac:dyDescent="0.25">
      <c r="B1323" s="2"/>
      <c r="C1323" s="2"/>
      <c r="D1323" s="2"/>
      <c r="E1323" s="2"/>
    </row>
    <row r="1324" spans="2:5" x14ac:dyDescent="0.25">
      <c r="B1324" s="2"/>
      <c r="C1324" s="2"/>
      <c r="D1324" s="2"/>
      <c r="E1324" s="2"/>
    </row>
    <row r="1325" spans="2:5" x14ac:dyDescent="0.25">
      <c r="B1325" s="2"/>
      <c r="C1325" s="2"/>
      <c r="D1325" s="2"/>
      <c r="E1325" s="2"/>
    </row>
    <row r="1326" spans="2:5" x14ac:dyDescent="0.25">
      <c r="B1326" s="2"/>
      <c r="C1326" s="2"/>
      <c r="D1326" s="2"/>
      <c r="E1326" s="2"/>
    </row>
    <row r="1327" spans="2:5" x14ac:dyDescent="0.25">
      <c r="B1327" s="2"/>
      <c r="C1327" s="2"/>
      <c r="D1327" s="2"/>
      <c r="E1327" s="2"/>
    </row>
    <row r="1328" spans="2:5" x14ac:dyDescent="0.25">
      <c r="B1328" s="2"/>
      <c r="C1328" s="2"/>
      <c r="D1328" s="2"/>
      <c r="E1328" s="2"/>
    </row>
    <row r="1329" spans="2:5" x14ac:dyDescent="0.25">
      <c r="B1329" s="2"/>
      <c r="C1329" s="2"/>
      <c r="D1329" s="2"/>
      <c r="E1329" s="2"/>
    </row>
    <row r="1330" spans="2:5" x14ac:dyDescent="0.25">
      <c r="B1330" s="2"/>
      <c r="C1330" s="2"/>
      <c r="D1330" s="2"/>
      <c r="E1330" s="2"/>
    </row>
    <row r="1331" spans="2:5" x14ac:dyDescent="0.25">
      <c r="B1331" s="2"/>
      <c r="C1331" s="2"/>
      <c r="D1331" s="2"/>
      <c r="E1331" s="2"/>
    </row>
    <row r="1332" spans="2:5" x14ac:dyDescent="0.25">
      <c r="B1332" s="2"/>
      <c r="C1332" s="2"/>
      <c r="D1332" s="2"/>
      <c r="E1332" s="2"/>
    </row>
    <row r="1333" spans="2:5" x14ac:dyDescent="0.25">
      <c r="B1333" s="2"/>
      <c r="C1333" s="2"/>
      <c r="D1333" s="2"/>
      <c r="E1333" s="2"/>
    </row>
    <row r="1334" spans="2:5" x14ac:dyDescent="0.25">
      <c r="B1334" s="2"/>
      <c r="C1334" s="2"/>
      <c r="D1334" s="2"/>
      <c r="E1334" s="2"/>
    </row>
    <row r="1335" spans="2:5" x14ac:dyDescent="0.25">
      <c r="B1335" s="2"/>
      <c r="C1335" s="2"/>
      <c r="D1335" s="2"/>
      <c r="E1335" s="2"/>
    </row>
    <row r="1336" spans="2:5" x14ac:dyDescent="0.25">
      <c r="B1336" s="2"/>
      <c r="C1336" s="2"/>
      <c r="D1336" s="2"/>
      <c r="E1336" s="2"/>
    </row>
    <row r="1337" spans="2:5" x14ac:dyDescent="0.25">
      <c r="B1337" s="2"/>
      <c r="C1337" s="2"/>
      <c r="D1337" s="2"/>
      <c r="E1337" s="2"/>
    </row>
    <row r="1338" spans="2:5" x14ac:dyDescent="0.25">
      <c r="B1338" s="2"/>
      <c r="C1338" s="2"/>
      <c r="D1338" s="2"/>
      <c r="E1338" s="2"/>
    </row>
    <row r="1339" spans="2:5" x14ac:dyDescent="0.25">
      <c r="B1339" s="2"/>
      <c r="C1339" s="2"/>
      <c r="D1339" s="2"/>
      <c r="E1339" s="2"/>
    </row>
    <row r="1340" spans="2:5" x14ac:dyDescent="0.25">
      <c r="B1340" s="2"/>
      <c r="C1340" s="2"/>
      <c r="D1340" s="2"/>
      <c r="E1340" s="2"/>
    </row>
    <row r="1341" spans="2:5" x14ac:dyDescent="0.25">
      <c r="B1341" s="2"/>
      <c r="C1341" s="2"/>
      <c r="D1341" s="2"/>
      <c r="E1341" s="2"/>
    </row>
    <row r="1342" spans="2:5" x14ac:dyDescent="0.25">
      <c r="B1342" s="2"/>
      <c r="C1342" s="2"/>
      <c r="D1342" s="2"/>
      <c r="E1342" s="2"/>
    </row>
    <row r="1343" spans="2:5" x14ac:dyDescent="0.25">
      <c r="B1343" s="2"/>
      <c r="C1343" s="2"/>
      <c r="D1343" s="2"/>
      <c r="E1343" s="2"/>
    </row>
    <row r="1344" spans="2:5" x14ac:dyDescent="0.25">
      <c r="B1344" s="2"/>
      <c r="C1344" s="2"/>
      <c r="D1344" s="2"/>
      <c r="E1344" s="2"/>
    </row>
    <row r="1345" spans="2:5" x14ac:dyDescent="0.25">
      <c r="B1345" s="2"/>
      <c r="C1345" s="2"/>
      <c r="D1345" s="2"/>
      <c r="E1345" s="2"/>
    </row>
    <row r="1346" spans="2:5" x14ac:dyDescent="0.25">
      <c r="B1346" s="2"/>
      <c r="C1346" s="2"/>
      <c r="D1346" s="2"/>
      <c r="E1346" s="2"/>
    </row>
    <row r="1347" spans="2:5" x14ac:dyDescent="0.25">
      <c r="B1347" s="2"/>
      <c r="C1347" s="2"/>
      <c r="D1347" s="2"/>
      <c r="E1347" s="2"/>
    </row>
    <row r="1348" spans="2:5" x14ac:dyDescent="0.25">
      <c r="B1348" s="2"/>
      <c r="C1348" s="2"/>
      <c r="D1348" s="2"/>
      <c r="E1348" s="2"/>
    </row>
    <row r="1349" spans="2:5" x14ac:dyDescent="0.25">
      <c r="B1349" s="2"/>
      <c r="C1349" s="2"/>
      <c r="D1349" s="2"/>
      <c r="E1349" s="2"/>
    </row>
    <row r="1350" spans="2:5" x14ac:dyDescent="0.25">
      <c r="B1350" s="2"/>
      <c r="C1350" s="2"/>
      <c r="D1350" s="2"/>
      <c r="E1350" s="2"/>
    </row>
    <row r="1351" spans="2:5" x14ac:dyDescent="0.25">
      <c r="B1351" s="2"/>
      <c r="C1351" s="2"/>
      <c r="D1351" s="2"/>
      <c r="E1351" s="2"/>
    </row>
    <row r="1352" spans="2:5" x14ac:dyDescent="0.25">
      <c r="B1352" s="2"/>
      <c r="C1352" s="2"/>
      <c r="D1352" s="2"/>
      <c r="E1352" s="2"/>
    </row>
    <row r="1353" spans="2:5" x14ac:dyDescent="0.25">
      <c r="B1353" s="2"/>
      <c r="C1353" s="2"/>
      <c r="D1353" s="2"/>
      <c r="E1353" s="2"/>
    </row>
    <row r="1354" spans="2:5" x14ac:dyDescent="0.25">
      <c r="B1354" s="2"/>
      <c r="C1354" s="2"/>
      <c r="D1354" s="2"/>
      <c r="E1354" s="2"/>
    </row>
    <row r="1355" spans="2:5" x14ac:dyDescent="0.25">
      <c r="B1355" s="2"/>
      <c r="C1355" s="2"/>
      <c r="D1355" s="2"/>
      <c r="E1355" s="2"/>
    </row>
    <row r="1356" spans="2:5" x14ac:dyDescent="0.25">
      <c r="B1356" s="2"/>
      <c r="C1356" s="2"/>
      <c r="D1356" s="2"/>
      <c r="E1356" s="2"/>
    </row>
    <row r="1357" spans="2:5" x14ac:dyDescent="0.25">
      <c r="B1357" s="2"/>
      <c r="C1357" s="2"/>
      <c r="D1357" s="2"/>
      <c r="E1357" s="2"/>
    </row>
    <row r="1358" spans="2:5" x14ac:dyDescent="0.25">
      <c r="B1358" s="2"/>
      <c r="C1358" s="2"/>
      <c r="D1358" s="2"/>
      <c r="E1358" s="2"/>
    </row>
    <row r="1359" spans="2:5" x14ac:dyDescent="0.25">
      <c r="B1359" s="2"/>
      <c r="C1359" s="2"/>
      <c r="D1359" s="2"/>
      <c r="E1359" s="2"/>
    </row>
    <row r="1360" spans="2:5" x14ac:dyDescent="0.25">
      <c r="B1360" s="2"/>
      <c r="C1360" s="2"/>
      <c r="D1360" s="2"/>
      <c r="E1360" s="2"/>
    </row>
    <row r="1361" spans="2:5" x14ac:dyDescent="0.25">
      <c r="B1361" s="2"/>
      <c r="C1361" s="2"/>
      <c r="D1361" s="2"/>
      <c r="E1361" s="2"/>
    </row>
    <row r="1362" spans="2:5" x14ac:dyDescent="0.25">
      <c r="B1362" s="2"/>
      <c r="C1362" s="2"/>
      <c r="D1362" s="2"/>
      <c r="E1362" s="2"/>
    </row>
    <row r="1363" spans="2:5" x14ac:dyDescent="0.25">
      <c r="B1363" s="2"/>
      <c r="C1363" s="2"/>
      <c r="D1363" s="2"/>
      <c r="E1363" s="2"/>
    </row>
    <row r="1364" spans="2:5" x14ac:dyDescent="0.25">
      <c r="B1364" s="2"/>
      <c r="C1364" s="2"/>
      <c r="D1364" s="2"/>
      <c r="E1364" s="2"/>
    </row>
    <row r="1365" spans="2:5" x14ac:dyDescent="0.25">
      <c r="B1365" s="2"/>
      <c r="C1365" s="2"/>
      <c r="D1365" s="2"/>
      <c r="E1365" s="2"/>
    </row>
    <row r="1366" spans="2:5" x14ac:dyDescent="0.25">
      <c r="B1366" s="2"/>
      <c r="C1366" s="2"/>
      <c r="D1366" s="2"/>
      <c r="E1366" s="2"/>
    </row>
    <row r="1367" spans="2:5" x14ac:dyDescent="0.25">
      <c r="B1367" s="2"/>
      <c r="C1367" s="2"/>
      <c r="D1367" s="2"/>
      <c r="E1367" s="2"/>
    </row>
    <row r="1368" spans="2:5" x14ac:dyDescent="0.25">
      <c r="B1368" s="2"/>
      <c r="C1368" s="2"/>
      <c r="D1368" s="2"/>
      <c r="E1368" s="2"/>
    </row>
    <row r="1369" spans="2:5" x14ac:dyDescent="0.25">
      <c r="B1369" s="2"/>
      <c r="C1369" s="2"/>
      <c r="D1369" s="2"/>
      <c r="E1369" s="2"/>
    </row>
    <row r="1370" spans="2:5" x14ac:dyDescent="0.25">
      <c r="B1370" s="2"/>
      <c r="C1370" s="2"/>
      <c r="D1370" s="2"/>
      <c r="E1370" s="2"/>
    </row>
    <row r="1371" spans="2:5" x14ac:dyDescent="0.25">
      <c r="B1371" s="2"/>
      <c r="C1371" s="2"/>
      <c r="D1371" s="2"/>
      <c r="E1371" s="2"/>
    </row>
    <row r="1372" spans="2:5" x14ac:dyDescent="0.25">
      <c r="B1372" s="2"/>
      <c r="C1372" s="2"/>
      <c r="D1372" s="2"/>
      <c r="E1372" s="2"/>
    </row>
    <row r="1373" spans="2:5" x14ac:dyDescent="0.25">
      <c r="B1373" s="2"/>
      <c r="C1373" s="2"/>
      <c r="D1373" s="2"/>
      <c r="E1373" s="2"/>
    </row>
    <row r="1374" spans="2:5" x14ac:dyDescent="0.25">
      <c r="B1374" s="2"/>
      <c r="C1374" s="2"/>
      <c r="D1374" s="2"/>
      <c r="E1374" s="2"/>
    </row>
    <row r="1375" spans="2:5" x14ac:dyDescent="0.25">
      <c r="B1375" s="2"/>
      <c r="C1375" s="2"/>
      <c r="D1375" s="2"/>
      <c r="E1375" s="2"/>
    </row>
    <row r="1376" spans="2:5" x14ac:dyDescent="0.25">
      <c r="B1376" s="2"/>
      <c r="C1376" s="2"/>
      <c r="D1376" s="2"/>
      <c r="E1376" s="2"/>
    </row>
    <row r="1377" spans="2:5" x14ac:dyDescent="0.25">
      <c r="B1377" s="2"/>
      <c r="C1377" s="2"/>
      <c r="D1377" s="2"/>
      <c r="E1377" s="2"/>
    </row>
    <row r="1378" spans="2:5" x14ac:dyDescent="0.25">
      <c r="B1378" s="2"/>
      <c r="C1378" s="2"/>
      <c r="D1378" s="2"/>
      <c r="E1378" s="2"/>
    </row>
    <row r="1379" spans="2:5" x14ac:dyDescent="0.25">
      <c r="B1379" s="2"/>
      <c r="C1379" s="2"/>
      <c r="D1379" s="2"/>
      <c r="E1379" s="2"/>
    </row>
    <row r="1380" spans="2:5" x14ac:dyDescent="0.25">
      <c r="B1380" s="2"/>
      <c r="C1380" s="2"/>
      <c r="D1380" s="2"/>
      <c r="E1380" s="2"/>
    </row>
    <row r="1381" spans="2:5" x14ac:dyDescent="0.25">
      <c r="B1381" s="2"/>
      <c r="C1381" s="2"/>
      <c r="D1381" s="2"/>
      <c r="E1381" s="2"/>
    </row>
    <row r="1382" spans="2:5" x14ac:dyDescent="0.25">
      <c r="B1382" s="2"/>
      <c r="C1382" s="2"/>
      <c r="D1382" s="2"/>
      <c r="E1382" s="2"/>
    </row>
    <row r="1383" spans="2:5" x14ac:dyDescent="0.25">
      <c r="B1383" s="2"/>
      <c r="C1383" s="2"/>
      <c r="D1383" s="2"/>
      <c r="E1383" s="2"/>
    </row>
    <row r="1384" spans="2:5" x14ac:dyDescent="0.25">
      <c r="B1384" s="2"/>
      <c r="C1384" s="2"/>
      <c r="D1384" s="2"/>
      <c r="E1384" s="2"/>
    </row>
    <row r="1385" spans="2:5" x14ac:dyDescent="0.25">
      <c r="B1385" s="2"/>
      <c r="C1385" s="2"/>
      <c r="D1385" s="2"/>
      <c r="E1385" s="2"/>
    </row>
    <row r="1386" spans="2:5" x14ac:dyDescent="0.25">
      <c r="B1386" s="2"/>
      <c r="C1386" s="2"/>
      <c r="D1386" s="2"/>
      <c r="E1386" s="2"/>
    </row>
    <row r="1387" spans="2:5" x14ac:dyDescent="0.25">
      <c r="B1387" s="2"/>
      <c r="C1387" s="2"/>
      <c r="D1387" s="2"/>
      <c r="E1387" s="2"/>
    </row>
    <row r="1388" spans="2:5" x14ac:dyDescent="0.25">
      <c r="B1388" s="2"/>
      <c r="C1388" s="2"/>
      <c r="D1388" s="2"/>
      <c r="E1388" s="2"/>
    </row>
    <row r="1389" spans="2:5" x14ac:dyDescent="0.25">
      <c r="B1389" s="2"/>
      <c r="C1389" s="2"/>
      <c r="D1389" s="2"/>
      <c r="E1389" s="2"/>
    </row>
    <row r="1390" spans="2:5" x14ac:dyDescent="0.25">
      <c r="B1390" s="2"/>
      <c r="C1390" s="2"/>
      <c r="D1390" s="2"/>
      <c r="E1390" s="2"/>
    </row>
    <row r="1391" spans="2:5" x14ac:dyDescent="0.25">
      <c r="B1391" s="2"/>
      <c r="C1391" s="2"/>
      <c r="D1391" s="2"/>
      <c r="E1391" s="2"/>
    </row>
    <row r="1392" spans="2:5" x14ac:dyDescent="0.25">
      <c r="B1392" s="2"/>
      <c r="C1392" s="2"/>
      <c r="D1392" s="2"/>
      <c r="E1392" s="2"/>
    </row>
    <row r="1393" spans="2:5" x14ac:dyDescent="0.25">
      <c r="B1393" s="2"/>
      <c r="C1393" s="2"/>
      <c r="D1393" s="2"/>
      <c r="E1393" s="2"/>
    </row>
    <row r="1394" spans="2:5" x14ac:dyDescent="0.25">
      <c r="B1394" s="2"/>
      <c r="C1394" s="2"/>
      <c r="D1394" s="2"/>
      <c r="E1394" s="2"/>
    </row>
    <row r="1395" spans="2:5" x14ac:dyDescent="0.25">
      <c r="B1395" s="2"/>
      <c r="C1395" s="2"/>
      <c r="D1395" s="2"/>
      <c r="E1395" s="2"/>
    </row>
    <row r="1396" spans="2:5" x14ac:dyDescent="0.25">
      <c r="B1396" s="2"/>
      <c r="C1396" s="2"/>
      <c r="D1396" s="2"/>
      <c r="E1396" s="2"/>
    </row>
    <row r="1397" spans="2:5" x14ac:dyDescent="0.25">
      <c r="B1397" s="2"/>
      <c r="C1397" s="2"/>
      <c r="D1397" s="2"/>
      <c r="E1397" s="2"/>
    </row>
    <row r="1398" spans="2:5" x14ac:dyDescent="0.25">
      <c r="B1398" s="2"/>
      <c r="C1398" s="2"/>
      <c r="D1398" s="2"/>
      <c r="E1398" s="2"/>
    </row>
    <row r="1399" spans="2:5" x14ac:dyDescent="0.25">
      <c r="B1399" s="2"/>
      <c r="C1399" s="2"/>
      <c r="D1399" s="2"/>
      <c r="E1399" s="2"/>
    </row>
    <row r="1400" spans="2:5" x14ac:dyDescent="0.25">
      <c r="B1400" s="2"/>
      <c r="C1400" s="2"/>
      <c r="D1400" s="2"/>
      <c r="E1400" s="2"/>
    </row>
    <row r="1401" spans="2:5" x14ac:dyDescent="0.25">
      <c r="B1401" s="2"/>
      <c r="C1401" s="2"/>
      <c r="D1401" s="2"/>
      <c r="E1401" s="2"/>
    </row>
    <row r="1402" spans="2:5" x14ac:dyDescent="0.25">
      <c r="B1402" s="2"/>
      <c r="C1402" s="2"/>
      <c r="D1402" s="2"/>
      <c r="E1402" s="2"/>
    </row>
    <row r="1403" spans="2:5" x14ac:dyDescent="0.25">
      <c r="B1403" s="2"/>
      <c r="C1403" s="2"/>
      <c r="D1403" s="2"/>
      <c r="E1403" s="2"/>
    </row>
    <row r="1404" spans="2:5" x14ac:dyDescent="0.25">
      <c r="B1404" s="2"/>
      <c r="C1404" s="2"/>
      <c r="D1404" s="2"/>
      <c r="E1404" s="2"/>
    </row>
    <row r="1405" spans="2:5" x14ac:dyDescent="0.25">
      <c r="B1405" s="2"/>
      <c r="C1405" s="2"/>
      <c r="D1405" s="2"/>
      <c r="E1405" s="2"/>
    </row>
    <row r="1406" spans="2:5" x14ac:dyDescent="0.25">
      <c r="B1406" s="2"/>
      <c r="C1406" s="2"/>
      <c r="D1406" s="2"/>
      <c r="E1406" s="2"/>
    </row>
    <row r="1407" spans="2:5" x14ac:dyDescent="0.25">
      <c r="B1407" s="2"/>
      <c r="C1407" s="2"/>
      <c r="D1407" s="2"/>
      <c r="E1407" s="2"/>
    </row>
    <row r="1408" spans="2:5" x14ac:dyDescent="0.25">
      <c r="B1408" s="2"/>
      <c r="C1408" s="2"/>
      <c r="D1408" s="2"/>
      <c r="E1408" s="2"/>
    </row>
    <row r="1409" spans="2:5" x14ac:dyDescent="0.25">
      <c r="B1409" s="2"/>
      <c r="C1409" s="2"/>
      <c r="D1409" s="2"/>
      <c r="E1409" s="2"/>
    </row>
    <row r="1410" spans="2:5" x14ac:dyDescent="0.25">
      <c r="B1410" s="2"/>
      <c r="C1410" s="2"/>
      <c r="D1410" s="2"/>
      <c r="E1410" s="2"/>
    </row>
    <row r="1411" spans="2:5" x14ac:dyDescent="0.25">
      <c r="B1411" s="2"/>
      <c r="C1411" s="2"/>
      <c r="D1411" s="2"/>
      <c r="E1411" s="2"/>
    </row>
    <row r="1412" spans="2:5" x14ac:dyDescent="0.25">
      <c r="B1412" s="2"/>
      <c r="C1412" s="2"/>
      <c r="D1412" s="2"/>
      <c r="E1412" s="2"/>
    </row>
    <row r="1413" spans="2:5" x14ac:dyDescent="0.25">
      <c r="B1413" s="2"/>
      <c r="C1413" s="2"/>
      <c r="D1413" s="2"/>
      <c r="E1413" s="2"/>
    </row>
    <row r="1414" spans="2:5" x14ac:dyDescent="0.25">
      <c r="B1414" s="2"/>
      <c r="C1414" s="2"/>
      <c r="D1414" s="2"/>
      <c r="E1414" s="2"/>
    </row>
    <row r="1415" spans="2:5" x14ac:dyDescent="0.25">
      <c r="B1415" s="2"/>
      <c r="C1415" s="2"/>
      <c r="D1415" s="2"/>
      <c r="E1415" s="2"/>
    </row>
    <row r="1416" spans="2:5" x14ac:dyDescent="0.25">
      <c r="B1416" s="2"/>
      <c r="C1416" s="2"/>
      <c r="D1416" s="2"/>
      <c r="E1416" s="2"/>
    </row>
    <row r="1417" spans="2:5" x14ac:dyDescent="0.25">
      <c r="B1417" s="2"/>
      <c r="C1417" s="2"/>
      <c r="D1417" s="2"/>
      <c r="E1417" s="2"/>
    </row>
    <row r="1418" spans="2:5" x14ac:dyDescent="0.25">
      <c r="B1418" s="2"/>
      <c r="C1418" s="2"/>
      <c r="D1418" s="2"/>
      <c r="E1418" s="2"/>
    </row>
    <row r="1419" spans="2:5" x14ac:dyDescent="0.25">
      <c r="B1419" s="2"/>
      <c r="C1419" s="2"/>
      <c r="D1419" s="2"/>
      <c r="E1419" s="2"/>
    </row>
    <row r="1420" spans="2:5" x14ac:dyDescent="0.25">
      <c r="B1420" s="2"/>
      <c r="C1420" s="2"/>
      <c r="D1420" s="2"/>
      <c r="E1420" s="2"/>
    </row>
    <row r="1421" spans="2:5" x14ac:dyDescent="0.25">
      <c r="B1421" s="2"/>
      <c r="C1421" s="2"/>
      <c r="D1421" s="2"/>
      <c r="E1421" s="2"/>
    </row>
    <row r="1422" spans="2:5" x14ac:dyDescent="0.25">
      <c r="B1422" s="2"/>
      <c r="C1422" s="2"/>
      <c r="D1422" s="2"/>
      <c r="E1422" s="2"/>
    </row>
    <row r="1423" spans="2:5" x14ac:dyDescent="0.25">
      <c r="B1423" s="2"/>
      <c r="C1423" s="2"/>
      <c r="D1423" s="2"/>
      <c r="E1423" s="2"/>
    </row>
    <row r="1424" spans="2:5" x14ac:dyDescent="0.25">
      <c r="B1424" s="2"/>
      <c r="C1424" s="2"/>
      <c r="D1424" s="2"/>
      <c r="E1424" s="2"/>
    </row>
    <row r="1425" spans="2:5" x14ac:dyDescent="0.25">
      <c r="B1425" s="2"/>
      <c r="C1425" s="2"/>
      <c r="D1425" s="2"/>
      <c r="E1425" s="2"/>
    </row>
    <row r="1426" spans="2:5" x14ac:dyDescent="0.25">
      <c r="B1426" s="2"/>
      <c r="C1426" s="2"/>
      <c r="D1426" s="2"/>
      <c r="E1426" s="2"/>
    </row>
    <row r="1427" spans="2:5" x14ac:dyDescent="0.25">
      <c r="B1427" s="2"/>
      <c r="C1427" s="2"/>
      <c r="D1427" s="2"/>
      <c r="E1427" s="2"/>
    </row>
    <row r="1428" spans="2:5" x14ac:dyDescent="0.25">
      <c r="B1428" s="2"/>
      <c r="C1428" s="2"/>
      <c r="D1428" s="2"/>
      <c r="E1428" s="2"/>
    </row>
    <row r="1429" spans="2:5" x14ac:dyDescent="0.25">
      <c r="B1429" s="2"/>
      <c r="C1429" s="2"/>
      <c r="D1429" s="2"/>
      <c r="E1429" s="2"/>
    </row>
    <row r="1430" spans="2:5" x14ac:dyDescent="0.25">
      <c r="B1430" s="2"/>
      <c r="C1430" s="2"/>
      <c r="D1430" s="2"/>
      <c r="E1430" s="2"/>
    </row>
    <row r="1431" spans="2:5" x14ac:dyDescent="0.25">
      <c r="B1431" s="2"/>
      <c r="C1431" s="2"/>
      <c r="D1431" s="2"/>
      <c r="E1431" s="2"/>
    </row>
    <row r="1432" spans="2:5" x14ac:dyDescent="0.25">
      <c r="B1432" s="2"/>
      <c r="C1432" s="2"/>
      <c r="D1432" s="2"/>
      <c r="E1432" s="2"/>
    </row>
    <row r="1433" spans="2:5" x14ac:dyDescent="0.25">
      <c r="B1433" s="2"/>
      <c r="C1433" s="2"/>
      <c r="D1433" s="2"/>
      <c r="E1433" s="2"/>
    </row>
    <row r="1434" spans="2:5" x14ac:dyDescent="0.25">
      <c r="B1434" s="2"/>
      <c r="C1434" s="2"/>
      <c r="D1434" s="2"/>
      <c r="E1434" s="2"/>
    </row>
    <row r="1435" spans="2:5" x14ac:dyDescent="0.25">
      <c r="B1435" s="2"/>
      <c r="C1435" s="2"/>
      <c r="D1435" s="2"/>
      <c r="E1435" s="2"/>
    </row>
    <row r="1436" spans="2:5" x14ac:dyDescent="0.25">
      <c r="B1436" s="2"/>
      <c r="C1436" s="2"/>
      <c r="D1436" s="2"/>
      <c r="E1436" s="2"/>
    </row>
    <row r="1437" spans="2:5" x14ac:dyDescent="0.25">
      <c r="B1437" s="2"/>
      <c r="C1437" s="2"/>
      <c r="D1437" s="2"/>
      <c r="E1437" s="2"/>
    </row>
    <row r="1438" spans="2:5" x14ac:dyDescent="0.25">
      <c r="B1438" s="2"/>
      <c r="C1438" s="2"/>
      <c r="D1438" s="2"/>
      <c r="E1438" s="2"/>
    </row>
    <row r="1439" spans="2:5" x14ac:dyDescent="0.25">
      <c r="B1439" s="2"/>
      <c r="C1439" s="2"/>
      <c r="D1439" s="2"/>
      <c r="E1439" s="2"/>
    </row>
    <row r="1440" spans="2:5" x14ac:dyDescent="0.25">
      <c r="B1440" s="2"/>
      <c r="C1440" s="2"/>
      <c r="D1440" s="2"/>
      <c r="E1440" s="2"/>
    </row>
    <row r="1441" spans="2:5" x14ac:dyDescent="0.25">
      <c r="B1441" s="2"/>
      <c r="C1441" s="2"/>
      <c r="D1441" s="2"/>
      <c r="E1441" s="2"/>
    </row>
    <row r="1442" spans="2:5" x14ac:dyDescent="0.25">
      <c r="B1442" s="2"/>
      <c r="C1442" s="2"/>
      <c r="D1442" s="2"/>
      <c r="E1442" s="2"/>
    </row>
    <row r="1443" spans="2:5" x14ac:dyDescent="0.25">
      <c r="B1443" s="2"/>
      <c r="C1443" s="2"/>
      <c r="D1443" s="2"/>
      <c r="E1443" s="2"/>
    </row>
    <row r="1444" spans="2:5" x14ac:dyDescent="0.25">
      <c r="B1444" s="2"/>
      <c r="C1444" s="2"/>
      <c r="D1444" s="2"/>
      <c r="E1444" s="2"/>
    </row>
    <row r="1445" spans="2:5" x14ac:dyDescent="0.25">
      <c r="B1445" s="2"/>
      <c r="C1445" s="2"/>
      <c r="D1445" s="2"/>
      <c r="E1445" s="2"/>
    </row>
    <row r="1446" spans="2:5" x14ac:dyDescent="0.25">
      <c r="B1446" s="2"/>
      <c r="C1446" s="2"/>
      <c r="D1446" s="2"/>
      <c r="E1446" s="2"/>
    </row>
    <row r="1447" spans="2:5" x14ac:dyDescent="0.25">
      <c r="B1447" s="2"/>
      <c r="C1447" s="2"/>
      <c r="D1447" s="2"/>
      <c r="E1447" s="2"/>
    </row>
    <row r="1448" spans="2:5" x14ac:dyDescent="0.25">
      <c r="B1448" s="2"/>
      <c r="C1448" s="2"/>
      <c r="D1448" s="2"/>
      <c r="E1448" s="2"/>
    </row>
    <row r="1449" spans="2:5" x14ac:dyDescent="0.25">
      <c r="B1449" s="2"/>
      <c r="C1449" s="2"/>
      <c r="D1449" s="2"/>
      <c r="E1449" s="2"/>
    </row>
    <row r="1450" spans="2:5" x14ac:dyDescent="0.25">
      <c r="B1450" s="2"/>
      <c r="C1450" s="2"/>
      <c r="D1450" s="2"/>
      <c r="E1450" s="2"/>
    </row>
    <row r="1451" spans="2:5" x14ac:dyDescent="0.25">
      <c r="B1451" s="2"/>
      <c r="C1451" s="2"/>
      <c r="D1451" s="2"/>
      <c r="E1451" s="2"/>
    </row>
    <row r="1452" spans="2:5" x14ac:dyDescent="0.25">
      <c r="B1452" s="2"/>
      <c r="C1452" s="2"/>
      <c r="D1452" s="2"/>
      <c r="E1452" s="2"/>
    </row>
    <row r="1453" spans="2:5" x14ac:dyDescent="0.25">
      <c r="B1453" s="2"/>
      <c r="C1453" s="2"/>
      <c r="D1453" s="2"/>
      <c r="E1453" s="2"/>
    </row>
    <row r="1454" spans="2:5" x14ac:dyDescent="0.25">
      <c r="B1454" s="2"/>
      <c r="C1454" s="2"/>
      <c r="D1454" s="2"/>
      <c r="E1454" s="2"/>
    </row>
    <row r="1455" spans="2:5" x14ac:dyDescent="0.25">
      <c r="B1455" s="2"/>
      <c r="C1455" s="2"/>
      <c r="D1455" s="2"/>
      <c r="E1455" s="2"/>
    </row>
    <row r="1456" spans="2:5" x14ac:dyDescent="0.25">
      <c r="B1456" s="2"/>
      <c r="C1456" s="2"/>
      <c r="D1456" s="2"/>
      <c r="E1456" s="2"/>
    </row>
    <row r="1457" spans="2:5" x14ac:dyDescent="0.25">
      <c r="B1457" s="2"/>
      <c r="C1457" s="2"/>
      <c r="D1457" s="2"/>
      <c r="E1457" s="2"/>
    </row>
    <row r="1458" spans="2:5" x14ac:dyDescent="0.25">
      <c r="B1458" s="2"/>
      <c r="C1458" s="2"/>
      <c r="D1458" s="2"/>
      <c r="E1458" s="2"/>
    </row>
    <row r="1459" spans="2:5" x14ac:dyDescent="0.25">
      <c r="B1459" s="2"/>
      <c r="C1459" s="2"/>
      <c r="D1459" s="2"/>
      <c r="E1459" s="2"/>
    </row>
    <row r="1460" spans="2:5" x14ac:dyDescent="0.25">
      <c r="B1460" s="2"/>
      <c r="C1460" s="2"/>
      <c r="D1460" s="2"/>
      <c r="E1460" s="2"/>
    </row>
    <row r="1461" spans="2:5" x14ac:dyDescent="0.25">
      <c r="B1461" s="2"/>
      <c r="C1461" s="2"/>
      <c r="D1461" s="2"/>
      <c r="E1461" s="2"/>
    </row>
    <row r="1462" spans="2:5" x14ac:dyDescent="0.25">
      <c r="B1462" s="2"/>
      <c r="C1462" s="2"/>
      <c r="D1462" s="2"/>
      <c r="E1462" s="2"/>
    </row>
    <row r="1463" spans="2:5" x14ac:dyDescent="0.25">
      <c r="B1463" s="2"/>
      <c r="C1463" s="2"/>
      <c r="D1463" s="2"/>
      <c r="E1463" s="2"/>
    </row>
    <row r="1464" spans="2:5" x14ac:dyDescent="0.25">
      <c r="B1464" s="2"/>
      <c r="C1464" s="2"/>
      <c r="D1464" s="2"/>
      <c r="E1464" s="2"/>
    </row>
    <row r="1465" spans="2:5" x14ac:dyDescent="0.25">
      <c r="B1465" s="2"/>
      <c r="C1465" s="2"/>
      <c r="D1465" s="2"/>
      <c r="E1465" s="2"/>
    </row>
    <row r="1466" spans="2:5" x14ac:dyDescent="0.25">
      <c r="B1466" s="2"/>
      <c r="C1466" s="2"/>
      <c r="D1466" s="2"/>
      <c r="E1466" s="2"/>
    </row>
    <row r="1467" spans="2:5" x14ac:dyDescent="0.25">
      <c r="B1467" s="2"/>
      <c r="C1467" s="2"/>
      <c r="D1467" s="2"/>
      <c r="E1467" s="2"/>
    </row>
    <row r="1468" spans="2:5" x14ac:dyDescent="0.25">
      <c r="B1468" s="2"/>
      <c r="C1468" s="2"/>
      <c r="D1468" s="2"/>
      <c r="E1468" s="2"/>
    </row>
    <row r="1469" spans="2:5" x14ac:dyDescent="0.25">
      <c r="B1469" s="2"/>
      <c r="C1469" s="2"/>
      <c r="D1469" s="2"/>
      <c r="E1469" s="2"/>
    </row>
    <row r="1470" spans="2:5" x14ac:dyDescent="0.25">
      <c r="B1470" s="2"/>
      <c r="C1470" s="2"/>
      <c r="D1470" s="2"/>
      <c r="E1470" s="2"/>
    </row>
    <row r="1471" spans="2:5" x14ac:dyDescent="0.25">
      <c r="B1471" s="2"/>
      <c r="C1471" s="2"/>
      <c r="D1471" s="2"/>
      <c r="E1471" s="2"/>
    </row>
    <row r="1472" spans="2:5" x14ac:dyDescent="0.25">
      <c r="B1472" s="2"/>
      <c r="C1472" s="2"/>
      <c r="D1472" s="2"/>
      <c r="E1472" s="2"/>
    </row>
    <row r="1473" spans="2:5" x14ac:dyDescent="0.25">
      <c r="B1473" s="2"/>
      <c r="C1473" s="2"/>
      <c r="D1473" s="2"/>
      <c r="E1473" s="2"/>
    </row>
    <row r="1474" spans="2:5" x14ac:dyDescent="0.25">
      <c r="B1474" s="2"/>
      <c r="C1474" s="2"/>
      <c r="D1474" s="2"/>
      <c r="E1474" s="2"/>
    </row>
    <row r="1475" spans="2:5" x14ac:dyDescent="0.25">
      <c r="B1475" s="2"/>
      <c r="C1475" s="2"/>
      <c r="D1475" s="2"/>
      <c r="E1475" s="2"/>
    </row>
    <row r="1476" spans="2:5" x14ac:dyDescent="0.25">
      <c r="B1476" s="2"/>
      <c r="C1476" s="2"/>
      <c r="D1476" s="2"/>
      <c r="E1476" s="2"/>
    </row>
    <row r="1477" spans="2:5" x14ac:dyDescent="0.25">
      <c r="B1477" s="2"/>
      <c r="C1477" s="2"/>
      <c r="D1477" s="2"/>
      <c r="E1477" s="2"/>
    </row>
    <row r="1478" spans="2:5" x14ac:dyDescent="0.25">
      <c r="B1478" s="2"/>
      <c r="C1478" s="2"/>
      <c r="D1478" s="2"/>
      <c r="E1478" s="2"/>
    </row>
    <row r="1479" spans="2:5" x14ac:dyDescent="0.25">
      <c r="B1479" s="2"/>
      <c r="C1479" s="2"/>
      <c r="D1479" s="2"/>
      <c r="E1479" s="2"/>
    </row>
    <row r="1480" spans="2:5" x14ac:dyDescent="0.25">
      <c r="B1480" s="2"/>
      <c r="C1480" s="2"/>
      <c r="D1480" s="2"/>
      <c r="E1480" s="2"/>
    </row>
    <row r="1481" spans="2:5" x14ac:dyDescent="0.25">
      <c r="B1481" s="2"/>
      <c r="C1481" s="2"/>
      <c r="D1481" s="2"/>
      <c r="E1481" s="2"/>
    </row>
    <row r="1482" spans="2:5" x14ac:dyDescent="0.25">
      <c r="B1482" s="2"/>
      <c r="C1482" s="2"/>
      <c r="D1482" s="2"/>
      <c r="E1482" s="2"/>
    </row>
    <row r="1483" spans="2:5" x14ac:dyDescent="0.25">
      <c r="B1483" s="2"/>
      <c r="C1483" s="2"/>
      <c r="D1483" s="2"/>
      <c r="E1483" s="2"/>
    </row>
    <row r="1484" spans="2:5" x14ac:dyDescent="0.25">
      <c r="B1484" s="2"/>
      <c r="C1484" s="2"/>
      <c r="D1484" s="2"/>
      <c r="E1484" s="2"/>
    </row>
    <row r="1485" spans="2:5" x14ac:dyDescent="0.25">
      <c r="B1485" s="2"/>
      <c r="C1485" s="2"/>
      <c r="D1485" s="2"/>
      <c r="E1485" s="2"/>
    </row>
    <row r="1486" spans="2:5" x14ac:dyDescent="0.25">
      <c r="B1486" s="2"/>
      <c r="C1486" s="2"/>
      <c r="D1486" s="2"/>
      <c r="E1486" s="2"/>
    </row>
    <row r="1487" spans="2:5" x14ac:dyDescent="0.25">
      <c r="B1487" s="2"/>
      <c r="C1487" s="2"/>
      <c r="D1487" s="2"/>
      <c r="E1487" s="2"/>
    </row>
    <row r="1488" spans="2:5" x14ac:dyDescent="0.25">
      <c r="B1488" s="2"/>
      <c r="C1488" s="2"/>
      <c r="D1488" s="2"/>
      <c r="E1488" s="2"/>
    </row>
    <row r="1489" spans="2:5" x14ac:dyDescent="0.25">
      <c r="B1489" s="2"/>
      <c r="C1489" s="2"/>
      <c r="D1489" s="2"/>
      <c r="E1489" s="2"/>
    </row>
    <row r="1490" spans="2:5" x14ac:dyDescent="0.25">
      <c r="B1490" s="2"/>
      <c r="C1490" s="2"/>
      <c r="D1490" s="2"/>
      <c r="E1490" s="2"/>
    </row>
    <row r="1491" spans="2:5" x14ac:dyDescent="0.25">
      <c r="B1491" s="2"/>
      <c r="C1491" s="2"/>
      <c r="D1491" s="2"/>
      <c r="E1491" s="2"/>
    </row>
    <row r="1492" spans="2:5" x14ac:dyDescent="0.25">
      <c r="B1492" s="2"/>
      <c r="C1492" s="2"/>
      <c r="D1492" s="2"/>
      <c r="E1492" s="2"/>
    </row>
    <row r="1493" spans="2:5" x14ac:dyDescent="0.25">
      <c r="B1493" s="2"/>
      <c r="C1493" s="2"/>
      <c r="D1493" s="2"/>
      <c r="E1493" s="2"/>
    </row>
    <row r="1494" spans="2:5" x14ac:dyDescent="0.25">
      <c r="B1494" s="2"/>
      <c r="C1494" s="2"/>
      <c r="D1494" s="2"/>
      <c r="E1494" s="2"/>
    </row>
    <row r="1495" spans="2:5" x14ac:dyDescent="0.25">
      <c r="B1495" s="2"/>
      <c r="C1495" s="2"/>
      <c r="D1495" s="2"/>
      <c r="E1495" s="2"/>
    </row>
    <row r="1496" spans="2:5" x14ac:dyDescent="0.25">
      <c r="B1496" s="2"/>
      <c r="C1496" s="2"/>
      <c r="D1496" s="2"/>
      <c r="E1496" s="2"/>
    </row>
    <row r="1497" spans="2:5" x14ac:dyDescent="0.25">
      <c r="B1497" s="2"/>
      <c r="C1497" s="2"/>
      <c r="D1497" s="2"/>
      <c r="E1497" s="2"/>
    </row>
    <row r="1498" spans="2:5" x14ac:dyDescent="0.25">
      <c r="B1498" s="2"/>
      <c r="C1498" s="2"/>
      <c r="D1498" s="2"/>
      <c r="E1498" s="2"/>
    </row>
    <row r="1499" spans="2:5" x14ac:dyDescent="0.25">
      <c r="B1499" s="2"/>
      <c r="C1499" s="2"/>
      <c r="D1499" s="2"/>
      <c r="E1499" s="2"/>
    </row>
    <row r="1500" spans="2:5" x14ac:dyDescent="0.25">
      <c r="B1500" s="2"/>
      <c r="C1500" s="2"/>
      <c r="D1500" s="2"/>
      <c r="E1500" s="2"/>
    </row>
    <row r="1501" spans="2:5" x14ac:dyDescent="0.25">
      <c r="B1501" s="2"/>
      <c r="C1501" s="2"/>
      <c r="D1501" s="2"/>
      <c r="E1501" s="2"/>
    </row>
    <row r="1502" spans="2:5" x14ac:dyDescent="0.25">
      <c r="B1502" s="2"/>
      <c r="C1502" s="2"/>
      <c r="D1502" s="2"/>
      <c r="E1502" s="2"/>
    </row>
    <row r="1503" spans="2:5" x14ac:dyDescent="0.25">
      <c r="B1503" s="2"/>
      <c r="C1503" s="2"/>
      <c r="D1503" s="2"/>
      <c r="E1503" s="2"/>
    </row>
    <row r="1504" spans="2:5" x14ac:dyDescent="0.25">
      <c r="B1504" s="2"/>
      <c r="C1504" s="2"/>
      <c r="D1504" s="2"/>
      <c r="E1504" s="2"/>
    </row>
    <row r="1505" spans="2:5" x14ac:dyDescent="0.25">
      <c r="B1505" s="2"/>
      <c r="C1505" s="2"/>
      <c r="D1505" s="2"/>
      <c r="E1505" s="2"/>
    </row>
    <row r="1506" spans="2:5" x14ac:dyDescent="0.25">
      <c r="B1506" s="2"/>
      <c r="C1506" s="2"/>
      <c r="D1506" s="2"/>
      <c r="E1506" s="2"/>
    </row>
    <row r="1507" spans="2:5" x14ac:dyDescent="0.25">
      <c r="B1507" s="2"/>
      <c r="C1507" s="2"/>
      <c r="D1507" s="2"/>
      <c r="E1507" s="2"/>
    </row>
    <row r="1508" spans="2:5" x14ac:dyDescent="0.25">
      <c r="B1508" s="2"/>
      <c r="C1508" s="2"/>
      <c r="D1508" s="2"/>
      <c r="E1508" s="2"/>
    </row>
    <row r="1509" spans="2:5" x14ac:dyDescent="0.25">
      <c r="B1509" s="2"/>
      <c r="C1509" s="2"/>
      <c r="D1509" s="2"/>
      <c r="E1509" s="2"/>
    </row>
    <row r="1510" spans="2:5" x14ac:dyDescent="0.25">
      <c r="B1510" s="2"/>
      <c r="C1510" s="2"/>
      <c r="D1510" s="2"/>
      <c r="E1510" s="2"/>
    </row>
    <row r="1511" spans="2:5" x14ac:dyDescent="0.25">
      <c r="B1511" s="2"/>
      <c r="C1511" s="2"/>
      <c r="D1511" s="2"/>
      <c r="E1511" s="2"/>
    </row>
    <row r="1512" spans="2:5" x14ac:dyDescent="0.25">
      <c r="B1512" s="2"/>
      <c r="C1512" s="2"/>
      <c r="D1512" s="2"/>
      <c r="E1512" s="2"/>
    </row>
    <row r="1513" spans="2:5" x14ac:dyDescent="0.25">
      <c r="B1513" s="2"/>
      <c r="C1513" s="2"/>
      <c r="D1513" s="2"/>
      <c r="E1513" s="2"/>
    </row>
    <row r="1514" spans="2:5" x14ac:dyDescent="0.25">
      <c r="B1514" s="2"/>
      <c r="C1514" s="2"/>
      <c r="D1514" s="2"/>
      <c r="E1514" s="2"/>
    </row>
    <row r="1515" spans="2:5" x14ac:dyDescent="0.25">
      <c r="B1515" s="2"/>
      <c r="C1515" s="2"/>
      <c r="D1515" s="2"/>
      <c r="E1515" s="2"/>
    </row>
    <row r="1516" spans="2:5" x14ac:dyDescent="0.25">
      <c r="B1516" s="2"/>
      <c r="C1516" s="2"/>
      <c r="D1516" s="2"/>
      <c r="E1516" s="2"/>
    </row>
    <row r="1517" spans="2:5" x14ac:dyDescent="0.25">
      <c r="B1517" s="2"/>
      <c r="C1517" s="2"/>
      <c r="D1517" s="2"/>
      <c r="E1517" s="2"/>
    </row>
    <row r="1518" spans="2:5" x14ac:dyDescent="0.25">
      <c r="B1518" s="2"/>
      <c r="C1518" s="2"/>
      <c r="D1518" s="2"/>
      <c r="E1518" s="2"/>
    </row>
    <row r="1519" spans="2:5" x14ac:dyDescent="0.25">
      <c r="B1519" s="2"/>
      <c r="C1519" s="2"/>
      <c r="D1519" s="2"/>
      <c r="E1519" s="2"/>
    </row>
    <row r="1520" spans="2:5" x14ac:dyDescent="0.25">
      <c r="B1520" s="2"/>
      <c r="C1520" s="2"/>
      <c r="D1520" s="2"/>
      <c r="E1520" s="2"/>
    </row>
    <row r="1521" spans="2:5" x14ac:dyDescent="0.25">
      <c r="B1521" s="2"/>
      <c r="C1521" s="2"/>
      <c r="D1521" s="2"/>
      <c r="E1521" s="2"/>
    </row>
    <row r="1522" spans="2:5" x14ac:dyDescent="0.25">
      <c r="B1522" s="2"/>
      <c r="C1522" s="2"/>
      <c r="D1522" s="2"/>
      <c r="E1522" s="2"/>
    </row>
    <row r="1523" spans="2:5" x14ac:dyDescent="0.25">
      <c r="B1523" s="2"/>
      <c r="C1523" s="2"/>
      <c r="D1523" s="2"/>
      <c r="E1523" s="2"/>
    </row>
    <row r="1524" spans="2:5" x14ac:dyDescent="0.25">
      <c r="B1524" s="2"/>
      <c r="C1524" s="2"/>
      <c r="D1524" s="2"/>
      <c r="E1524" s="2"/>
    </row>
    <row r="1525" spans="2:5" x14ac:dyDescent="0.25">
      <c r="B1525" s="2"/>
      <c r="C1525" s="2"/>
      <c r="D1525" s="2"/>
      <c r="E1525" s="2"/>
    </row>
    <row r="1526" spans="2:5" x14ac:dyDescent="0.25">
      <c r="B1526" s="2"/>
      <c r="C1526" s="2"/>
      <c r="D1526" s="2"/>
      <c r="E1526" s="2"/>
    </row>
    <row r="1527" spans="2:5" x14ac:dyDescent="0.25">
      <c r="B1527" s="2"/>
      <c r="C1527" s="2"/>
      <c r="D1527" s="2"/>
      <c r="E1527" s="2"/>
    </row>
    <row r="1528" spans="2:5" x14ac:dyDescent="0.25">
      <c r="B1528" s="2"/>
      <c r="C1528" s="2"/>
      <c r="D1528" s="2"/>
      <c r="E1528" s="2"/>
    </row>
    <row r="1529" spans="2:5" x14ac:dyDescent="0.25">
      <c r="B1529" s="2"/>
      <c r="C1529" s="2"/>
      <c r="D1529" s="2"/>
      <c r="E1529" s="2"/>
    </row>
    <row r="1530" spans="2:5" x14ac:dyDescent="0.25">
      <c r="B1530" s="2"/>
      <c r="C1530" s="2"/>
      <c r="D1530" s="2"/>
      <c r="E1530" s="2"/>
    </row>
    <row r="1531" spans="2:5" x14ac:dyDescent="0.25">
      <c r="B1531" s="2"/>
      <c r="C1531" s="2"/>
      <c r="D1531" s="2"/>
      <c r="E1531" s="2"/>
    </row>
    <row r="1532" spans="2:5" x14ac:dyDescent="0.25">
      <c r="B1532" s="2"/>
      <c r="C1532" s="2"/>
      <c r="D1532" s="2"/>
      <c r="E1532" s="2"/>
    </row>
    <row r="1533" spans="2:5" x14ac:dyDescent="0.25">
      <c r="B1533" s="2"/>
      <c r="C1533" s="2"/>
      <c r="D1533" s="2"/>
      <c r="E1533" s="2"/>
    </row>
    <row r="1534" spans="2:5" x14ac:dyDescent="0.25">
      <c r="B1534" s="2"/>
      <c r="C1534" s="2"/>
      <c r="D1534" s="2"/>
      <c r="E1534" s="2"/>
    </row>
    <row r="1535" spans="2:5" x14ac:dyDescent="0.25">
      <c r="B1535" s="2"/>
      <c r="C1535" s="2"/>
      <c r="D1535" s="2"/>
      <c r="E1535" s="2"/>
    </row>
    <row r="1536" spans="2:5" x14ac:dyDescent="0.25">
      <c r="B1536" s="2"/>
      <c r="C1536" s="2"/>
      <c r="D1536" s="2"/>
      <c r="E1536" s="2"/>
    </row>
    <row r="1537" spans="2:5" x14ac:dyDescent="0.25">
      <c r="B1537" s="2"/>
      <c r="C1537" s="2"/>
      <c r="D1537" s="2"/>
      <c r="E1537" s="2"/>
    </row>
    <row r="1538" spans="2:5" x14ac:dyDescent="0.25">
      <c r="B1538" s="2"/>
      <c r="C1538" s="2"/>
      <c r="D1538" s="2"/>
      <c r="E1538" s="2"/>
    </row>
    <row r="1539" spans="2:5" x14ac:dyDescent="0.25">
      <c r="B1539" s="2"/>
      <c r="C1539" s="2"/>
      <c r="D1539" s="2"/>
      <c r="E1539" s="2"/>
    </row>
    <row r="1540" spans="2:5" x14ac:dyDescent="0.25">
      <c r="B1540" s="2"/>
      <c r="C1540" s="2"/>
      <c r="D1540" s="2"/>
      <c r="E1540" s="2"/>
    </row>
    <row r="1541" spans="2:5" x14ac:dyDescent="0.25">
      <c r="B1541" s="2"/>
      <c r="C1541" s="2"/>
      <c r="D1541" s="2"/>
      <c r="E1541" s="2"/>
    </row>
    <row r="1542" spans="2:5" x14ac:dyDescent="0.25">
      <c r="B1542" s="2"/>
      <c r="C1542" s="2"/>
      <c r="D1542" s="2"/>
      <c r="E1542" s="2"/>
    </row>
    <row r="1543" spans="2:5" x14ac:dyDescent="0.25">
      <c r="B1543" s="2"/>
      <c r="C1543" s="2"/>
      <c r="D1543" s="2"/>
      <c r="E1543" s="2"/>
    </row>
    <row r="1544" spans="2:5" x14ac:dyDescent="0.25">
      <c r="B1544" s="2"/>
      <c r="C1544" s="2"/>
      <c r="D1544" s="2"/>
      <c r="E1544" s="2"/>
    </row>
    <row r="1545" spans="2:5" x14ac:dyDescent="0.25">
      <c r="B1545" s="2"/>
      <c r="C1545" s="2"/>
      <c r="D1545" s="2"/>
      <c r="E1545" s="2"/>
    </row>
    <row r="1546" spans="2:5" x14ac:dyDescent="0.25">
      <c r="B1546" s="2"/>
      <c r="C1546" s="2"/>
      <c r="D1546" s="2"/>
      <c r="E1546" s="2"/>
    </row>
    <row r="1547" spans="2:5" x14ac:dyDescent="0.25">
      <c r="B1547" s="2"/>
      <c r="C1547" s="2"/>
      <c r="D1547" s="2"/>
      <c r="E1547" s="2"/>
    </row>
    <row r="1548" spans="2:5" x14ac:dyDescent="0.25">
      <c r="B1548" s="2"/>
      <c r="C1548" s="2"/>
      <c r="D1548" s="2"/>
      <c r="E1548" s="2"/>
    </row>
    <row r="1549" spans="2:5" x14ac:dyDescent="0.25">
      <c r="B1549" s="2"/>
      <c r="C1549" s="2"/>
      <c r="D1549" s="2"/>
      <c r="E1549" s="2"/>
    </row>
    <row r="1550" spans="2:5" x14ac:dyDescent="0.25">
      <c r="B1550" s="2"/>
      <c r="C1550" s="2"/>
      <c r="D1550" s="2"/>
      <c r="E1550" s="2"/>
    </row>
    <row r="1551" spans="2:5" x14ac:dyDescent="0.25">
      <c r="B1551" s="2"/>
      <c r="C1551" s="2"/>
      <c r="D1551" s="2"/>
      <c r="E1551" s="2"/>
    </row>
    <row r="1552" spans="2:5" x14ac:dyDescent="0.25">
      <c r="B1552" s="2"/>
      <c r="C1552" s="2"/>
      <c r="D1552" s="2"/>
      <c r="E1552" s="2"/>
    </row>
    <row r="1553" spans="2:5" x14ac:dyDescent="0.25">
      <c r="B1553" s="2"/>
      <c r="C1553" s="2"/>
      <c r="D1553" s="2"/>
      <c r="E1553" s="2"/>
    </row>
    <row r="1554" spans="2:5" x14ac:dyDescent="0.25">
      <c r="B1554" s="2"/>
      <c r="C1554" s="2"/>
      <c r="D1554" s="2"/>
      <c r="E1554" s="2"/>
    </row>
    <row r="1555" spans="2:5" x14ac:dyDescent="0.25">
      <c r="B1555" s="2"/>
      <c r="C1555" s="2"/>
      <c r="D1555" s="2"/>
      <c r="E1555" s="2"/>
    </row>
    <row r="1556" spans="2:5" x14ac:dyDescent="0.25">
      <c r="B1556" s="2"/>
      <c r="C1556" s="2"/>
      <c r="D1556" s="2"/>
      <c r="E1556" s="2"/>
    </row>
    <row r="1557" spans="2:5" x14ac:dyDescent="0.25">
      <c r="B1557" s="2"/>
      <c r="C1557" s="2"/>
      <c r="D1557" s="2"/>
      <c r="E1557" s="2"/>
    </row>
    <row r="1558" spans="2:5" x14ac:dyDescent="0.25">
      <c r="B1558" s="2"/>
      <c r="C1558" s="2"/>
      <c r="D1558" s="2"/>
      <c r="E1558" s="2"/>
    </row>
    <row r="1559" spans="2:5" x14ac:dyDescent="0.25">
      <c r="B1559" s="2"/>
      <c r="C1559" s="2"/>
      <c r="D1559" s="2"/>
      <c r="E1559" s="2"/>
    </row>
    <row r="1560" spans="2:5" x14ac:dyDescent="0.25">
      <c r="B1560" s="2"/>
      <c r="C1560" s="2"/>
      <c r="D1560" s="2"/>
      <c r="E1560" s="2"/>
    </row>
    <row r="1561" spans="2:5" x14ac:dyDescent="0.25">
      <c r="B1561" s="2"/>
      <c r="C1561" s="2"/>
      <c r="D1561" s="2"/>
      <c r="E1561" s="2"/>
    </row>
    <row r="1562" spans="2:5" x14ac:dyDescent="0.25">
      <c r="B1562" s="2"/>
      <c r="C1562" s="2"/>
      <c r="D1562" s="2"/>
      <c r="E1562" s="2"/>
    </row>
    <row r="1563" spans="2:5" x14ac:dyDescent="0.25">
      <c r="B1563" s="2"/>
      <c r="C1563" s="2"/>
      <c r="D1563" s="2"/>
      <c r="E1563" s="2"/>
    </row>
    <row r="1564" spans="2:5" x14ac:dyDescent="0.25">
      <c r="B1564" s="2"/>
      <c r="C1564" s="2"/>
      <c r="D1564" s="2"/>
      <c r="E1564" s="2"/>
    </row>
    <row r="1565" spans="2:5" x14ac:dyDescent="0.25">
      <c r="B1565" s="2"/>
      <c r="C1565" s="2"/>
      <c r="D1565" s="2"/>
      <c r="E1565" s="2"/>
    </row>
    <row r="1566" spans="2:5" x14ac:dyDescent="0.25">
      <c r="B1566" s="2"/>
      <c r="C1566" s="2"/>
      <c r="D1566" s="2"/>
      <c r="E1566" s="2"/>
    </row>
    <row r="1567" spans="2:5" x14ac:dyDescent="0.25">
      <c r="B1567" s="2"/>
      <c r="C1567" s="2"/>
      <c r="D1567" s="2"/>
      <c r="E1567" s="2"/>
    </row>
    <row r="1568" spans="2:5" x14ac:dyDescent="0.25">
      <c r="B1568" s="2"/>
      <c r="C1568" s="2"/>
      <c r="D1568" s="2"/>
      <c r="E1568" s="2"/>
    </row>
    <row r="1569" spans="2:5" x14ac:dyDescent="0.25">
      <c r="B1569" s="2"/>
      <c r="C1569" s="2"/>
      <c r="D1569" s="2"/>
      <c r="E1569" s="2"/>
    </row>
    <row r="1570" spans="2:5" x14ac:dyDescent="0.25">
      <c r="B1570" s="2"/>
      <c r="C1570" s="2"/>
      <c r="D1570" s="2"/>
      <c r="E1570" s="2"/>
    </row>
    <row r="1571" spans="2:5" x14ac:dyDescent="0.25">
      <c r="B1571" s="2"/>
      <c r="C1571" s="2"/>
      <c r="D1571" s="2"/>
      <c r="E1571" s="2"/>
    </row>
    <row r="1572" spans="2:5" x14ac:dyDescent="0.25">
      <c r="B1572" s="2"/>
      <c r="C1572" s="2"/>
      <c r="D1572" s="2"/>
      <c r="E1572" s="2"/>
    </row>
    <row r="1573" spans="2:5" x14ac:dyDescent="0.25">
      <c r="B1573" s="2"/>
      <c r="C1573" s="2"/>
      <c r="D1573" s="2"/>
      <c r="E1573" s="2"/>
    </row>
    <row r="1574" spans="2:5" x14ac:dyDescent="0.25">
      <c r="B1574" s="2"/>
      <c r="C1574" s="2"/>
      <c r="D1574" s="2"/>
      <c r="E1574" s="2"/>
    </row>
    <row r="1575" spans="2:5" x14ac:dyDescent="0.25">
      <c r="B1575" s="2"/>
      <c r="C1575" s="2"/>
      <c r="D1575" s="2"/>
      <c r="E1575" s="2"/>
    </row>
    <row r="1576" spans="2:5" x14ac:dyDescent="0.25">
      <c r="B1576" s="2"/>
      <c r="C1576" s="2"/>
      <c r="D1576" s="2"/>
      <c r="E1576" s="2"/>
    </row>
    <row r="1577" spans="2:5" x14ac:dyDescent="0.25">
      <c r="B1577" s="2"/>
      <c r="C1577" s="2"/>
      <c r="D1577" s="2"/>
      <c r="E1577" s="2"/>
    </row>
    <row r="1578" spans="2:5" x14ac:dyDescent="0.25">
      <c r="B1578" s="2"/>
      <c r="C1578" s="2"/>
      <c r="D1578" s="2"/>
      <c r="E1578" s="2"/>
    </row>
    <row r="1579" spans="2:5" x14ac:dyDescent="0.25">
      <c r="B1579" s="2"/>
      <c r="C1579" s="2"/>
      <c r="D1579" s="2"/>
      <c r="E1579" s="2"/>
    </row>
    <row r="1580" spans="2:5" x14ac:dyDescent="0.25">
      <c r="B1580" s="2"/>
      <c r="C1580" s="2"/>
      <c r="D1580" s="2"/>
      <c r="E1580" s="2"/>
    </row>
    <row r="1581" spans="2:5" x14ac:dyDescent="0.25">
      <c r="B1581" s="2"/>
      <c r="C1581" s="2"/>
      <c r="D1581" s="2"/>
      <c r="E1581" s="2"/>
    </row>
    <row r="1582" spans="2:5" x14ac:dyDescent="0.25">
      <c r="B1582" s="2"/>
      <c r="C1582" s="2"/>
      <c r="D1582" s="2"/>
      <c r="E1582" s="2"/>
    </row>
    <row r="1583" spans="2:5" x14ac:dyDescent="0.25">
      <c r="B1583" s="2"/>
      <c r="C1583" s="2"/>
      <c r="D1583" s="2"/>
      <c r="E1583" s="2"/>
    </row>
    <row r="1584" spans="2:5" x14ac:dyDescent="0.25">
      <c r="B1584" s="2"/>
      <c r="C1584" s="2"/>
      <c r="D1584" s="2"/>
      <c r="E1584" s="2"/>
    </row>
    <row r="1585" spans="2:5" x14ac:dyDescent="0.25">
      <c r="B1585" s="2"/>
      <c r="C1585" s="2"/>
      <c r="D1585" s="2"/>
      <c r="E1585" s="2"/>
    </row>
    <row r="1586" spans="2:5" x14ac:dyDescent="0.25">
      <c r="B1586" s="2"/>
      <c r="C1586" s="2"/>
      <c r="D1586" s="2"/>
      <c r="E1586" s="2"/>
    </row>
    <row r="1587" spans="2:5" x14ac:dyDescent="0.25">
      <c r="B1587" s="2"/>
      <c r="C1587" s="2"/>
      <c r="D1587" s="2"/>
      <c r="E1587" s="2"/>
    </row>
    <row r="1588" spans="2:5" x14ac:dyDescent="0.25">
      <c r="B1588" s="2"/>
      <c r="C1588" s="2"/>
      <c r="D1588" s="2"/>
      <c r="E1588" s="2"/>
    </row>
    <row r="1589" spans="2:5" x14ac:dyDescent="0.25">
      <c r="B1589" s="2"/>
      <c r="C1589" s="2"/>
      <c r="D1589" s="2"/>
      <c r="E1589" s="2"/>
    </row>
    <row r="1590" spans="2:5" x14ac:dyDescent="0.25">
      <c r="B1590" s="2"/>
      <c r="C1590" s="2"/>
      <c r="D1590" s="2"/>
      <c r="E1590" s="2"/>
    </row>
    <row r="1591" spans="2:5" x14ac:dyDescent="0.25">
      <c r="B1591" s="2"/>
      <c r="C1591" s="2"/>
      <c r="D1591" s="2"/>
      <c r="E1591" s="2"/>
    </row>
    <row r="1592" spans="2:5" x14ac:dyDescent="0.25">
      <c r="B1592" s="2"/>
      <c r="C1592" s="2"/>
      <c r="D1592" s="2"/>
      <c r="E1592" s="2"/>
    </row>
    <row r="1593" spans="2:5" x14ac:dyDescent="0.25">
      <c r="B1593" s="2"/>
      <c r="C1593" s="2"/>
      <c r="D1593" s="2"/>
      <c r="E1593" s="2"/>
    </row>
    <row r="1594" spans="2:5" x14ac:dyDescent="0.25">
      <c r="B1594" s="2"/>
      <c r="C1594" s="2"/>
      <c r="D1594" s="2"/>
      <c r="E1594" s="2"/>
    </row>
    <row r="1595" spans="2:5" x14ac:dyDescent="0.25">
      <c r="B1595" s="2"/>
      <c r="C1595" s="2"/>
      <c r="D1595" s="2"/>
      <c r="E1595" s="2"/>
    </row>
    <row r="1596" spans="2:5" x14ac:dyDescent="0.25">
      <c r="B1596" s="2"/>
      <c r="C1596" s="2"/>
      <c r="D1596" s="2"/>
      <c r="E1596" s="2"/>
    </row>
    <row r="1597" spans="2:5" x14ac:dyDescent="0.25">
      <c r="B1597" s="2"/>
      <c r="C1597" s="2"/>
      <c r="D1597" s="2"/>
      <c r="E1597" s="2"/>
    </row>
    <row r="1598" spans="2:5" x14ac:dyDescent="0.25">
      <c r="B1598" s="2"/>
      <c r="C1598" s="2"/>
      <c r="D1598" s="2"/>
      <c r="E1598" s="2"/>
    </row>
    <row r="1599" spans="2:5" x14ac:dyDescent="0.25">
      <c r="B1599" s="2"/>
      <c r="C1599" s="2"/>
      <c r="D1599" s="2"/>
      <c r="E1599" s="2"/>
    </row>
    <row r="1600" spans="2:5" x14ac:dyDescent="0.25">
      <c r="B1600" s="2"/>
      <c r="C1600" s="2"/>
      <c r="D1600" s="2"/>
      <c r="E1600" s="2"/>
    </row>
    <row r="1601" spans="2:5" x14ac:dyDescent="0.25">
      <c r="B1601" s="2"/>
      <c r="C1601" s="2"/>
      <c r="D1601" s="2"/>
      <c r="E1601" s="2"/>
    </row>
    <row r="1602" spans="2:5" x14ac:dyDescent="0.25">
      <c r="B1602" s="2"/>
      <c r="C1602" s="2"/>
      <c r="D1602" s="2"/>
      <c r="E1602" s="2"/>
    </row>
    <row r="1603" spans="2:5" x14ac:dyDescent="0.25">
      <c r="B1603" s="2"/>
      <c r="C1603" s="2"/>
      <c r="D1603" s="2"/>
      <c r="E1603" s="2"/>
    </row>
    <row r="1604" spans="2:5" x14ac:dyDescent="0.25">
      <c r="B1604" s="2"/>
      <c r="C1604" s="2"/>
      <c r="D1604" s="2"/>
      <c r="E1604" s="2"/>
    </row>
    <row r="1605" spans="2:5" x14ac:dyDescent="0.25">
      <c r="B1605" s="2"/>
      <c r="C1605" s="2"/>
      <c r="D1605" s="2"/>
      <c r="E1605" s="2"/>
    </row>
    <row r="1606" spans="2:5" x14ac:dyDescent="0.25">
      <c r="B1606" s="2"/>
      <c r="C1606" s="2"/>
      <c r="D1606" s="2"/>
      <c r="E1606" s="2"/>
    </row>
    <row r="1607" spans="2:5" x14ac:dyDescent="0.25">
      <c r="B1607" s="2"/>
      <c r="C1607" s="2"/>
      <c r="D1607" s="2"/>
      <c r="E1607" s="2"/>
    </row>
    <row r="1608" spans="2:5" x14ac:dyDescent="0.25">
      <c r="B1608" s="2"/>
      <c r="C1608" s="2"/>
      <c r="D1608" s="2"/>
      <c r="E1608" s="2"/>
    </row>
    <row r="1609" spans="2:5" x14ac:dyDescent="0.25">
      <c r="B1609" s="2"/>
      <c r="C1609" s="2"/>
      <c r="D1609" s="2"/>
      <c r="E1609" s="2"/>
    </row>
    <row r="1610" spans="2:5" x14ac:dyDescent="0.25">
      <c r="B1610" s="2"/>
      <c r="C1610" s="2"/>
      <c r="D1610" s="2"/>
      <c r="E1610" s="2"/>
    </row>
    <row r="1611" spans="2:5" x14ac:dyDescent="0.25">
      <c r="B1611" s="2"/>
      <c r="C1611" s="2"/>
      <c r="D1611" s="2"/>
      <c r="E1611" s="2"/>
    </row>
    <row r="1612" spans="2:5" x14ac:dyDescent="0.25">
      <c r="B1612" s="2"/>
      <c r="C1612" s="2"/>
      <c r="D1612" s="2"/>
      <c r="E1612" s="2"/>
    </row>
    <row r="1613" spans="2:5" x14ac:dyDescent="0.25">
      <c r="B1613" s="2"/>
      <c r="C1613" s="2"/>
      <c r="D1613" s="2"/>
      <c r="E1613" s="2"/>
    </row>
    <row r="1614" spans="2:5" x14ac:dyDescent="0.25">
      <c r="B1614" s="2"/>
      <c r="C1614" s="2"/>
      <c r="D1614" s="2"/>
      <c r="E1614" s="2"/>
    </row>
    <row r="1615" spans="2:5" x14ac:dyDescent="0.25">
      <c r="B1615" s="2"/>
      <c r="C1615" s="2"/>
      <c r="D1615" s="2"/>
      <c r="E1615" s="2"/>
    </row>
    <row r="1616" spans="2:5" x14ac:dyDescent="0.25">
      <c r="B1616" s="2"/>
      <c r="C1616" s="2"/>
      <c r="D1616" s="2"/>
      <c r="E1616" s="2"/>
    </row>
    <row r="1617" spans="2:5" x14ac:dyDescent="0.25">
      <c r="B1617" s="2"/>
      <c r="C1617" s="2"/>
      <c r="D1617" s="2"/>
      <c r="E1617" s="2"/>
    </row>
    <row r="1618" spans="2:5" x14ac:dyDescent="0.25">
      <c r="B1618" s="2"/>
      <c r="C1618" s="2"/>
      <c r="D1618" s="2"/>
      <c r="E1618" s="2"/>
    </row>
    <row r="1619" spans="2:5" x14ac:dyDescent="0.25">
      <c r="B1619" s="2"/>
      <c r="C1619" s="2"/>
      <c r="D1619" s="2"/>
      <c r="E1619" s="2"/>
    </row>
    <row r="1620" spans="2:5" x14ac:dyDescent="0.25">
      <c r="B1620" s="2"/>
      <c r="C1620" s="2"/>
      <c r="D1620" s="2"/>
      <c r="E1620" s="2"/>
    </row>
    <row r="1621" spans="2:5" x14ac:dyDescent="0.25">
      <c r="B1621" s="2"/>
      <c r="C1621" s="2"/>
      <c r="D1621" s="2"/>
      <c r="E1621" s="2"/>
    </row>
    <row r="1622" spans="2:5" x14ac:dyDescent="0.25">
      <c r="B1622" s="2"/>
      <c r="C1622" s="2"/>
      <c r="D1622" s="2"/>
      <c r="E1622" s="2"/>
    </row>
    <row r="1623" spans="2:5" x14ac:dyDescent="0.25">
      <c r="B1623" s="2"/>
      <c r="C1623" s="2"/>
      <c r="D1623" s="2"/>
      <c r="E1623" s="2"/>
    </row>
    <row r="1624" spans="2:5" x14ac:dyDescent="0.25">
      <c r="B1624" s="2"/>
      <c r="C1624" s="2"/>
      <c r="D1624" s="2"/>
      <c r="E1624" s="2"/>
    </row>
    <row r="1625" spans="2:5" x14ac:dyDescent="0.25">
      <c r="B1625" s="2"/>
      <c r="C1625" s="2"/>
      <c r="D1625" s="2"/>
      <c r="E1625" s="2"/>
    </row>
    <row r="1626" spans="2:5" x14ac:dyDescent="0.25">
      <c r="B1626" s="2"/>
      <c r="C1626" s="2"/>
      <c r="D1626" s="2"/>
      <c r="E1626" s="2"/>
    </row>
    <row r="1627" spans="2:5" x14ac:dyDescent="0.25">
      <c r="B1627" s="2"/>
      <c r="C1627" s="2"/>
      <c r="D1627" s="2"/>
      <c r="E1627" s="2"/>
    </row>
    <row r="1628" spans="2:5" x14ac:dyDescent="0.25">
      <c r="B1628" s="2"/>
      <c r="C1628" s="2"/>
      <c r="D1628" s="2"/>
      <c r="E1628" s="2"/>
    </row>
    <row r="1629" spans="2:5" x14ac:dyDescent="0.25">
      <c r="B1629" s="2"/>
      <c r="C1629" s="2"/>
      <c r="D1629" s="2"/>
      <c r="E1629" s="2"/>
    </row>
    <row r="1630" spans="2:5" x14ac:dyDescent="0.25">
      <c r="B1630" s="2"/>
      <c r="C1630" s="2"/>
      <c r="D1630" s="2"/>
      <c r="E1630" s="2"/>
    </row>
    <row r="1631" spans="2:5" x14ac:dyDescent="0.25">
      <c r="B1631" s="2"/>
      <c r="C1631" s="2"/>
      <c r="D1631" s="2"/>
      <c r="E1631" s="2"/>
    </row>
    <row r="1632" spans="2:5" x14ac:dyDescent="0.25">
      <c r="B1632" s="2"/>
      <c r="C1632" s="2"/>
      <c r="D1632" s="2"/>
      <c r="E1632" s="2"/>
    </row>
    <row r="1633" spans="2:5" x14ac:dyDescent="0.25">
      <c r="B1633" s="2"/>
      <c r="C1633" s="2"/>
      <c r="D1633" s="2"/>
      <c r="E1633" s="2"/>
    </row>
    <row r="1634" spans="2:5" x14ac:dyDescent="0.25">
      <c r="B1634" s="2"/>
      <c r="C1634" s="2"/>
      <c r="D1634" s="2"/>
      <c r="E1634" s="2"/>
    </row>
    <row r="1635" spans="2:5" x14ac:dyDescent="0.25">
      <c r="B1635" s="2"/>
      <c r="C1635" s="2"/>
      <c r="D1635" s="2"/>
      <c r="E1635" s="2"/>
    </row>
    <row r="1636" spans="2:5" x14ac:dyDescent="0.25">
      <c r="B1636" s="2"/>
      <c r="C1636" s="2"/>
      <c r="D1636" s="2"/>
      <c r="E1636" s="2"/>
    </row>
    <row r="1637" spans="2:5" x14ac:dyDescent="0.25">
      <c r="B1637" s="2"/>
      <c r="C1637" s="2"/>
      <c r="D1637" s="2"/>
      <c r="E1637" s="2"/>
    </row>
    <row r="1638" spans="2:5" x14ac:dyDescent="0.25">
      <c r="B1638" s="2"/>
      <c r="C1638" s="2"/>
      <c r="D1638" s="2"/>
      <c r="E1638" s="2"/>
    </row>
    <row r="1639" spans="2:5" x14ac:dyDescent="0.25">
      <c r="B1639" s="2"/>
      <c r="C1639" s="2"/>
      <c r="D1639" s="2"/>
      <c r="E1639" s="2"/>
    </row>
    <row r="1640" spans="2:5" x14ac:dyDescent="0.25">
      <c r="B1640" s="2"/>
      <c r="C1640" s="2"/>
      <c r="D1640" s="2"/>
      <c r="E1640" s="2"/>
    </row>
    <row r="1641" spans="2:5" x14ac:dyDescent="0.25">
      <c r="B1641" s="2"/>
      <c r="C1641" s="2"/>
      <c r="D1641" s="2"/>
      <c r="E1641" s="2"/>
    </row>
    <row r="1642" spans="2:5" x14ac:dyDescent="0.25">
      <c r="B1642" s="2"/>
      <c r="C1642" s="2"/>
      <c r="D1642" s="2"/>
      <c r="E1642" s="2"/>
    </row>
    <row r="1643" spans="2:5" x14ac:dyDescent="0.25">
      <c r="B1643" s="2"/>
      <c r="C1643" s="2"/>
      <c r="D1643" s="2"/>
      <c r="E1643" s="2"/>
    </row>
    <row r="1644" spans="2:5" x14ac:dyDescent="0.25">
      <c r="B1644" s="2"/>
      <c r="C1644" s="2"/>
      <c r="D1644" s="2"/>
      <c r="E1644" s="2"/>
    </row>
    <row r="1645" spans="2:5" x14ac:dyDescent="0.25">
      <c r="B1645" s="2"/>
      <c r="C1645" s="2"/>
      <c r="D1645" s="2"/>
      <c r="E1645" s="2"/>
    </row>
    <row r="1646" spans="2:5" x14ac:dyDescent="0.25">
      <c r="B1646" s="2"/>
      <c r="C1646" s="2"/>
      <c r="D1646" s="2"/>
      <c r="E1646" s="2"/>
    </row>
    <row r="1647" spans="2:5" x14ac:dyDescent="0.25">
      <c r="B1647" s="2"/>
      <c r="C1647" s="2"/>
      <c r="D1647" s="2"/>
      <c r="E1647" s="2"/>
    </row>
    <row r="1648" spans="2:5" x14ac:dyDescent="0.25">
      <c r="B1648" s="2"/>
      <c r="C1648" s="2"/>
      <c r="D1648" s="2"/>
      <c r="E1648" s="2"/>
    </row>
    <row r="1649" spans="2:5" x14ac:dyDescent="0.25">
      <c r="B1649" s="2"/>
      <c r="C1649" s="2"/>
      <c r="D1649" s="2"/>
      <c r="E1649" s="2"/>
    </row>
    <row r="1650" spans="2:5" x14ac:dyDescent="0.25">
      <c r="B1650" s="2"/>
      <c r="C1650" s="2"/>
      <c r="D1650" s="2"/>
      <c r="E1650" s="2"/>
    </row>
    <row r="1651" spans="2:5" x14ac:dyDescent="0.25">
      <c r="B1651" s="2"/>
      <c r="C1651" s="2"/>
      <c r="D1651" s="2"/>
      <c r="E1651" s="2"/>
    </row>
    <row r="1652" spans="2:5" x14ac:dyDescent="0.25">
      <c r="B1652" s="2"/>
      <c r="C1652" s="2"/>
      <c r="D1652" s="2"/>
      <c r="E1652" s="2"/>
    </row>
    <row r="1653" spans="2:5" x14ac:dyDescent="0.25">
      <c r="B1653" s="2"/>
      <c r="C1653" s="2"/>
      <c r="D1653" s="2"/>
      <c r="E1653" s="2"/>
    </row>
    <row r="1654" spans="2:5" x14ac:dyDescent="0.25">
      <c r="B1654" s="2"/>
      <c r="C1654" s="2"/>
      <c r="D1654" s="2"/>
      <c r="E1654" s="2"/>
    </row>
    <row r="1655" spans="2:5" x14ac:dyDescent="0.25">
      <c r="B1655" s="2"/>
      <c r="C1655" s="2"/>
      <c r="D1655" s="2"/>
      <c r="E1655" s="2"/>
    </row>
    <row r="1656" spans="2:5" x14ac:dyDescent="0.25">
      <c r="B1656" s="2"/>
      <c r="C1656" s="2"/>
      <c r="D1656" s="2"/>
      <c r="E1656" s="2"/>
    </row>
    <row r="1657" spans="2:5" x14ac:dyDescent="0.25">
      <c r="B1657" s="2"/>
      <c r="C1657" s="2"/>
      <c r="D1657" s="2"/>
      <c r="E1657" s="2"/>
    </row>
    <row r="1658" spans="2:5" x14ac:dyDescent="0.25">
      <c r="B1658" s="2"/>
      <c r="C1658" s="2"/>
      <c r="D1658" s="2"/>
      <c r="E1658" s="2"/>
    </row>
    <row r="1659" spans="2:5" x14ac:dyDescent="0.25">
      <c r="B1659" s="2"/>
      <c r="C1659" s="2"/>
      <c r="D1659" s="2"/>
      <c r="E1659" s="2"/>
    </row>
    <row r="1660" spans="2:5" x14ac:dyDescent="0.25">
      <c r="B1660" s="2"/>
      <c r="C1660" s="2"/>
      <c r="D1660" s="2"/>
      <c r="E1660" s="2"/>
    </row>
    <row r="1661" spans="2:5" x14ac:dyDescent="0.25">
      <c r="B1661" s="2"/>
      <c r="C1661" s="2"/>
      <c r="D1661" s="2"/>
      <c r="E1661" s="2"/>
    </row>
    <row r="1662" spans="2:5" x14ac:dyDescent="0.25">
      <c r="B1662" s="2"/>
      <c r="C1662" s="2"/>
      <c r="D1662" s="2"/>
      <c r="E1662" s="2"/>
    </row>
    <row r="1663" spans="2:5" x14ac:dyDescent="0.25">
      <c r="B1663" s="2"/>
      <c r="C1663" s="2"/>
      <c r="D1663" s="2"/>
      <c r="E1663" s="2"/>
    </row>
    <row r="1664" spans="2:5" x14ac:dyDescent="0.25">
      <c r="B1664" s="2"/>
      <c r="C1664" s="2"/>
      <c r="D1664" s="2"/>
      <c r="E1664" s="2"/>
    </row>
    <row r="1665" spans="2:5" x14ac:dyDescent="0.25">
      <c r="B1665" s="2"/>
      <c r="C1665" s="2"/>
      <c r="D1665" s="2"/>
      <c r="E1665" s="2"/>
    </row>
    <row r="1666" spans="2:5" x14ac:dyDescent="0.25">
      <c r="B1666" s="2"/>
      <c r="C1666" s="2"/>
      <c r="D1666" s="2"/>
      <c r="E1666" s="2"/>
    </row>
    <row r="1667" spans="2:5" x14ac:dyDescent="0.25">
      <c r="B1667" s="2"/>
      <c r="C1667" s="2"/>
      <c r="D1667" s="2"/>
      <c r="E1667" s="2"/>
    </row>
    <row r="1668" spans="2:5" x14ac:dyDescent="0.25">
      <c r="B1668" s="2"/>
      <c r="C1668" s="2"/>
      <c r="D1668" s="2"/>
      <c r="E1668" s="2"/>
    </row>
    <row r="1669" spans="2:5" x14ac:dyDescent="0.25">
      <c r="B1669" s="2"/>
      <c r="C1669" s="2"/>
      <c r="D1669" s="2"/>
      <c r="E1669" s="2"/>
    </row>
    <row r="1670" spans="2:5" x14ac:dyDescent="0.25">
      <c r="B1670" s="2"/>
      <c r="C1670" s="2"/>
      <c r="D1670" s="2"/>
      <c r="E1670" s="2"/>
    </row>
    <row r="1671" spans="2:5" x14ac:dyDescent="0.25">
      <c r="B1671" s="2"/>
      <c r="C1671" s="2"/>
      <c r="D1671" s="2"/>
      <c r="E1671" s="2"/>
    </row>
    <row r="1672" spans="2:5" x14ac:dyDescent="0.25">
      <c r="B1672" s="2"/>
      <c r="C1672" s="2"/>
      <c r="D1672" s="2"/>
      <c r="E1672" s="2"/>
    </row>
    <row r="1673" spans="2:5" x14ac:dyDescent="0.25">
      <c r="B1673" s="2"/>
      <c r="C1673" s="2"/>
      <c r="D1673" s="2"/>
      <c r="E1673" s="2"/>
    </row>
    <row r="1674" spans="2:5" x14ac:dyDescent="0.25">
      <c r="B1674" s="2"/>
      <c r="C1674" s="2"/>
      <c r="D1674" s="2"/>
      <c r="E1674" s="2"/>
    </row>
    <row r="1675" spans="2:5" x14ac:dyDescent="0.25">
      <c r="B1675" s="2"/>
      <c r="C1675" s="2"/>
      <c r="D1675" s="2"/>
      <c r="E1675" s="2"/>
    </row>
    <row r="1676" spans="2:5" x14ac:dyDescent="0.25">
      <c r="B1676" s="2"/>
      <c r="C1676" s="2"/>
      <c r="D1676" s="2"/>
      <c r="E1676" s="2"/>
    </row>
    <row r="1677" spans="2:5" x14ac:dyDescent="0.25">
      <c r="B1677" s="2"/>
      <c r="C1677" s="2"/>
      <c r="D1677" s="2"/>
      <c r="E1677" s="2"/>
    </row>
    <row r="1678" spans="2:5" x14ac:dyDescent="0.25">
      <c r="B1678" s="2"/>
      <c r="C1678" s="2"/>
      <c r="D1678" s="2"/>
      <c r="E1678" s="2"/>
    </row>
    <row r="1679" spans="2:5" x14ac:dyDescent="0.25">
      <c r="B1679" s="2"/>
      <c r="C1679" s="2"/>
      <c r="D1679" s="2"/>
      <c r="E1679" s="2"/>
    </row>
    <row r="1680" spans="2:5" x14ac:dyDescent="0.25">
      <c r="B1680" s="2"/>
      <c r="C1680" s="2"/>
      <c r="D1680" s="2"/>
      <c r="E1680" s="2"/>
    </row>
    <row r="1681" spans="2:5" x14ac:dyDescent="0.25">
      <c r="B1681" s="2"/>
      <c r="C1681" s="2"/>
      <c r="D1681" s="2"/>
      <c r="E1681" s="2"/>
    </row>
    <row r="1682" spans="2:5" x14ac:dyDescent="0.25">
      <c r="B1682" s="2"/>
      <c r="C1682" s="2"/>
      <c r="D1682" s="2"/>
      <c r="E1682" s="2"/>
    </row>
    <row r="1683" spans="2:5" x14ac:dyDescent="0.25">
      <c r="B1683" s="2"/>
      <c r="C1683" s="2"/>
      <c r="D1683" s="2"/>
      <c r="E1683" s="2"/>
    </row>
    <row r="1684" spans="2:5" x14ac:dyDescent="0.25">
      <c r="B1684" s="2"/>
      <c r="C1684" s="2"/>
      <c r="D1684" s="2"/>
      <c r="E1684" s="2"/>
    </row>
    <row r="1685" spans="2:5" x14ac:dyDescent="0.25">
      <c r="B1685" s="2"/>
      <c r="C1685" s="2"/>
      <c r="D1685" s="2"/>
      <c r="E1685" s="2"/>
    </row>
    <row r="1686" spans="2:5" x14ac:dyDescent="0.25">
      <c r="B1686" s="2"/>
      <c r="C1686" s="2"/>
      <c r="D1686" s="2"/>
      <c r="E1686" s="2"/>
    </row>
    <row r="1687" spans="2:5" x14ac:dyDescent="0.25">
      <c r="B1687" s="2"/>
      <c r="C1687" s="2"/>
      <c r="D1687" s="2"/>
      <c r="E1687" s="2"/>
    </row>
    <row r="1688" spans="2:5" x14ac:dyDescent="0.25">
      <c r="B1688" s="2"/>
      <c r="C1688" s="2"/>
      <c r="D1688" s="2"/>
      <c r="E1688" s="2"/>
    </row>
    <row r="1689" spans="2:5" x14ac:dyDescent="0.25">
      <c r="B1689" s="2"/>
      <c r="C1689" s="2"/>
      <c r="D1689" s="2"/>
      <c r="E1689" s="2"/>
    </row>
    <row r="1690" spans="2:5" x14ac:dyDescent="0.25">
      <c r="B1690" s="2"/>
      <c r="C1690" s="2"/>
      <c r="D1690" s="2"/>
      <c r="E1690" s="2"/>
    </row>
    <row r="1691" spans="2:5" x14ac:dyDescent="0.25">
      <c r="B1691" s="2"/>
      <c r="C1691" s="2"/>
      <c r="D1691" s="2"/>
      <c r="E1691" s="2"/>
    </row>
    <row r="1692" spans="2:5" x14ac:dyDescent="0.25">
      <c r="B1692" s="2"/>
      <c r="C1692" s="2"/>
      <c r="D1692" s="2"/>
      <c r="E1692" s="2"/>
    </row>
    <row r="1693" spans="2:5" x14ac:dyDescent="0.25">
      <c r="B1693" s="2"/>
      <c r="C1693" s="2"/>
      <c r="D1693" s="2"/>
      <c r="E1693" s="2"/>
    </row>
    <row r="1694" spans="2:5" x14ac:dyDescent="0.25">
      <c r="B1694" s="2"/>
      <c r="C1694" s="2"/>
      <c r="D1694" s="2"/>
      <c r="E1694" s="2"/>
    </row>
    <row r="1695" spans="2:5" x14ac:dyDescent="0.25">
      <c r="B1695" s="2"/>
      <c r="C1695" s="2"/>
      <c r="D1695" s="2"/>
      <c r="E1695" s="2"/>
    </row>
    <row r="1696" spans="2:5" x14ac:dyDescent="0.25">
      <c r="B1696" s="2"/>
      <c r="C1696" s="2"/>
      <c r="D1696" s="2"/>
      <c r="E1696" s="2"/>
    </row>
    <row r="1697" spans="2:5" x14ac:dyDescent="0.25">
      <c r="B1697" s="2"/>
      <c r="C1697" s="2"/>
      <c r="D1697" s="2"/>
      <c r="E1697" s="2"/>
    </row>
    <row r="1698" spans="2:5" x14ac:dyDescent="0.25">
      <c r="B1698" s="2"/>
      <c r="C1698" s="2"/>
      <c r="D1698" s="2"/>
      <c r="E1698" s="2"/>
    </row>
    <row r="1699" spans="2:5" x14ac:dyDescent="0.25">
      <c r="B1699" s="2"/>
      <c r="C1699" s="2"/>
      <c r="D1699" s="2"/>
      <c r="E1699" s="2"/>
    </row>
    <row r="1700" spans="2:5" x14ac:dyDescent="0.25">
      <c r="B1700" s="2"/>
      <c r="C1700" s="2"/>
      <c r="D1700" s="2"/>
      <c r="E1700" s="2"/>
    </row>
    <row r="1701" spans="2:5" x14ac:dyDescent="0.25">
      <c r="B1701" s="2"/>
      <c r="C1701" s="2"/>
      <c r="D1701" s="2"/>
      <c r="E1701" s="2"/>
    </row>
    <row r="1702" spans="2:5" x14ac:dyDescent="0.25">
      <c r="B1702" s="2"/>
      <c r="C1702" s="2"/>
      <c r="D1702" s="2"/>
      <c r="E1702" s="2"/>
    </row>
    <row r="1703" spans="2:5" x14ac:dyDescent="0.25">
      <c r="B1703" s="2"/>
      <c r="C1703" s="2"/>
      <c r="D1703" s="2"/>
      <c r="E1703" s="2"/>
    </row>
    <row r="1704" spans="2:5" x14ac:dyDescent="0.25">
      <c r="B1704" s="2"/>
      <c r="C1704" s="2"/>
      <c r="D1704" s="2"/>
      <c r="E1704" s="2"/>
    </row>
    <row r="1705" spans="2:5" x14ac:dyDescent="0.25">
      <c r="B1705" s="2"/>
      <c r="C1705" s="2"/>
      <c r="D1705" s="2"/>
      <c r="E1705" s="2"/>
    </row>
    <row r="1706" spans="2:5" x14ac:dyDescent="0.25">
      <c r="B1706" s="2"/>
      <c r="C1706" s="2"/>
      <c r="D1706" s="2"/>
      <c r="E1706" s="2"/>
    </row>
    <row r="1707" spans="2:5" x14ac:dyDescent="0.25">
      <c r="B1707" s="2"/>
      <c r="C1707" s="2"/>
      <c r="D1707" s="2"/>
      <c r="E1707" s="2"/>
    </row>
    <row r="1708" spans="2:5" x14ac:dyDescent="0.25">
      <c r="B1708" s="2"/>
      <c r="C1708" s="2"/>
      <c r="D1708" s="2"/>
      <c r="E1708" s="2"/>
    </row>
    <row r="1709" spans="2:5" x14ac:dyDescent="0.25">
      <c r="B1709" s="2"/>
      <c r="C1709" s="2"/>
      <c r="D1709" s="2"/>
      <c r="E1709" s="2"/>
    </row>
    <row r="1710" spans="2:5" x14ac:dyDescent="0.25">
      <c r="B1710" s="2"/>
      <c r="C1710" s="2"/>
      <c r="D1710" s="2"/>
      <c r="E1710" s="2"/>
    </row>
    <row r="1711" spans="2:5" x14ac:dyDescent="0.25">
      <c r="B1711" s="2"/>
      <c r="C1711" s="2"/>
      <c r="D1711" s="2"/>
      <c r="E1711" s="2"/>
    </row>
    <row r="1712" spans="2:5" x14ac:dyDescent="0.25">
      <c r="B1712" s="2"/>
      <c r="C1712" s="2"/>
      <c r="D1712" s="2"/>
      <c r="E1712" s="2"/>
    </row>
    <row r="1713" spans="2:5" x14ac:dyDescent="0.25">
      <c r="B1713" s="2"/>
      <c r="C1713" s="2"/>
      <c r="D1713" s="2"/>
      <c r="E1713" s="2"/>
    </row>
    <row r="1714" spans="2:5" x14ac:dyDescent="0.25">
      <c r="B1714" s="2"/>
      <c r="C1714" s="2"/>
      <c r="D1714" s="2"/>
      <c r="E1714" s="2"/>
    </row>
    <row r="1715" spans="2:5" x14ac:dyDescent="0.25">
      <c r="B1715" s="2"/>
      <c r="C1715" s="2"/>
      <c r="D1715" s="2"/>
      <c r="E1715" s="2"/>
    </row>
    <row r="1716" spans="2:5" x14ac:dyDescent="0.25">
      <c r="B1716" s="2"/>
      <c r="C1716" s="2"/>
      <c r="D1716" s="2"/>
      <c r="E1716" s="2"/>
    </row>
    <row r="1717" spans="2:5" x14ac:dyDescent="0.25">
      <c r="B1717" s="2"/>
      <c r="C1717" s="2"/>
      <c r="D1717" s="2"/>
      <c r="E1717" s="2"/>
    </row>
    <row r="1718" spans="2:5" x14ac:dyDescent="0.25">
      <c r="B1718" s="2"/>
      <c r="C1718" s="2"/>
      <c r="D1718" s="2"/>
      <c r="E1718" s="2"/>
    </row>
    <row r="1719" spans="2:5" x14ac:dyDescent="0.25">
      <c r="B1719" s="2"/>
      <c r="C1719" s="2"/>
      <c r="D1719" s="2"/>
      <c r="E1719" s="2"/>
    </row>
    <row r="1720" spans="2:5" x14ac:dyDescent="0.25">
      <c r="B1720" s="2"/>
      <c r="C1720" s="2"/>
      <c r="D1720" s="2"/>
      <c r="E1720" s="2"/>
    </row>
    <row r="1721" spans="2:5" x14ac:dyDescent="0.25">
      <c r="B1721" s="2"/>
      <c r="C1721" s="2"/>
      <c r="D1721" s="2"/>
      <c r="E1721" s="2"/>
    </row>
    <row r="1722" spans="2:5" x14ac:dyDescent="0.25">
      <c r="B1722" s="2"/>
      <c r="C1722" s="2"/>
      <c r="D1722" s="2"/>
      <c r="E1722" s="2"/>
    </row>
    <row r="1723" spans="2:5" x14ac:dyDescent="0.25">
      <c r="B1723" s="2"/>
      <c r="C1723" s="2"/>
      <c r="D1723" s="2"/>
      <c r="E1723" s="2"/>
    </row>
    <row r="1724" spans="2:5" x14ac:dyDescent="0.25">
      <c r="B1724" s="2"/>
      <c r="C1724" s="2"/>
      <c r="D1724" s="2"/>
      <c r="E1724" s="2"/>
    </row>
    <row r="1725" spans="2:5" x14ac:dyDescent="0.25">
      <c r="B1725" s="2"/>
      <c r="C1725" s="2"/>
      <c r="D1725" s="2"/>
      <c r="E1725" s="2"/>
    </row>
    <row r="1726" spans="2:5" x14ac:dyDescent="0.25">
      <c r="B1726" s="2"/>
      <c r="C1726" s="2"/>
      <c r="D1726" s="2"/>
      <c r="E1726" s="2"/>
    </row>
    <row r="1727" spans="2:5" x14ac:dyDescent="0.25">
      <c r="B1727" s="2"/>
      <c r="C1727" s="2"/>
      <c r="D1727" s="2"/>
      <c r="E1727" s="2"/>
    </row>
    <row r="1728" spans="2:5" x14ac:dyDescent="0.25">
      <c r="B1728" s="2"/>
      <c r="C1728" s="2"/>
      <c r="D1728" s="2"/>
      <c r="E1728" s="2"/>
    </row>
    <row r="1729" spans="2:5" x14ac:dyDescent="0.25">
      <c r="B1729" s="2"/>
      <c r="C1729" s="2"/>
      <c r="D1729" s="2"/>
      <c r="E1729" s="2"/>
    </row>
    <row r="1730" spans="2:5" x14ac:dyDescent="0.25">
      <c r="B1730" s="2"/>
      <c r="C1730" s="2"/>
      <c r="D1730" s="2"/>
      <c r="E1730" s="2"/>
    </row>
    <row r="1731" spans="2:5" x14ac:dyDescent="0.25">
      <c r="B1731" s="2"/>
      <c r="C1731" s="2"/>
      <c r="D1731" s="2"/>
      <c r="E1731" s="2"/>
    </row>
    <row r="1732" spans="2:5" x14ac:dyDescent="0.25">
      <c r="B1732" s="2"/>
      <c r="C1732" s="2"/>
      <c r="D1732" s="2"/>
      <c r="E1732" s="2"/>
    </row>
    <row r="1733" spans="2:5" x14ac:dyDescent="0.25">
      <c r="B1733" s="2"/>
      <c r="C1733" s="2"/>
      <c r="D1733" s="2"/>
      <c r="E1733" s="2"/>
    </row>
    <row r="1734" spans="2:5" x14ac:dyDescent="0.25">
      <c r="B1734" s="2"/>
      <c r="C1734" s="2"/>
      <c r="D1734" s="2"/>
      <c r="E1734" s="2"/>
    </row>
    <row r="1735" spans="2:5" x14ac:dyDescent="0.25">
      <c r="B1735" s="2"/>
      <c r="C1735" s="2"/>
      <c r="D1735" s="2"/>
      <c r="E1735" s="2"/>
    </row>
    <row r="1736" spans="2:5" x14ac:dyDescent="0.25">
      <c r="B1736" s="2"/>
      <c r="C1736" s="2"/>
      <c r="D1736" s="2"/>
      <c r="E1736" s="2"/>
    </row>
    <row r="1737" spans="2:5" x14ac:dyDescent="0.25">
      <c r="B1737" s="2"/>
      <c r="C1737" s="2"/>
      <c r="D1737" s="2"/>
      <c r="E1737" s="2"/>
    </row>
    <row r="1738" spans="2:5" x14ac:dyDescent="0.25">
      <c r="B1738" s="2"/>
      <c r="C1738" s="2"/>
      <c r="D1738" s="2"/>
      <c r="E1738" s="2"/>
    </row>
    <row r="1739" spans="2:5" x14ac:dyDescent="0.25">
      <c r="B1739" s="2"/>
      <c r="C1739" s="2"/>
      <c r="D1739" s="2"/>
      <c r="E1739" s="2"/>
    </row>
    <row r="1740" spans="2:5" x14ac:dyDescent="0.25">
      <c r="B1740" s="2"/>
      <c r="C1740" s="2"/>
      <c r="D1740" s="2"/>
      <c r="E1740" s="2"/>
    </row>
    <row r="1741" spans="2:5" x14ac:dyDescent="0.25">
      <c r="B1741" s="2"/>
      <c r="C1741" s="2"/>
      <c r="D1741" s="2"/>
      <c r="E1741" s="2"/>
    </row>
    <row r="1742" spans="2:5" x14ac:dyDescent="0.25">
      <c r="B1742" s="2"/>
      <c r="C1742" s="2"/>
      <c r="D1742" s="2"/>
      <c r="E1742" s="2"/>
    </row>
    <row r="1743" spans="2:5" x14ac:dyDescent="0.25">
      <c r="B1743" s="2"/>
      <c r="C1743" s="2"/>
      <c r="D1743" s="2"/>
      <c r="E1743" s="2"/>
    </row>
    <row r="1744" spans="2:5" x14ac:dyDescent="0.25">
      <c r="B1744" s="2"/>
      <c r="C1744" s="2"/>
      <c r="D1744" s="2"/>
      <c r="E1744" s="2"/>
    </row>
    <row r="1745" spans="2:5" x14ac:dyDescent="0.25">
      <c r="B1745" s="2"/>
      <c r="C1745" s="2"/>
      <c r="D1745" s="2"/>
      <c r="E1745" s="2"/>
    </row>
    <row r="1746" spans="2:5" x14ac:dyDescent="0.25">
      <c r="B1746" s="2"/>
      <c r="C1746" s="2"/>
      <c r="D1746" s="2"/>
      <c r="E1746" s="2"/>
    </row>
    <row r="1747" spans="2:5" x14ac:dyDescent="0.25">
      <c r="B1747" s="2"/>
      <c r="C1747" s="2"/>
      <c r="D1747" s="2"/>
      <c r="E1747" s="2"/>
    </row>
    <row r="1748" spans="2:5" x14ac:dyDescent="0.25">
      <c r="B1748" s="2"/>
      <c r="C1748" s="2"/>
      <c r="D1748" s="2"/>
      <c r="E1748" s="2"/>
    </row>
    <row r="1749" spans="2:5" x14ac:dyDescent="0.25">
      <c r="B1749" s="2"/>
      <c r="C1749" s="2"/>
      <c r="D1749" s="2"/>
      <c r="E1749" s="2"/>
    </row>
    <row r="1750" spans="2:5" x14ac:dyDescent="0.25">
      <c r="B1750" s="2"/>
      <c r="C1750" s="2"/>
      <c r="D1750" s="2"/>
      <c r="E1750" s="2"/>
    </row>
    <row r="1751" spans="2:5" x14ac:dyDescent="0.25">
      <c r="B1751" s="2"/>
      <c r="C1751" s="2"/>
      <c r="D1751" s="2"/>
      <c r="E1751" s="2"/>
    </row>
    <row r="1752" spans="2:5" x14ac:dyDescent="0.25">
      <c r="B1752" s="2"/>
      <c r="C1752" s="2"/>
      <c r="D1752" s="2"/>
      <c r="E1752" s="2"/>
    </row>
    <row r="1753" spans="2:5" x14ac:dyDescent="0.25">
      <c r="B1753" s="2"/>
      <c r="C1753" s="2"/>
      <c r="D1753" s="2"/>
      <c r="E1753" s="2"/>
    </row>
    <row r="1754" spans="2:5" x14ac:dyDescent="0.25">
      <c r="B1754" s="2"/>
      <c r="C1754" s="2"/>
      <c r="D1754" s="2"/>
      <c r="E1754" s="2"/>
    </row>
    <row r="1755" spans="2:5" x14ac:dyDescent="0.25">
      <c r="B1755" s="2"/>
      <c r="C1755" s="2"/>
      <c r="D1755" s="2"/>
      <c r="E1755" s="2"/>
    </row>
    <row r="1756" spans="2:5" x14ac:dyDescent="0.25">
      <c r="B1756" s="2"/>
      <c r="C1756" s="2"/>
      <c r="D1756" s="2"/>
      <c r="E1756" s="2"/>
    </row>
    <row r="1757" spans="2:5" x14ac:dyDescent="0.25">
      <c r="B1757" s="2"/>
      <c r="C1757" s="2"/>
      <c r="D1757" s="2"/>
      <c r="E1757" s="2"/>
    </row>
    <row r="1758" spans="2:5" x14ac:dyDescent="0.25">
      <c r="B1758" s="2"/>
      <c r="C1758" s="2"/>
      <c r="D1758" s="2"/>
      <c r="E1758" s="2"/>
    </row>
    <row r="1759" spans="2:5" x14ac:dyDescent="0.25">
      <c r="B1759" s="2"/>
      <c r="C1759" s="2"/>
      <c r="D1759" s="2"/>
      <c r="E1759" s="2"/>
    </row>
    <row r="1760" spans="2:5" x14ac:dyDescent="0.25">
      <c r="B1760" s="2"/>
      <c r="C1760" s="2"/>
      <c r="D1760" s="2"/>
      <c r="E1760" s="2"/>
    </row>
    <row r="1761" spans="2:5" x14ac:dyDescent="0.25">
      <c r="B1761" s="2"/>
      <c r="C1761" s="2"/>
      <c r="D1761" s="2"/>
      <c r="E1761" s="2"/>
    </row>
    <row r="1762" spans="2:5" x14ac:dyDescent="0.25">
      <c r="B1762" s="2"/>
      <c r="C1762" s="2"/>
      <c r="D1762" s="2"/>
      <c r="E1762" s="2"/>
    </row>
    <row r="1763" spans="2:5" x14ac:dyDescent="0.25">
      <c r="B1763" s="2"/>
      <c r="C1763" s="2"/>
      <c r="D1763" s="2"/>
      <c r="E1763" s="2"/>
    </row>
    <row r="1764" spans="2:5" x14ac:dyDescent="0.25">
      <c r="B1764" s="2"/>
      <c r="C1764" s="2"/>
      <c r="D1764" s="2"/>
      <c r="E1764" s="2"/>
    </row>
    <row r="1765" spans="2:5" x14ac:dyDescent="0.25">
      <c r="B1765" s="2"/>
      <c r="C1765" s="2"/>
      <c r="D1765" s="2"/>
      <c r="E1765" s="2"/>
    </row>
    <row r="1766" spans="2:5" x14ac:dyDescent="0.25">
      <c r="B1766" s="2"/>
      <c r="C1766" s="2"/>
      <c r="D1766" s="2"/>
      <c r="E1766" s="2"/>
    </row>
    <row r="1767" spans="2:5" x14ac:dyDescent="0.25">
      <c r="B1767" s="2"/>
      <c r="C1767" s="2"/>
      <c r="D1767" s="2"/>
      <c r="E1767" s="2"/>
    </row>
    <row r="1768" spans="2:5" x14ac:dyDescent="0.25">
      <c r="B1768" s="2"/>
      <c r="C1768" s="2"/>
      <c r="D1768" s="2"/>
      <c r="E1768" s="2"/>
    </row>
    <row r="1769" spans="2:5" x14ac:dyDescent="0.25">
      <c r="B1769" s="2"/>
      <c r="C1769" s="2"/>
      <c r="D1769" s="2"/>
      <c r="E1769" s="2"/>
    </row>
    <row r="1770" spans="2:5" x14ac:dyDescent="0.25">
      <c r="B1770" s="2"/>
      <c r="C1770" s="2"/>
      <c r="D1770" s="2"/>
      <c r="E1770" s="2"/>
    </row>
    <row r="1771" spans="2:5" x14ac:dyDescent="0.25">
      <c r="B1771" s="2"/>
      <c r="C1771" s="2"/>
      <c r="D1771" s="2"/>
      <c r="E1771" s="2"/>
    </row>
    <row r="1772" spans="2:5" x14ac:dyDescent="0.25">
      <c r="B1772" s="2"/>
      <c r="C1772" s="2"/>
      <c r="D1772" s="2"/>
      <c r="E1772" s="2"/>
    </row>
    <row r="1773" spans="2:5" x14ac:dyDescent="0.25">
      <c r="B1773" s="2"/>
      <c r="C1773" s="2"/>
      <c r="D1773" s="2"/>
      <c r="E1773" s="2"/>
    </row>
    <row r="1774" spans="2:5" x14ac:dyDescent="0.25">
      <c r="B1774" s="2"/>
      <c r="C1774" s="2"/>
      <c r="D1774" s="2"/>
      <c r="E1774" s="2"/>
    </row>
    <row r="1775" spans="2:5" x14ac:dyDescent="0.25">
      <c r="B1775" s="2"/>
      <c r="C1775" s="2"/>
      <c r="D1775" s="2"/>
      <c r="E1775" s="2"/>
    </row>
    <row r="1776" spans="2:5" x14ac:dyDescent="0.25">
      <c r="B1776" s="2"/>
      <c r="C1776" s="2"/>
      <c r="D1776" s="2"/>
      <c r="E1776" s="2"/>
    </row>
    <row r="1777" spans="2:5" x14ac:dyDescent="0.25">
      <c r="B1777" s="2"/>
      <c r="C1777" s="2"/>
      <c r="D1777" s="2"/>
      <c r="E1777" s="2"/>
    </row>
    <row r="1778" spans="2:5" x14ac:dyDescent="0.25">
      <c r="B1778" s="2"/>
      <c r="C1778" s="2"/>
      <c r="D1778" s="2"/>
      <c r="E1778" s="2"/>
    </row>
    <row r="1779" spans="2:5" x14ac:dyDescent="0.25">
      <c r="B1779" s="2"/>
      <c r="C1779" s="2"/>
      <c r="D1779" s="2"/>
      <c r="E1779" s="2"/>
    </row>
    <row r="1780" spans="2:5" x14ac:dyDescent="0.25">
      <c r="B1780" s="2"/>
      <c r="C1780" s="2"/>
      <c r="D1780" s="2"/>
      <c r="E1780" s="2"/>
    </row>
    <row r="1781" spans="2:5" x14ac:dyDescent="0.25">
      <c r="B1781" s="2"/>
      <c r="C1781" s="2"/>
      <c r="D1781" s="2"/>
      <c r="E1781" s="2"/>
    </row>
    <row r="1782" spans="2:5" x14ac:dyDescent="0.25">
      <c r="B1782" s="2"/>
      <c r="C1782" s="2"/>
      <c r="D1782" s="2"/>
      <c r="E1782" s="2"/>
    </row>
    <row r="1783" spans="2:5" x14ac:dyDescent="0.25">
      <c r="B1783" s="2"/>
      <c r="C1783" s="2"/>
      <c r="D1783" s="2"/>
      <c r="E1783" s="2"/>
    </row>
    <row r="1784" spans="2:5" x14ac:dyDescent="0.25">
      <c r="B1784" s="2"/>
      <c r="C1784" s="2"/>
      <c r="D1784" s="2"/>
      <c r="E1784" s="2"/>
    </row>
    <row r="1785" spans="2:5" x14ac:dyDescent="0.25">
      <c r="B1785" s="2"/>
      <c r="C1785" s="2"/>
      <c r="D1785" s="2"/>
      <c r="E1785" s="2"/>
    </row>
    <row r="1786" spans="2:5" x14ac:dyDescent="0.25">
      <c r="B1786" s="2"/>
      <c r="C1786" s="2"/>
      <c r="D1786" s="2"/>
      <c r="E1786" s="2"/>
    </row>
    <row r="1787" spans="2:5" x14ac:dyDescent="0.25">
      <c r="B1787" s="2"/>
      <c r="C1787" s="2"/>
      <c r="D1787" s="2"/>
      <c r="E1787" s="2"/>
    </row>
    <row r="1788" spans="2:5" x14ac:dyDescent="0.25">
      <c r="B1788" s="2"/>
      <c r="C1788" s="2"/>
      <c r="D1788" s="2"/>
      <c r="E1788" s="2"/>
    </row>
    <row r="1789" spans="2:5" x14ac:dyDescent="0.25">
      <c r="B1789" s="2"/>
      <c r="C1789" s="2"/>
      <c r="D1789" s="2"/>
      <c r="E1789" s="2"/>
    </row>
    <row r="1790" spans="2:5" x14ac:dyDescent="0.25">
      <c r="B1790" s="2"/>
      <c r="C1790" s="2"/>
      <c r="D1790" s="2"/>
      <c r="E1790" s="2"/>
    </row>
    <row r="1791" spans="2:5" x14ac:dyDescent="0.25">
      <c r="B1791" s="2"/>
      <c r="C1791" s="2"/>
      <c r="D1791" s="2"/>
      <c r="E1791" s="2"/>
    </row>
    <row r="1792" spans="2:5" x14ac:dyDescent="0.25">
      <c r="B1792" s="2"/>
      <c r="C1792" s="2"/>
      <c r="D1792" s="2"/>
      <c r="E1792" s="2"/>
    </row>
    <row r="1793" spans="2:5" x14ac:dyDescent="0.25">
      <c r="B1793" s="2"/>
      <c r="C1793" s="2"/>
      <c r="D1793" s="2"/>
      <c r="E1793" s="2"/>
    </row>
    <row r="1794" spans="2:5" x14ac:dyDescent="0.25">
      <c r="B1794" s="2"/>
      <c r="C1794" s="2"/>
      <c r="D1794" s="2"/>
      <c r="E1794" s="2"/>
    </row>
    <row r="1795" spans="2:5" x14ac:dyDescent="0.25">
      <c r="B1795" s="2"/>
      <c r="C1795" s="2"/>
      <c r="D1795" s="2"/>
      <c r="E1795" s="2"/>
    </row>
    <row r="1796" spans="2:5" x14ac:dyDescent="0.25">
      <c r="B1796" s="2"/>
      <c r="C1796" s="2"/>
      <c r="D1796" s="2"/>
      <c r="E1796" s="2"/>
    </row>
    <row r="1797" spans="2:5" x14ac:dyDescent="0.25">
      <c r="B1797" s="2"/>
      <c r="C1797" s="2"/>
      <c r="D1797" s="2"/>
      <c r="E1797" s="2"/>
    </row>
    <row r="1798" spans="2:5" x14ac:dyDescent="0.25">
      <c r="B1798" s="2"/>
      <c r="C1798" s="2"/>
      <c r="D1798" s="2"/>
      <c r="E1798" s="2"/>
    </row>
    <row r="1799" spans="2:5" x14ac:dyDescent="0.25">
      <c r="B1799" s="2"/>
      <c r="C1799" s="2"/>
      <c r="D1799" s="2"/>
      <c r="E1799" s="2"/>
    </row>
    <row r="1800" spans="2:5" x14ac:dyDescent="0.25">
      <c r="B1800" s="2"/>
      <c r="C1800" s="2"/>
      <c r="D1800" s="2"/>
      <c r="E1800" s="2"/>
    </row>
    <row r="1801" spans="2:5" x14ac:dyDescent="0.25">
      <c r="B1801" s="2"/>
      <c r="C1801" s="2"/>
      <c r="D1801" s="2"/>
      <c r="E1801" s="2"/>
    </row>
    <row r="1802" spans="2:5" x14ac:dyDescent="0.25">
      <c r="B1802" s="2"/>
      <c r="C1802" s="2"/>
      <c r="D1802" s="2"/>
      <c r="E1802" s="2"/>
    </row>
    <row r="1803" spans="2:5" x14ac:dyDescent="0.25">
      <c r="B1803" s="2"/>
      <c r="C1803" s="2"/>
      <c r="D1803" s="2"/>
      <c r="E1803" s="2"/>
    </row>
    <row r="1804" spans="2:5" x14ac:dyDescent="0.25">
      <c r="B1804" s="2"/>
      <c r="C1804" s="2"/>
      <c r="D1804" s="2"/>
      <c r="E1804" s="2"/>
    </row>
    <row r="1805" spans="2:5" x14ac:dyDescent="0.25">
      <c r="B1805" s="2"/>
      <c r="C1805" s="2"/>
      <c r="D1805" s="2"/>
      <c r="E1805" s="2"/>
    </row>
    <row r="1806" spans="2:5" x14ac:dyDescent="0.25">
      <c r="B1806" s="2"/>
      <c r="C1806" s="2"/>
      <c r="D1806" s="2"/>
      <c r="E1806" s="2"/>
    </row>
    <row r="1807" spans="2:5" x14ac:dyDescent="0.25">
      <c r="B1807" s="2"/>
      <c r="C1807" s="2"/>
      <c r="D1807" s="2"/>
      <c r="E1807" s="2"/>
    </row>
    <row r="1808" spans="2:5" x14ac:dyDescent="0.25">
      <c r="B1808" s="2"/>
      <c r="C1808" s="2"/>
      <c r="D1808" s="2"/>
      <c r="E1808" s="2"/>
    </row>
    <row r="1809" spans="2:5" x14ac:dyDescent="0.25">
      <c r="B1809" s="2"/>
      <c r="C1809" s="2"/>
      <c r="D1809" s="2"/>
      <c r="E1809" s="2"/>
    </row>
    <row r="1810" spans="2:5" x14ac:dyDescent="0.25">
      <c r="B1810" s="2"/>
      <c r="C1810" s="2"/>
      <c r="D1810" s="2"/>
      <c r="E1810" s="2"/>
    </row>
    <row r="1811" spans="2:5" x14ac:dyDescent="0.25">
      <c r="B1811" s="2"/>
      <c r="C1811" s="2"/>
      <c r="D1811" s="2"/>
      <c r="E1811" s="2"/>
    </row>
    <row r="1812" spans="2:5" x14ac:dyDescent="0.25">
      <c r="B1812" s="2"/>
      <c r="C1812" s="2"/>
      <c r="D1812" s="2"/>
      <c r="E1812" s="2"/>
    </row>
    <row r="1813" spans="2:5" x14ac:dyDescent="0.25">
      <c r="B1813" s="2"/>
      <c r="C1813" s="2"/>
      <c r="D1813" s="2"/>
      <c r="E1813" s="2"/>
    </row>
    <row r="1814" spans="2:5" x14ac:dyDescent="0.25">
      <c r="B1814" s="2"/>
      <c r="C1814" s="2"/>
      <c r="D1814" s="2"/>
      <c r="E1814" s="2"/>
    </row>
    <row r="1815" spans="2:5" x14ac:dyDescent="0.25">
      <c r="B1815" s="2"/>
      <c r="C1815" s="2"/>
      <c r="D1815" s="2"/>
      <c r="E1815" s="2"/>
    </row>
    <row r="1816" spans="2:5" x14ac:dyDescent="0.25">
      <c r="B1816" s="2"/>
      <c r="C1816" s="2"/>
      <c r="D1816" s="2"/>
      <c r="E1816" s="2"/>
    </row>
    <row r="1817" spans="2:5" x14ac:dyDescent="0.25">
      <c r="B1817" s="2"/>
      <c r="C1817" s="2"/>
      <c r="D1817" s="2"/>
      <c r="E1817" s="2"/>
    </row>
    <row r="1818" spans="2:5" x14ac:dyDescent="0.25">
      <c r="B1818" s="2"/>
      <c r="C1818" s="2"/>
      <c r="D1818" s="2"/>
      <c r="E1818" s="2"/>
    </row>
    <row r="1819" spans="2:5" x14ac:dyDescent="0.25">
      <c r="B1819" s="2"/>
      <c r="C1819" s="2"/>
      <c r="D1819" s="2"/>
      <c r="E1819" s="2"/>
    </row>
    <row r="1820" spans="2:5" x14ac:dyDescent="0.25">
      <c r="B1820" s="2"/>
      <c r="C1820" s="2"/>
      <c r="D1820" s="2"/>
      <c r="E1820" s="2"/>
    </row>
    <row r="1821" spans="2:5" x14ac:dyDescent="0.25">
      <c r="B1821" s="2"/>
      <c r="C1821" s="2"/>
      <c r="D1821" s="2"/>
      <c r="E1821" s="2"/>
    </row>
    <row r="1822" spans="2:5" x14ac:dyDescent="0.25">
      <c r="B1822" s="2"/>
      <c r="C1822" s="2"/>
      <c r="D1822" s="2"/>
      <c r="E1822" s="2"/>
    </row>
    <row r="1823" spans="2:5" x14ac:dyDescent="0.25">
      <c r="B1823" s="2"/>
      <c r="C1823" s="2"/>
      <c r="D1823" s="2"/>
      <c r="E1823" s="2"/>
    </row>
    <row r="1824" spans="2:5" x14ac:dyDescent="0.25">
      <c r="B1824" s="2"/>
      <c r="C1824" s="2"/>
      <c r="D1824" s="2"/>
      <c r="E1824" s="2"/>
    </row>
    <row r="1825" spans="2:5" x14ac:dyDescent="0.25">
      <c r="B1825" s="2"/>
      <c r="C1825" s="2"/>
      <c r="D1825" s="2"/>
      <c r="E1825" s="2"/>
    </row>
    <row r="1826" spans="2:5" x14ac:dyDescent="0.25">
      <c r="B1826" s="2"/>
      <c r="C1826" s="2"/>
      <c r="D1826" s="2"/>
      <c r="E1826" s="2"/>
    </row>
    <row r="1827" spans="2:5" x14ac:dyDescent="0.25">
      <c r="B1827" s="2"/>
      <c r="C1827" s="2"/>
      <c r="D1827" s="2"/>
      <c r="E1827" s="2"/>
    </row>
    <row r="1828" spans="2:5" x14ac:dyDescent="0.25">
      <c r="B1828" s="2"/>
      <c r="C1828" s="2"/>
      <c r="D1828" s="2"/>
      <c r="E1828" s="2"/>
    </row>
    <row r="1829" spans="2:5" x14ac:dyDescent="0.25">
      <c r="B1829" s="2"/>
      <c r="C1829" s="2"/>
      <c r="D1829" s="2"/>
      <c r="E1829" s="2"/>
    </row>
    <row r="1830" spans="2:5" x14ac:dyDescent="0.25">
      <c r="B1830" s="2"/>
      <c r="C1830" s="2"/>
      <c r="D1830" s="2"/>
      <c r="E1830" s="2"/>
    </row>
    <row r="1831" spans="2:5" x14ac:dyDescent="0.25">
      <c r="B1831" s="2"/>
      <c r="C1831" s="2"/>
      <c r="D1831" s="2"/>
      <c r="E1831" s="2"/>
    </row>
    <row r="1832" spans="2:5" x14ac:dyDescent="0.25">
      <c r="B1832" s="2"/>
      <c r="C1832" s="2"/>
      <c r="D1832" s="2"/>
      <c r="E1832" s="2"/>
    </row>
    <row r="1833" spans="2:5" x14ac:dyDescent="0.25">
      <c r="B1833" s="2"/>
      <c r="C1833" s="2"/>
      <c r="D1833" s="2"/>
      <c r="E1833" s="2"/>
    </row>
    <row r="1834" spans="2:5" x14ac:dyDescent="0.25">
      <c r="B1834" s="2"/>
      <c r="C1834" s="2"/>
      <c r="D1834" s="2"/>
      <c r="E1834" s="2"/>
    </row>
    <row r="1835" spans="2:5" x14ac:dyDescent="0.25">
      <c r="B1835" s="2"/>
      <c r="C1835" s="2"/>
      <c r="D1835" s="2"/>
      <c r="E1835" s="2"/>
    </row>
    <row r="1836" spans="2:5" x14ac:dyDescent="0.25">
      <c r="B1836" s="2"/>
      <c r="C1836" s="2"/>
      <c r="D1836" s="2"/>
      <c r="E1836" s="2"/>
    </row>
    <row r="1837" spans="2:5" x14ac:dyDescent="0.25">
      <c r="B1837" s="2"/>
      <c r="C1837" s="2"/>
      <c r="D1837" s="2"/>
      <c r="E1837" s="2"/>
    </row>
    <row r="1838" spans="2:5" x14ac:dyDescent="0.25">
      <c r="B1838" s="2"/>
      <c r="C1838" s="2"/>
      <c r="D1838" s="2"/>
      <c r="E1838" s="2"/>
    </row>
    <row r="1839" spans="2:5" x14ac:dyDescent="0.25">
      <c r="B1839" s="2"/>
      <c r="C1839" s="2"/>
      <c r="D1839" s="2"/>
      <c r="E1839" s="2"/>
    </row>
    <row r="1840" spans="2:5" x14ac:dyDescent="0.25">
      <c r="B1840" s="2"/>
      <c r="C1840" s="2"/>
      <c r="D1840" s="2"/>
      <c r="E1840" s="2"/>
    </row>
    <row r="1841" spans="2:5" x14ac:dyDescent="0.25">
      <c r="B1841" s="2"/>
      <c r="C1841" s="2"/>
      <c r="D1841" s="2"/>
      <c r="E1841" s="2"/>
    </row>
    <row r="1842" spans="2:5" x14ac:dyDescent="0.25">
      <c r="B1842" s="2"/>
      <c r="C1842" s="2"/>
      <c r="D1842" s="2"/>
      <c r="E1842" s="2"/>
    </row>
    <row r="1843" spans="2:5" x14ac:dyDescent="0.25">
      <c r="B1843" s="2"/>
      <c r="C1843" s="2"/>
      <c r="D1843" s="2"/>
      <c r="E1843" s="2"/>
    </row>
    <row r="1844" spans="2:5" x14ac:dyDescent="0.25">
      <c r="B1844" s="2"/>
      <c r="C1844" s="2"/>
      <c r="D1844" s="2"/>
      <c r="E1844" s="2"/>
    </row>
    <row r="1845" spans="2:5" x14ac:dyDescent="0.25">
      <c r="B1845" s="2"/>
      <c r="C1845" s="2"/>
      <c r="D1845" s="2"/>
      <c r="E1845" s="2"/>
    </row>
    <row r="1846" spans="2:5" x14ac:dyDescent="0.25">
      <c r="B1846" s="2"/>
      <c r="C1846" s="2"/>
      <c r="D1846" s="2"/>
      <c r="E1846" s="2"/>
    </row>
    <row r="1847" spans="2:5" x14ac:dyDescent="0.25">
      <c r="B1847" s="2"/>
      <c r="C1847" s="2"/>
      <c r="D1847" s="2"/>
      <c r="E1847" s="2"/>
    </row>
    <row r="1848" spans="2:5" x14ac:dyDescent="0.25">
      <c r="B1848" s="2"/>
      <c r="C1848" s="2"/>
      <c r="D1848" s="2"/>
      <c r="E1848" s="2"/>
    </row>
    <row r="1849" spans="2:5" x14ac:dyDescent="0.25">
      <c r="B1849" s="2"/>
      <c r="C1849" s="2"/>
      <c r="D1849" s="2"/>
      <c r="E1849" s="2"/>
    </row>
    <row r="1850" spans="2:5" x14ac:dyDescent="0.25">
      <c r="B1850" s="2"/>
      <c r="C1850" s="2"/>
      <c r="D1850" s="2"/>
      <c r="E1850" s="2"/>
    </row>
    <row r="1851" spans="2:5" x14ac:dyDescent="0.25">
      <c r="B1851" s="2"/>
      <c r="C1851" s="2"/>
      <c r="D1851" s="2"/>
      <c r="E1851" s="2"/>
    </row>
    <row r="1852" spans="2:5" x14ac:dyDescent="0.25">
      <c r="B1852" s="2"/>
      <c r="C1852" s="2"/>
      <c r="D1852" s="2"/>
      <c r="E1852" s="2"/>
    </row>
    <row r="1853" spans="2:5" x14ac:dyDescent="0.25">
      <c r="B1853" s="2"/>
      <c r="C1853" s="2"/>
      <c r="D1853" s="2"/>
      <c r="E1853" s="2"/>
    </row>
    <row r="1854" spans="2:5" x14ac:dyDescent="0.25">
      <c r="B1854" s="2"/>
      <c r="C1854" s="2"/>
      <c r="D1854" s="2"/>
      <c r="E1854" s="2"/>
    </row>
    <row r="1855" spans="2:5" x14ac:dyDescent="0.25">
      <c r="B1855" s="2"/>
      <c r="C1855" s="2"/>
      <c r="D1855" s="2"/>
      <c r="E1855" s="2"/>
    </row>
    <row r="1856" spans="2:5" x14ac:dyDescent="0.25">
      <c r="B1856" s="2"/>
      <c r="C1856" s="2"/>
      <c r="D1856" s="2"/>
      <c r="E1856" s="2"/>
    </row>
    <row r="1857" spans="2:5" x14ac:dyDescent="0.25">
      <c r="B1857" s="2"/>
      <c r="C1857" s="2"/>
      <c r="D1857" s="2"/>
      <c r="E1857" s="2"/>
    </row>
    <row r="1858" spans="2:5" x14ac:dyDescent="0.25">
      <c r="B1858" s="2"/>
      <c r="C1858" s="2"/>
      <c r="D1858" s="2"/>
      <c r="E1858" s="2"/>
    </row>
    <row r="1859" spans="2:5" x14ac:dyDescent="0.25">
      <c r="B1859" s="2"/>
      <c r="C1859" s="2"/>
      <c r="D1859" s="2"/>
      <c r="E1859" s="2"/>
    </row>
    <row r="1860" spans="2:5" x14ac:dyDescent="0.25">
      <c r="B1860" s="2"/>
      <c r="C1860" s="2"/>
      <c r="D1860" s="2"/>
      <c r="E1860" s="2"/>
    </row>
    <row r="1861" spans="2:5" x14ac:dyDescent="0.25">
      <c r="B1861" s="2"/>
      <c r="C1861" s="2"/>
      <c r="D1861" s="2"/>
      <c r="E1861" s="2"/>
    </row>
    <row r="1862" spans="2:5" x14ac:dyDescent="0.25">
      <c r="B1862" s="2"/>
      <c r="C1862" s="2"/>
      <c r="D1862" s="2"/>
      <c r="E1862" s="2"/>
    </row>
    <row r="1863" spans="2:5" x14ac:dyDescent="0.25">
      <c r="B1863" s="2"/>
      <c r="C1863" s="2"/>
      <c r="D1863" s="2"/>
      <c r="E1863" s="2"/>
    </row>
    <row r="1864" spans="2:5" x14ac:dyDescent="0.25">
      <c r="B1864" s="2"/>
      <c r="C1864" s="2"/>
      <c r="D1864" s="2"/>
      <c r="E1864" s="2"/>
    </row>
    <row r="1865" spans="2:5" x14ac:dyDescent="0.25">
      <c r="B1865" s="2"/>
      <c r="C1865" s="2"/>
      <c r="D1865" s="2"/>
      <c r="E1865" s="2"/>
    </row>
    <row r="1866" spans="2:5" x14ac:dyDescent="0.25">
      <c r="B1866" s="2"/>
      <c r="C1866" s="2"/>
      <c r="D1866" s="2"/>
      <c r="E1866" s="2"/>
    </row>
    <row r="1867" spans="2:5" x14ac:dyDescent="0.25">
      <c r="B1867" s="2"/>
      <c r="C1867" s="2"/>
      <c r="D1867" s="2"/>
      <c r="E1867" s="2"/>
    </row>
    <row r="1868" spans="2:5" x14ac:dyDescent="0.25">
      <c r="B1868" s="2"/>
      <c r="C1868" s="2"/>
      <c r="D1868" s="2"/>
      <c r="E1868" s="2"/>
    </row>
    <row r="1869" spans="2:5" x14ac:dyDescent="0.25">
      <c r="B1869" s="2"/>
      <c r="C1869" s="2"/>
      <c r="D1869" s="2"/>
      <c r="E1869" s="2"/>
    </row>
    <row r="1870" spans="2:5" x14ac:dyDescent="0.25">
      <c r="B1870" s="2"/>
      <c r="C1870" s="2"/>
      <c r="D1870" s="2"/>
      <c r="E1870" s="2"/>
    </row>
    <row r="1871" spans="2:5" x14ac:dyDescent="0.25">
      <c r="B1871" s="2"/>
      <c r="C1871" s="2"/>
      <c r="D1871" s="2"/>
      <c r="E1871" s="2"/>
    </row>
    <row r="1872" spans="2:5" x14ac:dyDescent="0.25">
      <c r="B1872" s="2"/>
      <c r="C1872" s="2"/>
      <c r="D1872" s="2"/>
      <c r="E1872" s="2"/>
    </row>
    <row r="1873" spans="2:5" x14ac:dyDescent="0.25">
      <c r="B1873" s="2"/>
      <c r="C1873" s="2"/>
      <c r="D1873" s="2"/>
      <c r="E1873" s="2"/>
    </row>
    <row r="1874" spans="2:5" x14ac:dyDescent="0.25">
      <c r="B1874" s="2"/>
      <c r="C1874" s="2"/>
      <c r="D1874" s="2"/>
      <c r="E1874" s="2"/>
    </row>
    <row r="1875" spans="2:5" x14ac:dyDescent="0.25">
      <c r="B1875" s="2"/>
      <c r="C1875" s="2"/>
      <c r="D1875" s="2"/>
      <c r="E1875" s="2"/>
    </row>
    <row r="1876" spans="2:5" x14ac:dyDescent="0.25">
      <c r="B1876" s="2"/>
      <c r="C1876" s="2"/>
      <c r="D1876" s="2"/>
      <c r="E1876" s="2"/>
    </row>
    <row r="1877" spans="2:5" x14ac:dyDescent="0.25">
      <c r="B1877" s="2"/>
      <c r="C1877" s="2"/>
      <c r="D1877" s="2"/>
      <c r="E1877" s="2"/>
    </row>
    <row r="1878" spans="2:5" x14ac:dyDescent="0.25">
      <c r="B1878" s="2"/>
      <c r="C1878" s="2"/>
      <c r="D1878" s="2"/>
      <c r="E1878" s="2"/>
    </row>
    <row r="1879" spans="2:5" x14ac:dyDescent="0.25">
      <c r="B1879" s="2"/>
      <c r="C1879" s="2"/>
      <c r="D1879" s="2"/>
      <c r="E1879" s="2"/>
    </row>
    <row r="1880" spans="2:5" x14ac:dyDescent="0.25">
      <c r="B1880" s="2"/>
      <c r="C1880" s="2"/>
      <c r="D1880" s="2"/>
      <c r="E1880" s="2"/>
    </row>
    <row r="1881" spans="2:5" x14ac:dyDescent="0.25">
      <c r="B1881" s="2"/>
      <c r="C1881" s="2"/>
      <c r="D1881" s="2"/>
      <c r="E1881" s="2"/>
    </row>
    <row r="1882" spans="2:5" x14ac:dyDescent="0.25">
      <c r="B1882" s="2"/>
      <c r="C1882" s="2"/>
      <c r="D1882" s="2"/>
      <c r="E1882" s="2"/>
    </row>
    <row r="1883" spans="2:5" x14ac:dyDescent="0.25">
      <c r="B1883" s="2"/>
      <c r="C1883" s="2"/>
      <c r="D1883" s="2"/>
      <c r="E1883" s="2"/>
    </row>
    <row r="1884" spans="2:5" x14ac:dyDescent="0.25">
      <c r="B1884" s="2"/>
      <c r="C1884" s="2"/>
      <c r="D1884" s="2"/>
      <c r="E1884" s="2"/>
    </row>
    <row r="1885" spans="2:5" x14ac:dyDescent="0.25">
      <c r="B1885" s="2"/>
      <c r="C1885" s="2"/>
      <c r="D1885" s="2"/>
      <c r="E1885" s="2"/>
    </row>
    <row r="1886" spans="2:5" x14ac:dyDescent="0.25">
      <c r="B1886" s="2"/>
      <c r="C1886" s="2"/>
      <c r="D1886" s="2"/>
      <c r="E1886" s="2"/>
    </row>
    <row r="1887" spans="2:5" x14ac:dyDescent="0.25">
      <c r="B1887" s="2"/>
      <c r="C1887" s="2"/>
      <c r="D1887" s="2"/>
      <c r="E1887" s="2"/>
    </row>
    <row r="1888" spans="2:5" x14ac:dyDescent="0.25">
      <c r="B1888" s="2"/>
      <c r="C1888" s="2"/>
      <c r="D1888" s="2"/>
      <c r="E1888" s="2"/>
    </row>
    <row r="1889" spans="2:5" x14ac:dyDescent="0.25">
      <c r="B1889" s="2"/>
      <c r="C1889" s="2"/>
      <c r="D1889" s="2"/>
      <c r="E1889" s="2"/>
    </row>
    <row r="1890" spans="2:5" x14ac:dyDescent="0.25">
      <c r="B1890" s="2"/>
      <c r="C1890" s="2"/>
      <c r="D1890" s="2"/>
      <c r="E1890" s="2"/>
    </row>
    <row r="1891" spans="2:5" x14ac:dyDescent="0.25">
      <c r="B1891" s="2"/>
      <c r="C1891" s="2"/>
      <c r="D1891" s="2"/>
      <c r="E1891" s="2"/>
    </row>
    <row r="1892" spans="2:5" x14ac:dyDescent="0.25">
      <c r="B1892" s="2"/>
      <c r="C1892" s="2"/>
      <c r="D1892" s="2"/>
      <c r="E1892" s="2"/>
    </row>
    <row r="1893" spans="2:5" x14ac:dyDescent="0.25">
      <c r="B1893" s="2"/>
      <c r="C1893" s="2"/>
      <c r="D1893" s="2"/>
      <c r="E1893" s="2"/>
    </row>
    <row r="1894" spans="2:5" x14ac:dyDescent="0.25">
      <c r="B1894" s="2"/>
      <c r="C1894" s="2"/>
      <c r="D1894" s="2"/>
      <c r="E1894" s="2"/>
    </row>
    <row r="1895" spans="2:5" x14ac:dyDescent="0.25">
      <c r="B1895" s="2"/>
      <c r="C1895" s="2"/>
      <c r="D1895" s="2"/>
      <c r="E1895" s="2"/>
    </row>
    <row r="1896" spans="2:5" x14ac:dyDescent="0.25">
      <c r="B1896" s="2"/>
      <c r="C1896" s="2"/>
      <c r="D1896" s="2"/>
      <c r="E1896" s="2"/>
    </row>
    <row r="1897" spans="2:5" x14ac:dyDescent="0.25">
      <c r="B1897" s="2"/>
      <c r="C1897" s="2"/>
      <c r="D1897" s="2"/>
      <c r="E1897" s="2"/>
    </row>
    <row r="1898" spans="2:5" x14ac:dyDescent="0.25">
      <c r="B1898" s="2"/>
      <c r="C1898" s="2"/>
      <c r="D1898" s="2"/>
      <c r="E1898" s="2"/>
    </row>
    <row r="1899" spans="2:5" x14ac:dyDescent="0.25">
      <c r="B1899" s="2"/>
      <c r="C1899" s="2"/>
      <c r="D1899" s="2"/>
      <c r="E1899" s="2"/>
    </row>
    <row r="1900" spans="2:5" x14ac:dyDescent="0.25">
      <c r="B1900" s="2"/>
      <c r="C1900" s="2"/>
      <c r="D1900" s="2"/>
      <c r="E1900" s="2"/>
    </row>
    <row r="1901" spans="2:5" x14ac:dyDescent="0.25">
      <c r="B1901" s="2"/>
      <c r="C1901" s="2"/>
      <c r="D1901" s="2"/>
      <c r="E1901" s="2"/>
    </row>
    <row r="1902" spans="2:5" x14ac:dyDescent="0.25">
      <c r="B1902" s="2"/>
      <c r="C1902" s="2"/>
      <c r="D1902" s="2"/>
      <c r="E1902" s="2"/>
    </row>
    <row r="1903" spans="2:5" x14ac:dyDescent="0.25">
      <c r="B1903" s="2"/>
      <c r="C1903" s="2"/>
      <c r="D1903" s="2"/>
      <c r="E1903" s="2"/>
    </row>
    <row r="1904" spans="2:5" x14ac:dyDescent="0.25">
      <c r="B1904" s="2"/>
      <c r="C1904" s="2"/>
      <c r="D1904" s="2"/>
      <c r="E1904" s="2"/>
    </row>
    <row r="1905" spans="2:5" x14ac:dyDescent="0.25">
      <c r="B1905" s="2"/>
      <c r="C1905" s="2"/>
      <c r="D1905" s="2"/>
      <c r="E1905" s="2"/>
    </row>
    <row r="1906" spans="2:5" x14ac:dyDescent="0.25">
      <c r="B1906" s="2"/>
      <c r="C1906" s="2"/>
      <c r="D1906" s="2"/>
      <c r="E1906" s="2"/>
    </row>
    <row r="1907" spans="2:5" x14ac:dyDescent="0.25">
      <c r="B1907" s="2"/>
      <c r="C1907" s="2"/>
      <c r="D1907" s="2"/>
      <c r="E1907" s="2"/>
    </row>
    <row r="1908" spans="2:5" x14ac:dyDescent="0.25">
      <c r="B1908" s="2"/>
      <c r="C1908" s="2"/>
      <c r="D1908" s="2"/>
      <c r="E1908" s="2"/>
    </row>
    <row r="1909" spans="2:5" x14ac:dyDescent="0.25">
      <c r="B1909" s="2"/>
      <c r="C1909" s="2"/>
      <c r="D1909" s="2"/>
      <c r="E1909" s="2"/>
    </row>
    <row r="1910" spans="2:5" x14ac:dyDescent="0.25">
      <c r="B1910" s="2"/>
      <c r="C1910" s="2"/>
      <c r="D1910" s="2"/>
      <c r="E1910" s="2"/>
    </row>
    <row r="1911" spans="2:5" x14ac:dyDescent="0.25">
      <c r="B1911" s="2"/>
      <c r="C1911" s="2"/>
      <c r="D1911" s="2"/>
      <c r="E1911" s="2"/>
    </row>
    <row r="1912" spans="2:5" x14ac:dyDescent="0.25">
      <c r="B1912" s="2"/>
      <c r="C1912" s="2"/>
      <c r="D1912" s="2"/>
      <c r="E1912" s="2"/>
    </row>
    <row r="1913" spans="2:5" x14ac:dyDescent="0.25">
      <c r="B1913" s="2"/>
      <c r="C1913" s="2"/>
      <c r="D1913" s="2"/>
      <c r="E1913" s="2"/>
    </row>
    <row r="1914" spans="2:5" x14ac:dyDescent="0.25">
      <c r="B1914" s="2"/>
      <c r="C1914" s="2"/>
      <c r="D1914" s="2"/>
      <c r="E1914" s="2"/>
    </row>
    <row r="1915" spans="2:5" x14ac:dyDescent="0.25">
      <c r="B1915" s="2"/>
      <c r="C1915" s="2"/>
      <c r="D1915" s="2"/>
      <c r="E1915" s="2"/>
    </row>
    <row r="1916" spans="2:5" x14ac:dyDescent="0.25">
      <c r="B1916" s="2"/>
      <c r="C1916" s="2"/>
      <c r="D1916" s="2"/>
      <c r="E1916" s="2"/>
    </row>
    <row r="1917" spans="2:5" x14ac:dyDescent="0.25">
      <c r="B1917" s="2"/>
      <c r="C1917" s="2"/>
      <c r="D1917" s="2"/>
      <c r="E1917" s="2"/>
    </row>
    <row r="1918" spans="2:5" x14ac:dyDescent="0.25">
      <c r="B1918" s="2"/>
      <c r="C1918" s="2"/>
      <c r="D1918" s="2"/>
      <c r="E1918" s="2"/>
    </row>
    <row r="1919" spans="2:5" x14ac:dyDescent="0.25">
      <c r="B1919" s="2"/>
      <c r="C1919" s="2"/>
      <c r="D1919" s="2"/>
      <c r="E1919" s="2"/>
    </row>
    <row r="1920" spans="2:5" x14ac:dyDescent="0.25">
      <c r="B1920" s="2"/>
      <c r="C1920" s="2"/>
      <c r="D1920" s="2"/>
      <c r="E1920" s="2"/>
    </row>
    <row r="1921" spans="2:5" x14ac:dyDescent="0.25">
      <c r="B1921" s="2"/>
      <c r="C1921" s="2"/>
      <c r="D1921" s="2"/>
      <c r="E1921" s="2"/>
    </row>
    <row r="1922" spans="2:5" x14ac:dyDescent="0.25">
      <c r="B1922" s="2"/>
      <c r="C1922" s="2"/>
      <c r="D1922" s="2"/>
      <c r="E1922" s="2"/>
    </row>
    <row r="1923" spans="2:5" x14ac:dyDescent="0.25">
      <c r="B1923" s="2"/>
      <c r="C1923" s="2"/>
      <c r="D1923" s="2"/>
      <c r="E1923" s="2"/>
    </row>
    <row r="1924" spans="2:5" x14ac:dyDescent="0.25">
      <c r="B1924" s="2"/>
      <c r="C1924" s="2"/>
      <c r="D1924" s="2"/>
      <c r="E1924" s="2"/>
    </row>
    <row r="1925" spans="2:5" x14ac:dyDescent="0.25">
      <c r="B1925" s="2"/>
      <c r="C1925" s="2"/>
      <c r="D1925" s="2"/>
      <c r="E1925" s="2"/>
    </row>
    <row r="1926" spans="2:5" x14ac:dyDescent="0.25">
      <c r="B1926" s="2"/>
      <c r="C1926" s="2"/>
      <c r="D1926" s="2"/>
      <c r="E1926" s="2"/>
    </row>
    <row r="1927" spans="2:5" x14ac:dyDescent="0.25">
      <c r="B1927" s="2"/>
      <c r="C1927" s="2"/>
      <c r="D1927" s="2"/>
      <c r="E1927" s="2"/>
    </row>
    <row r="1928" spans="2:5" x14ac:dyDescent="0.25">
      <c r="B1928" s="2"/>
      <c r="C1928" s="2"/>
      <c r="D1928" s="2"/>
      <c r="E1928" s="2"/>
    </row>
    <row r="1929" spans="2:5" x14ac:dyDescent="0.25">
      <c r="B1929" s="2"/>
      <c r="C1929" s="2"/>
      <c r="D1929" s="2"/>
      <c r="E1929" s="2"/>
    </row>
    <row r="1930" spans="2:5" x14ac:dyDescent="0.25">
      <c r="B1930" s="2"/>
      <c r="C1930" s="2"/>
      <c r="D1930" s="2"/>
      <c r="E1930" s="2"/>
    </row>
    <row r="1931" spans="2:5" x14ac:dyDescent="0.25">
      <c r="B1931" s="2"/>
      <c r="C1931" s="2"/>
      <c r="D1931" s="2"/>
      <c r="E1931" s="2"/>
    </row>
    <row r="1932" spans="2:5" x14ac:dyDescent="0.25">
      <c r="B1932" s="2"/>
      <c r="C1932" s="2"/>
      <c r="D1932" s="2"/>
      <c r="E1932" s="2"/>
    </row>
    <row r="1933" spans="2:5" x14ac:dyDescent="0.25">
      <c r="B1933" s="2"/>
      <c r="C1933" s="2"/>
      <c r="D1933" s="2"/>
      <c r="E1933" s="2"/>
    </row>
    <row r="1934" spans="2:5" x14ac:dyDescent="0.25">
      <c r="B1934" s="2"/>
      <c r="C1934" s="2"/>
      <c r="D1934" s="2"/>
      <c r="E1934" s="2"/>
    </row>
    <row r="1935" spans="2:5" x14ac:dyDescent="0.25">
      <c r="B1935" s="2"/>
      <c r="C1935" s="2"/>
      <c r="D1935" s="2"/>
      <c r="E1935" s="2"/>
    </row>
    <row r="1936" spans="2:5" x14ac:dyDescent="0.25">
      <c r="B1936" s="2"/>
      <c r="C1936" s="2"/>
      <c r="D1936" s="2"/>
      <c r="E1936" s="2"/>
    </row>
    <row r="1937" spans="2:5" x14ac:dyDescent="0.25">
      <c r="B1937" s="2"/>
      <c r="C1937" s="2"/>
      <c r="D1937" s="2"/>
      <c r="E1937" s="2"/>
    </row>
    <row r="1938" spans="2:5" x14ac:dyDescent="0.25">
      <c r="B1938" s="2"/>
      <c r="C1938" s="2"/>
      <c r="D1938" s="2"/>
      <c r="E1938" s="2"/>
    </row>
    <row r="1939" spans="2:5" x14ac:dyDescent="0.25">
      <c r="B1939" s="2"/>
      <c r="C1939" s="2"/>
      <c r="D1939" s="2"/>
      <c r="E1939" s="2"/>
    </row>
    <row r="1940" spans="2:5" x14ac:dyDescent="0.25">
      <c r="B1940" s="2"/>
      <c r="C1940" s="2"/>
      <c r="D1940" s="2"/>
      <c r="E1940" s="2"/>
    </row>
    <row r="1941" spans="2:5" x14ac:dyDescent="0.25">
      <c r="B1941" s="2"/>
      <c r="C1941" s="2"/>
      <c r="D1941" s="2"/>
      <c r="E1941" s="2"/>
    </row>
    <row r="1942" spans="2:5" x14ac:dyDescent="0.25">
      <c r="B1942" s="2"/>
      <c r="C1942" s="2"/>
      <c r="D1942" s="2"/>
      <c r="E1942" s="2"/>
    </row>
    <row r="1943" spans="2:5" x14ac:dyDescent="0.25">
      <c r="B1943" s="2"/>
      <c r="C1943" s="2"/>
      <c r="D1943" s="2"/>
      <c r="E1943" s="2"/>
    </row>
    <row r="1944" spans="2:5" x14ac:dyDescent="0.25">
      <c r="B1944" s="2"/>
      <c r="C1944" s="2"/>
      <c r="D1944" s="2"/>
      <c r="E1944" s="2"/>
    </row>
    <row r="1945" spans="2:5" x14ac:dyDescent="0.25">
      <c r="B1945" s="2"/>
      <c r="C1945" s="2"/>
      <c r="D1945" s="2"/>
      <c r="E1945" s="2"/>
    </row>
    <row r="1946" spans="2:5" x14ac:dyDescent="0.25">
      <c r="B1946" s="2"/>
      <c r="C1946" s="2"/>
      <c r="D1946" s="2"/>
      <c r="E1946" s="2"/>
    </row>
    <row r="1947" spans="2:5" x14ac:dyDescent="0.25">
      <c r="B1947" s="2"/>
      <c r="C1947" s="2"/>
      <c r="D1947" s="2"/>
      <c r="E1947" s="2"/>
    </row>
    <row r="1948" spans="2:5" x14ac:dyDescent="0.25">
      <c r="B1948" s="2"/>
      <c r="C1948" s="2"/>
      <c r="D1948" s="2"/>
      <c r="E1948" s="2"/>
    </row>
    <row r="1949" spans="2:5" x14ac:dyDescent="0.25">
      <c r="B1949" s="2"/>
      <c r="C1949" s="2"/>
      <c r="D1949" s="2"/>
      <c r="E1949" s="2"/>
    </row>
    <row r="1950" spans="2:5" x14ac:dyDescent="0.25">
      <c r="B1950" s="2"/>
      <c r="C1950" s="2"/>
      <c r="D1950" s="2"/>
      <c r="E1950" s="2"/>
    </row>
    <row r="1951" spans="2:5" x14ac:dyDescent="0.25">
      <c r="B1951" s="2"/>
      <c r="C1951" s="2"/>
      <c r="D1951" s="2"/>
      <c r="E1951" s="2"/>
    </row>
    <row r="1952" spans="2:5" x14ac:dyDescent="0.25">
      <c r="B1952" s="2"/>
      <c r="C1952" s="2"/>
      <c r="D1952" s="2"/>
      <c r="E1952" s="2"/>
    </row>
    <row r="1953" spans="2:5" x14ac:dyDescent="0.25">
      <c r="B1953" s="2"/>
      <c r="C1953" s="2"/>
      <c r="D1953" s="2"/>
      <c r="E1953" s="2"/>
    </row>
    <row r="1954" spans="2:5" x14ac:dyDescent="0.25">
      <c r="B1954" s="2"/>
      <c r="C1954" s="2"/>
      <c r="D1954" s="2"/>
      <c r="E1954" s="2"/>
    </row>
    <row r="1955" spans="2:5" x14ac:dyDescent="0.25">
      <c r="B1955" s="2"/>
      <c r="C1955" s="2"/>
      <c r="D1955" s="2"/>
      <c r="E1955" s="2"/>
    </row>
    <row r="1956" spans="2:5" x14ac:dyDescent="0.25">
      <c r="B1956" s="2"/>
      <c r="C1956" s="2"/>
      <c r="D1956" s="2"/>
      <c r="E1956" s="2"/>
    </row>
    <row r="1957" spans="2:5" x14ac:dyDescent="0.25">
      <c r="B1957" s="2"/>
      <c r="C1957" s="2"/>
      <c r="D1957" s="2"/>
      <c r="E1957" s="2"/>
    </row>
    <row r="1958" spans="2:5" x14ac:dyDescent="0.25">
      <c r="B1958" s="2"/>
      <c r="C1958" s="2"/>
      <c r="D1958" s="2"/>
      <c r="E1958" s="2"/>
    </row>
    <row r="1959" spans="2:5" x14ac:dyDescent="0.25">
      <c r="B1959" s="2"/>
      <c r="C1959" s="2"/>
      <c r="D1959" s="2"/>
      <c r="E1959" s="2"/>
    </row>
    <row r="1960" spans="2:5" x14ac:dyDescent="0.25">
      <c r="B1960" s="2"/>
      <c r="C1960" s="2"/>
      <c r="D1960" s="2"/>
      <c r="E1960" s="2"/>
    </row>
    <row r="1961" spans="2:5" x14ac:dyDescent="0.25">
      <c r="B1961" s="2"/>
      <c r="C1961" s="2"/>
      <c r="D1961" s="2"/>
      <c r="E1961" s="2"/>
    </row>
    <row r="1962" spans="2:5" x14ac:dyDescent="0.25">
      <c r="B1962" s="2"/>
      <c r="C1962" s="2"/>
      <c r="D1962" s="2"/>
      <c r="E1962" s="2"/>
    </row>
    <row r="1963" spans="2:5" x14ac:dyDescent="0.25">
      <c r="B1963" s="2"/>
      <c r="C1963" s="2"/>
      <c r="D1963" s="2"/>
      <c r="E1963" s="2"/>
    </row>
    <row r="1964" spans="2:5" x14ac:dyDescent="0.25">
      <c r="B1964" s="2"/>
      <c r="C1964" s="2"/>
      <c r="D1964" s="2"/>
      <c r="E1964" s="2"/>
    </row>
    <row r="1965" spans="2:5" x14ac:dyDescent="0.25">
      <c r="B1965" s="2"/>
      <c r="C1965" s="2"/>
      <c r="D1965" s="2"/>
      <c r="E1965" s="2"/>
    </row>
    <row r="1966" spans="2:5" x14ac:dyDescent="0.25">
      <c r="B1966" s="2"/>
      <c r="C1966" s="2"/>
      <c r="D1966" s="2"/>
      <c r="E1966" s="2"/>
    </row>
    <row r="1967" spans="2:5" x14ac:dyDescent="0.25">
      <c r="B1967" s="2"/>
      <c r="C1967" s="2"/>
      <c r="D1967" s="2"/>
      <c r="E1967" s="2"/>
    </row>
    <row r="1968" spans="2:5" x14ac:dyDescent="0.25">
      <c r="B1968" s="2"/>
      <c r="C1968" s="2"/>
      <c r="D1968" s="2"/>
      <c r="E1968" s="2"/>
    </row>
    <row r="1969" spans="2:5" x14ac:dyDescent="0.25">
      <c r="B1969" s="2"/>
      <c r="C1969" s="2"/>
      <c r="D1969" s="2"/>
      <c r="E1969" s="2"/>
    </row>
    <row r="1970" spans="2:5" x14ac:dyDescent="0.25">
      <c r="B1970" s="2"/>
      <c r="C1970" s="2"/>
      <c r="D1970" s="2"/>
      <c r="E1970" s="2"/>
    </row>
    <row r="1971" spans="2:5" x14ac:dyDescent="0.25">
      <c r="B1971" s="2"/>
      <c r="C1971" s="2"/>
      <c r="D1971" s="2"/>
      <c r="E1971" s="2"/>
    </row>
    <row r="1972" spans="2:5" x14ac:dyDescent="0.25">
      <c r="B1972" s="2"/>
      <c r="C1972" s="2"/>
      <c r="D1972" s="2"/>
      <c r="E1972" s="2"/>
    </row>
    <row r="1973" spans="2:5" x14ac:dyDescent="0.25">
      <c r="B1973" s="2"/>
      <c r="C1973" s="2"/>
      <c r="D1973" s="2"/>
      <c r="E1973" s="2"/>
    </row>
    <row r="1974" spans="2:5" x14ac:dyDescent="0.25">
      <c r="B1974" s="2"/>
      <c r="C1974" s="2"/>
      <c r="D1974" s="2"/>
      <c r="E1974" s="2"/>
    </row>
    <row r="1975" spans="2:5" x14ac:dyDescent="0.25">
      <c r="B1975" s="2"/>
      <c r="C1975" s="2"/>
      <c r="D1975" s="2"/>
      <c r="E1975" s="2"/>
    </row>
    <row r="1976" spans="2:5" x14ac:dyDescent="0.25">
      <c r="B1976" s="2"/>
      <c r="C1976" s="2"/>
      <c r="D1976" s="2"/>
      <c r="E1976" s="2"/>
    </row>
    <row r="1977" spans="2:5" x14ac:dyDescent="0.25">
      <c r="B1977" s="2"/>
      <c r="C1977" s="2"/>
      <c r="D1977" s="2"/>
      <c r="E1977" s="2"/>
    </row>
    <row r="1978" spans="2:5" x14ac:dyDescent="0.25">
      <c r="B1978" s="2"/>
      <c r="C1978" s="2"/>
      <c r="D1978" s="2"/>
      <c r="E1978" s="2"/>
    </row>
    <row r="1979" spans="2:5" x14ac:dyDescent="0.25">
      <c r="B1979" s="2"/>
      <c r="C1979" s="2"/>
      <c r="D1979" s="2"/>
      <c r="E1979" s="2"/>
    </row>
    <row r="1980" spans="2:5" x14ac:dyDescent="0.25">
      <c r="B1980" s="2"/>
      <c r="C1980" s="2"/>
      <c r="D1980" s="2"/>
      <c r="E1980" s="2"/>
    </row>
    <row r="1981" spans="2:5" x14ac:dyDescent="0.25">
      <c r="B1981" s="2"/>
      <c r="C1981" s="2"/>
      <c r="D1981" s="2"/>
      <c r="E1981" s="2"/>
    </row>
    <row r="1982" spans="2:5" x14ac:dyDescent="0.25">
      <c r="B1982" s="2"/>
      <c r="C1982" s="2"/>
      <c r="D1982" s="2"/>
      <c r="E1982" s="2"/>
    </row>
    <row r="1983" spans="2:5" x14ac:dyDescent="0.25">
      <c r="B1983" s="2"/>
      <c r="C1983" s="2"/>
      <c r="D1983" s="2"/>
      <c r="E1983" s="2"/>
    </row>
    <row r="1984" spans="2:5" x14ac:dyDescent="0.25">
      <c r="B1984" s="2"/>
      <c r="C1984" s="2"/>
      <c r="D1984" s="2"/>
      <c r="E1984" s="2"/>
    </row>
    <row r="1985" spans="2:5" x14ac:dyDescent="0.25">
      <c r="B1985" s="2"/>
      <c r="C1985" s="2"/>
      <c r="D1985" s="2"/>
      <c r="E1985" s="2"/>
    </row>
    <row r="1986" spans="2:5" x14ac:dyDescent="0.25">
      <c r="B1986" s="2"/>
      <c r="C1986" s="2"/>
      <c r="D1986" s="2"/>
      <c r="E1986" s="2"/>
    </row>
    <row r="1987" spans="2:5" x14ac:dyDescent="0.25">
      <c r="B1987" s="2"/>
      <c r="C1987" s="2"/>
      <c r="D1987" s="2"/>
      <c r="E1987" s="2"/>
    </row>
    <row r="1988" spans="2:5" x14ac:dyDescent="0.25">
      <c r="B1988" s="2"/>
      <c r="C1988" s="2"/>
      <c r="D1988" s="2"/>
      <c r="E1988" s="2"/>
    </row>
    <row r="1989" spans="2:5" x14ac:dyDescent="0.25">
      <c r="B1989" s="2"/>
      <c r="C1989" s="2"/>
      <c r="D1989" s="2"/>
      <c r="E1989" s="2"/>
    </row>
    <row r="1990" spans="2:5" x14ac:dyDescent="0.25">
      <c r="B1990" s="2"/>
      <c r="C1990" s="2"/>
      <c r="D1990" s="2"/>
      <c r="E1990" s="2"/>
    </row>
    <row r="1991" spans="2:5" x14ac:dyDescent="0.25">
      <c r="B1991" s="2"/>
      <c r="C1991" s="2"/>
      <c r="D1991" s="2"/>
      <c r="E1991" s="2"/>
    </row>
    <row r="1992" spans="2:5" x14ac:dyDescent="0.25">
      <c r="B1992" s="2"/>
      <c r="C1992" s="2"/>
      <c r="D1992" s="2"/>
      <c r="E1992" s="2"/>
    </row>
    <row r="1993" spans="2:5" x14ac:dyDescent="0.25">
      <c r="B1993" s="2"/>
      <c r="C1993" s="2"/>
      <c r="D1993" s="2"/>
      <c r="E1993" s="2"/>
    </row>
    <row r="1994" spans="2:5" x14ac:dyDescent="0.25">
      <c r="B1994" s="2"/>
      <c r="C1994" s="2"/>
      <c r="D1994" s="2"/>
      <c r="E1994" s="2"/>
    </row>
    <row r="1995" spans="2:5" x14ac:dyDescent="0.25">
      <c r="B1995" s="2"/>
      <c r="C1995" s="2"/>
      <c r="D1995" s="2"/>
      <c r="E1995" s="2"/>
    </row>
    <row r="1996" spans="2:5" x14ac:dyDescent="0.25">
      <c r="B1996" s="2"/>
      <c r="C1996" s="2"/>
      <c r="D1996" s="2"/>
      <c r="E1996" s="2"/>
    </row>
    <row r="1997" spans="2:5" x14ac:dyDescent="0.25">
      <c r="B1997" s="2"/>
      <c r="C1997" s="2"/>
      <c r="D1997" s="2"/>
      <c r="E1997" s="2"/>
    </row>
    <row r="1998" spans="2:5" x14ac:dyDescent="0.25">
      <c r="B1998" s="2"/>
      <c r="C1998" s="2"/>
      <c r="D1998" s="2"/>
      <c r="E1998" s="2"/>
    </row>
    <row r="1999" spans="2:5" x14ac:dyDescent="0.25">
      <c r="B1999" s="2"/>
      <c r="C1999" s="2"/>
      <c r="D1999" s="2"/>
      <c r="E1999" s="2"/>
    </row>
    <row r="2000" spans="2:5" x14ac:dyDescent="0.25">
      <c r="B2000" s="2"/>
      <c r="C2000" s="2"/>
      <c r="D2000" s="2"/>
      <c r="E2000" s="2"/>
    </row>
    <row r="2001" spans="2:5" x14ac:dyDescent="0.25">
      <c r="B2001" s="2"/>
      <c r="C2001" s="2"/>
      <c r="D2001" s="2"/>
      <c r="E2001" s="2"/>
    </row>
    <row r="2002" spans="2:5" x14ac:dyDescent="0.25">
      <c r="B2002" s="2"/>
      <c r="C2002" s="2"/>
      <c r="D2002" s="2"/>
      <c r="E2002" s="2"/>
    </row>
    <row r="2003" spans="2:5" x14ac:dyDescent="0.25">
      <c r="B2003" s="2"/>
      <c r="C2003" s="2"/>
      <c r="D2003" s="2"/>
      <c r="E2003" s="2"/>
    </row>
    <row r="2004" spans="2:5" x14ac:dyDescent="0.25">
      <c r="B2004" s="2"/>
      <c r="C2004" s="2"/>
      <c r="D2004" s="2"/>
      <c r="E2004" s="2"/>
    </row>
    <row r="2005" spans="2:5" x14ac:dyDescent="0.25">
      <c r="B2005" s="2"/>
      <c r="C2005" s="2"/>
      <c r="D2005" s="2"/>
      <c r="E2005" s="2"/>
    </row>
    <row r="2006" spans="2:5" x14ac:dyDescent="0.25">
      <c r="B2006" s="2"/>
      <c r="C2006" s="2"/>
      <c r="D2006" s="2"/>
      <c r="E2006" s="2"/>
    </row>
    <row r="2007" spans="2:5" x14ac:dyDescent="0.25">
      <c r="B2007" s="2"/>
      <c r="C2007" s="2"/>
      <c r="D2007" s="2"/>
      <c r="E2007" s="2"/>
    </row>
    <row r="2008" spans="2:5" x14ac:dyDescent="0.25">
      <c r="B2008" s="2"/>
      <c r="C2008" s="2"/>
      <c r="D2008" s="2"/>
      <c r="E2008" s="2"/>
    </row>
    <row r="2009" spans="2:5" x14ac:dyDescent="0.25">
      <c r="B2009" s="2"/>
      <c r="C2009" s="2"/>
      <c r="D2009" s="2"/>
      <c r="E2009" s="2"/>
    </row>
    <row r="2010" spans="2:5" x14ac:dyDescent="0.25">
      <c r="B2010" s="2"/>
      <c r="C2010" s="2"/>
      <c r="D2010" s="2"/>
      <c r="E2010" s="2"/>
    </row>
    <row r="2011" spans="2:5" x14ac:dyDescent="0.25">
      <c r="B2011" s="2"/>
      <c r="C2011" s="2"/>
      <c r="D2011" s="2"/>
      <c r="E2011" s="2"/>
    </row>
    <row r="2012" spans="2:5" x14ac:dyDescent="0.25">
      <c r="B2012" s="2"/>
      <c r="C2012" s="2"/>
      <c r="D2012" s="2"/>
      <c r="E2012" s="2"/>
    </row>
    <row r="2013" spans="2:5" x14ac:dyDescent="0.25">
      <c r="B2013" s="2"/>
      <c r="C2013" s="2"/>
      <c r="D2013" s="2"/>
      <c r="E2013" s="2"/>
    </row>
    <row r="2014" spans="2:5" x14ac:dyDescent="0.25">
      <c r="B2014" s="2"/>
      <c r="C2014" s="2"/>
      <c r="D2014" s="2"/>
      <c r="E2014" s="2"/>
    </row>
    <row r="2015" spans="2:5" x14ac:dyDescent="0.25">
      <c r="B2015" s="2"/>
      <c r="C2015" s="2"/>
      <c r="D2015" s="2"/>
      <c r="E2015" s="2"/>
    </row>
    <row r="2016" spans="2:5" x14ac:dyDescent="0.25">
      <c r="B2016" s="2"/>
      <c r="C2016" s="2"/>
      <c r="D2016" s="2"/>
      <c r="E2016" s="2"/>
    </row>
    <row r="2017" spans="2:5" x14ac:dyDescent="0.25">
      <c r="B2017" s="2"/>
      <c r="C2017" s="2"/>
      <c r="D2017" s="2"/>
      <c r="E2017" s="2"/>
    </row>
    <row r="2018" spans="2:5" x14ac:dyDescent="0.25">
      <c r="B2018" s="2"/>
      <c r="C2018" s="2"/>
      <c r="D2018" s="2"/>
      <c r="E2018" s="2"/>
    </row>
    <row r="2019" spans="2:5" x14ac:dyDescent="0.25">
      <c r="B2019" s="2"/>
      <c r="C2019" s="2"/>
      <c r="D2019" s="2"/>
      <c r="E2019" s="2"/>
    </row>
    <row r="2020" spans="2:5" x14ac:dyDescent="0.25">
      <c r="B2020" s="2"/>
      <c r="C2020" s="2"/>
      <c r="D2020" s="2"/>
      <c r="E2020" s="2"/>
    </row>
    <row r="2021" spans="2:5" x14ac:dyDescent="0.25">
      <c r="B2021" s="2"/>
      <c r="C2021" s="2"/>
      <c r="D2021" s="2"/>
      <c r="E2021" s="2"/>
    </row>
    <row r="2022" spans="2:5" x14ac:dyDescent="0.25">
      <c r="B2022" s="2"/>
      <c r="C2022" s="2"/>
      <c r="D2022" s="2"/>
      <c r="E2022" s="2"/>
    </row>
    <row r="2023" spans="2:5" x14ac:dyDescent="0.25">
      <c r="B2023" s="2"/>
      <c r="C2023" s="2"/>
      <c r="D2023" s="2"/>
      <c r="E2023" s="2"/>
    </row>
    <row r="2024" spans="2:5" x14ac:dyDescent="0.25">
      <c r="B2024" s="2"/>
      <c r="C2024" s="2"/>
      <c r="D2024" s="2"/>
      <c r="E2024" s="2"/>
    </row>
    <row r="2025" spans="2:5" x14ac:dyDescent="0.25">
      <c r="B2025" s="2"/>
      <c r="C2025" s="2"/>
      <c r="D2025" s="2"/>
      <c r="E2025" s="2"/>
    </row>
    <row r="2026" spans="2:5" x14ac:dyDescent="0.25">
      <c r="B2026" s="2"/>
      <c r="C2026" s="2"/>
      <c r="D2026" s="2"/>
      <c r="E2026" s="2"/>
    </row>
    <row r="2027" spans="2:5" x14ac:dyDescent="0.25">
      <c r="B2027" s="2"/>
      <c r="C2027" s="2"/>
      <c r="D2027" s="2"/>
      <c r="E2027" s="2"/>
    </row>
    <row r="2028" spans="2:5" x14ac:dyDescent="0.25">
      <c r="B2028" s="2"/>
      <c r="C2028" s="2"/>
      <c r="D2028" s="2"/>
      <c r="E2028" s="2"/>
    </row>
    <row r="2029" spans="2:5" x14ac:dyDescent="0.25">
      <c r="B2029" s="2"/>
      <c r="C2029" s="2"/>
      <c r="D2029" s="2"/>
      <c r="E2029" s="2"/>
    </row>
    <row r="2030" spans="2:5" x14ac:dyDescent="0.25">
      <c r="B2030" s="2"/>
      <c r="C2030" s="2"/>
      <c r="D2030" s="2"/>
      <c r="E2030" s="2"/>
    </row>
    <row r="2031" spans="2:5" x14ac:dyDescent="0.25">
      <c r="B2031" s="2"/>
      <c r="C2031" s="2"/>
      <c r="D2031" s="2"/>
      <c r="E2031" s="2"/>
    </row>
    <row r="2032" spans="2:5" x14ac:dyDescent="0.25">
      <c r="B2032" s="2"/>
      <c r="C2032" s="2"/>
      <c r="D2032" s="2"/>
      <c r="E2032" s="2"/>
    </row>
    <row r="2033" spans="2:5" x14ac:dyDescent="0.25">
      <c r="B2033" s="2"/>
      <c r="C2033" s="2"/>
      <c r="D2033" s="2"/>
      <c r="E2033" s="2"/>
    </row>
    <row r="2034" spans="2:5" x14ac:dyDescent="0.25">
      <c r="B2034" s="2"/>
      <c r="C2034" s="2"/>
      <c r="D2034" s="2"/>
      <c r="E2034" s="2"/>
    </row>
    <row r="2035" spans="2:5" x14ac:dyDescent="0.25">
      <c r="B2035" s="2"/>
      <c r="C2035" s="2"/>
      <c r="D2035" s="2"/>
      <c r="E2035" s="2"/>
    </row>
    <row r="2036" spans="2:5" x14ac:dyDescent="0.25">
      <c r="B2036" s="2"/>
      <c r="C2036" s="2"/>
      <c r="D2036" s="2"/>
      <c r="E2036" s="2"/>
    </row>
    <row r="2037" spans="2:5" x14ac:dyDescent="0.25">
      <c r="B2037" s="2"/>
      <c r="C2037" s="2"/>
      <c r="D2037" s="2"/>
      <c r="E2037" s="2"/>
    </row>
    <row r="2038" spans="2:5" x14ac:dyDescent="0.25">
      <c r="B2038" s="2"/>
      <c r="C2038" s="2"/>
      <c r="D2038" s="2"/>
      <c r="E2038" s="2"/>
    </row>
    <row r="2039" spans="2:5" x14ac:dyDescent="0.25">
      <c r="B2039" s="2"/>
      <c r="C2039" s="2"/>
      <c r="D2039" s="2"/>
      <c r="E2039" s="2"/>
    </row>
    <row r="2040" spans="2:5" x14ac:dyDescent="0.25">
      <c r="B2040" s="2"/>
      <c r="C2040" s="2"/>
      <c r="D2040" s="2"/>
      <c r="E2040" s="2"/>
    </row>
    <row r="2041" spans="2:5" x14ac:dyDescent="0.25">
      <c r="B2041" s="2"/>
      <c r="C2041" s="2"/>
      <c r="D2041" s="2"/>
      <c r="E2041" s="2"/>
    </row>
    <row r="2042" spans="2:5" x14ac:dyDescent="0.25">
      <c r="B2042" s="2"/>
      <c r="C2042" s="2"/>
      <c r="D2042" s="2"/>
      <c r="E2042" s="2"/>
    </row>
    <row r="2043" spans="2:5" x14ac:dyDescent="0.25">
      <c r="B2043" s="2"/>
      <c r="C2043" s="2"/>
      <c r="D2043" s="2"/>
      <c r="E2043" s="2"/>
    </row>
    <row r="2044" spans="2:5" x14ac:dyDescent="0.25">
      <c r="B2044" s="2"/>
      <c r="C2044" s="2"/>
      <c r="D2044" s="2"/>
      <c r="E2044" s="2"/>
    </row>
    <row r="2045" spans="2:5" x14ac:dyDescent="0.25">
      <c r="B2045" s="2"/>
      <c r="C2045" s="2"/>
      <c r="D2045" s="2"/>
      <c r="E2045" s="2"/>
    </row>
    <row r="2046" spans="2:5" x14ac:dyDescent="0.25">
      <c r="B2046" s="2"/>
      <c r="C2046" s="2"/>
      <c r="D2046" s="2"/>
      <c r="E2046" s="2"/>
    </row>
    <row r="2047" spans="2:5" x14ac:dyDescent="0.25">
      <c r="B2047" s="2"/>
      <c r="C2047" s="2"/>
      <c r="D2047" s="2"/>
      <c r="E2047" s="2"/>
    </row>
    <row r="2048" spans="2:5" x14ac:dyDescent="0.25">
      <c r="B2048" s="2"/>
      <c r="C2048" s="2"/>
      <c r="D2048" s="2"/>
      <c r="E2048" s="2"/>
    </row>
    <row r="2049" spans="2:5" x14ac:dyDescent="0.25">
      <c r="B2049" s="2"/>
      <c r="C2049" s="2"/>
      <c r="D2049" s="2"/>
      <c r="E2049" s="2"/>
    </row>
    <row r="2050" spans="2:5" x14ac:dyDescent="0.25">
      <c r="B2050" s="2"/>
      <c r="C2050" s="2"/>
      <c r="D2050" s="2"/>
      <c r="E2050" s="2"/>
    </row>
    <row r="2051" spans="2:5" x14ac:dyDescent="0.25">
      <c r="B2051" s="2"/>
      <c r="C2051" s="2"/>
      <c r="D2051" s="2"/>
      <c r="E2051" s="2"/>
    </row>
    <row r="2052" spans="2:5" x14ac:dyDescent="0.25">
      <c r="B2052" s="2"/>
      <c r="C2052" s="2"/>
      <c r="D2052" s="2"/>
      <c r="E2052" s="2"/>
    </row>
    <row r="2053" spans="2:5" x14ac:dyDescent="0.25">
      <c r="B2053" s="2"/>
      <c r="C2053" s="2"/>
      <c r="D2053" s="2"/>
      <c r="E2053" s="2"/>
    </row>
    <row r="2054" spans="2:5" x14ac:dyDescent="0.25">
      <c r="B2054" s="2"/>
      <c r="C2054" s="2"/>
      <c r="D2054" s="2"/>
      <c r="E2054" s="2"/>
    </row>
    <row r="2055" spans="2:5" x14ac:dyDescent="0.25">
      <c r="B2055" s="2"/>
      <c r="C2055" s="2"/>
      <c r="D2055" s="2"/>
      <c r="E2055" s="2"/>
    </row>
    <row r="2056" spans="2:5" x14ac:dyDescent="0.25">
      <c r="B2056" s="2"/>
      <c r="C2056" s="2"/>
      <c r="D2056" s="2"/>
      <c r="E2056" s="2"/>
    </row>
    <row r="2057" spans="2:5" x14ac:dyDescent="0.25">
      <c r="B2057" s="2"/>
      <c r="C2057" s="2"/>
      <c r="D2057" s="2"/>
      <c r="E2057" s="2"/>
    </row>
    <row r="2058" spans="2:5" x14ac:dyDescent="0.25">
      <c r="B2058" s="2"/>
      <c r="C2058" s="2"/>
      <c r="D2058" s="2"/>
      <c r="E2058" s="2"/>
    </row>
    <row r="2059" spans="2:5" x14ac:dyDescent="0.25">
      <c r="B2059" s="2"/>
      <c r="C2059" s="2"/>
      <c r="D2059" s="2"/>
      <c r="E2059" s="2"/>
    </row>
    <row r="2060" spans="2:5" x14ac:dyDescent="0.25">
      <c r="B2060" s="2"/>
      <c r="C2060" s="2"/>
      <c r="D2060" s="2"/>
      <c r="E2060" s="2"/>
    </row>
    <row r="2061" spans="2:5" x14ac:dyDescent="0.25">
      <c r="B2061" s="2"/>
      <c r="C2061" s="2"/>
      <c r="D2061" s="2"/>
      <c r="E2061" s="2"/>
    </row>
    <row r="2062" spans="2:5" x14ac:dyDescent="0.25">
      <c r="B2062" s="2"/>
      <c r="C2062" s="2"/>
      <c r="D2062" s="2"/>
      <c r="E2062" s="2"/>
    </row>
    <row r="2063" spans="2:5" x14ac:dyDescent="0.25">
      <c r="B2063" s="2"/>
      <c r="C2063" s="2"/>
      <c r="D2063" s="2"/>
      <c r="E2063" s="2"/>
    </row>
    <row r="2064" spans="2:5" x14ac:dyDescent="0.25">
      <c r="B2064" s="2"/>
      <c r="C2064" s="2"/>
      <c r="D2064" s="2"/>
      <c r="E2064" s="2"/>
    </row>
    <row r="2065" spans="2:5" x14ac:dyDescent="0.25">
      <c r="B2065" s="2"/>
      <c r="C2065" s="2"/>
      <c r="D2065" s="2"/>
      <c r="E2065" s="2"/>
    </row>
    <row r="2066" spans="2:5" x14ac:dyDescent="0.25">
      <c r="B2066" s="2"/>
      <c r="C2066" s="2"/>
      <c r="D2066" s="2"/>
      <c r="E2066" s="2"/>
    </row>
    <row r="2067" spans="2:5" x14ac:dyDescent="0.25">
      <c r="B2067" s="2"/>
      <c r="C2067" s="2"/>
      <c r="D2067" s="2"/>
      <c r="E2067" s="2"/>
    </row>
    <row r="2068" spans="2:5" x14ac:dyDescent="0.25">
      <c r="B2068" s="2"/>
      <c r="C2068" s="2"/>
      <c r="D2068" s="2"/>
      <c r="E2068" s="2"/>
    </row>
    <row r="2069" spans="2:5" x14ac:dyDescent="0.25">
      <c r="B2069" s="2"/>
      <c r="C2069" s="2"/>
      <c r="D2069" s="2"/>
      <c r="E2069" s="2"/>
    </row>
    <row r="2070" spans="2:5" x14ac:dyDescent="0.25">
      <c r="B2070" s="2"/>
      <c r="C2070" s="2"/>
      <c r="D2070" s="2"/>
      <c r="E2070" s="2"/>
    </row>
    <row r="2071" spans="2:5" x14ac:dyDescent="0.25">
      <c r="B2071" s="2"/>
      <c r="C2071" s="2"/>
      <c r="D2071" s="2"/>
      <c r="E2071" s="2"/>
    </row>
    <row r="2072" spans="2:5" x14ac:dyDescent="0.25">
      <c r="B2072" s="2"/>
      <c r="C2072" s="2"/>
      <c r="D2072" s="2"/>
      <c r="E2072" s="2"/>
    </row>
    <row r="2073" spans="2:5" x14ac:dyDescent="0.25">
      <c r="B2073" s="2"/>
      <c r="C2073" s="2"/>
      <c r="D2073" s="2"/>
      <c r="E2073" s="2"/>
    </row>
    <row r="2074" spans="2:5" x14ac:dyDescent="0.25">
      <c r="B2074" s="2"/>
      <c r="C2074" s="2"/>
      <c r="D2074" s="2"/>
      <c r="E2074" s="2"/>
    </row>
    <row r="2075" spans="2:5" x14ac:dyDescent="0.25">
      <c r="B2075" s="2"/>
      <c r="C2075" s="2"/>
      <c r="D2075" s="2"/>
      <c r="E2075" s="2"/>
    </row>
    <row r="2076" spans="2:5" x14ac:dyDescent="0.25">
      <c r="B2076" s="2"/>
      <c r="C2076" s="2"/>
      <c r="D2076" s="2"/>
      <c r="E2076" s="2"/>
    </row>
    <row r="2077" spans="2:5" x14ac:dyDescent="0.25">
      <c r="B2077" s="2"/>
      <c r="C2077" s="2"/>
      <c r="D2077" s="2"/>
      <c r="E2077" s="2"/>
    </row>
    <row r="2078" spans="2:5" x14ac:dyDescent="0.25">
      <c r="B2078" s="2"/>
      <c r="C2078" s="2"/>
      <c r="D2078" s="2"/>
      <c r="E2078" s="2"/>
    </row>
    <row r="2079" spans="2:5" x14ac:dyDescent="0.25">
      <c r="B2079" s="2"/>
      <c r="C2079" s="2"/>
      <c r="D2079" s="2"/>
      <c r="E2079" s="2"/>
    </row>
    <row r="2080" spans="2:5" x14ac:dyDescent="0.25">
      <c r="B2080" s="2"/>
      <c r="C2080" s="2"/>
      <c r="D2080" s="2"/>
      <c r="E2080" s="2"/>
    </row>
    <row r="2081" spans="2:5" x14ac:dyDescent="0.25">
      <c r="B2081" s="2"/>
      <c r="C2081" s="2"/>
      <c r="D2081" s="2"/>
      <c r="E2081" s="2"/>
    </row>
    <row r="2082" spans="2:5" x14ac:dyDescent="0.25">
      <c r="B2082" s="2"/>
      <c r="C2082" s="2"/>
      <c r="D2082" s="2"/>
      <c r="E2082" s="2"/>
    </row>
    <row r="2083" spans="2:5" x14ac:dyDescent="0.25">
      <c r="B2083" s="2"/>
      <c r="C2083" s="2"/>
      <c r="D2083" s="2"/>
      <c r="E2083" s="2"/>
    </row>
    <row r="2084" spans="2:5" x14ac:dyDescent="0.25">
      <c r="B2084" s="2"/>
      <c r="C2084" s="2"/>
      <c r="D2084" s="2"/>
      <c r="E2084" s="2"/>
    </row>
    <row r="2085" spans="2:5" x14ac:dyDescent="0.25">
      <c r="B2085" s="2"/>
      <c r="C2085" s="2"/>
      <c r="D2085" s="2"/>
      <c r="E2085" s="2"/>
    </row>
    <row r="2086" spans="2:5" x14ac:dyDescent="0.25">
      <c r="B2086" s="2"/>
      <c r="C2086" s="2"/>
      <c r="D2086" s="2"/>
      <c r="E2086" s="2"/>
    </row>
    <row r="2087" spans="2:5" x14ac:dyDescent="0.25">
      <c r="B2087" s="2"/>
      <c r="C2087" s="2"/>
      <c r="D2087" s="2"/>
      <c r="E2087" s="2"/>
    </row>
    <row r="2088" spans="2:5" x14ac:dyDescent="0.25">
      <c r="B2088" s="2"/>
      <c r="C2088" s="2"/>
      <c r="D2088" s="2"/>
      <c r="E2088" s="2"/>
    </row>
    <row r="2089" spans="2:5" x14ac:dyDescent="0.25">
      <c r="B2089" s="2"/>
      <c r="C2089" s="2"/>
      <c r="D2089" s="2"/>
      <c r="E2089" s="2"/>
    </row>
    <row r="2090" spans="2:5" x14ac:dyDescent="0.25">
      <c r="B2090" s="2"/>
      <c r="C2090" s="2"/>
      <c r="D2090" s="2"/>
      <c r="E2090" s="2"/>
    </row>
    <row r="2091" spans="2:5" x14ac:dyDescent="0.25">
      <c r="B2091" s="2"/>
      <c r="C2091" s="2"/>
      <c r="D2091" s="2"/>
      <c r="E2091" s="2"/>
    </row>
    <row r="2092" spans="2:5" x14ac:dyDescent="0.25">
      <c r="B2092" s="2"/>
      <c r="C2092" s="2"/>
      <c r="D2092" s="2"/>
      <c r="E2092" s="2"/>
    </row>
    <row r="2093" spans="2:5" x14ac:dyDescent="0.25">
      <c r="B2093" s="2"/>
      <c r="C2093" s="2"/>
      <c r="D2093" s="2"/>
      <c r="E2093" s="2"/>
    </row>
    <row r="2094" spans="2:5" x14ac:dyDescent="0.25">
      <c r="B2094" s="2"/>
      <c r="C2094" s="2"/>
      <c r="D2094" s="2"/>
      <c r="E2094" s="2"/>
    </row>
    <row r="2095" spans="2:5" x14ac:dyDescent="0.25">
      <c r="B2095" s="2"/>
      <c r="C2095" s="2"/>
      <c r="D2095" s="2"/>
      <c r="E2095" s="2"/>
    </row>
    <row r="2096" spans="2:5" x14ac:dyDescent="0.25">
      <c r="B2096" s="2"/>
      <c r="C2096" s="2"/>
      <c r="D2096" s="2"/>
      <c r="E2096" s="2"/>
    </row>
    <row r="2097" spans="2:5" x14ac:dyDescent="0.25">
      <c r="B2097" s="2"/>
      <c r="C2097" s="2"/>
      <c r="D2097" s="2"/>
      <c r="E2097" s="2"/>
    </row>
    <row r="2098" spans="2:5" x14ac:dyDescent="0.25">
      <c r="B2098" s="2"/>
      <c r="C2098" s="2"/>
      <c r="D2098" s="2"/>
      <c r="E2098" s="2"/>
    </row>
    <row r="2099" spans="2:5" x14ac:dyDescent="0.25">
      <c r="B2099" s="2"/>
      <c r="C2099" s="2"/>
      <c r="D2099" s="2"/>
      <c r="E2099" s="2"/>
    </row>
    <row r="2100" spans="2:5" x14ac:dyDescent="0.25">
      <c r="B2100" s="2"/>
      <c r="C2100" s="2"/>
      <c r="D2100" s="2"/>
      <c r="E2100" s="2"/>
    </row>
    <row r="2101" spans="2:5" x14ac:dyDescent="0.25">
      <c r="B2101" s="2"/>
      <c r="C2101" s="2"/>
      <c r="D2101" s="2"/>
      <c r="E2101" s="2"/>
    </row>
    <row r="2102" spans="2:5" x14ac:dyDescent="0.25">
      <c r="B2102" s="2"/>
      <c r="C2102" s="2"/>
      <c r="D2102" s="2"/>
      <c r="E2102" s="2"/>
    </row>
    <row r="2103" spans="2:5" x14ac:dyDescent="0.25">
      <c r="B2103" s="2"/>
      <c r="C2103" s="2"/>
      <c r="D2103" s="2"/>
      <c r="E2103" s="2"/>
    </row>
    <row r="2104" spans="2:5" x14ac:dyDescent="0.25">
      <c r="B2104" s="2"/>
      <c r="C2104" s="2"/>
      <c r="D2104" s="2"/>
      <c r="E2104" s="2"/>
    </row>
    <row r="2105" spans="2:5" x14ac:dyDescent="0.25">
      <c r="B2105" s="2"/>
      <c r="C2105" s="2"/>
      <c r="D2105" s="2"/>
      <c r="E2105" s="2"/>
    </row>
    <row r="2106" spans="2:5" x14ac:dyDescent="0.25">
      <c r="B2106" s="2"/>
      <c r="C2106" s="2"/>
      <c r="D2106" s="2"/>
      <c r="E2106" s="2"/>
    </row>
    <row r="2107" spans="2:5" x14ac:dyDescent="0.25">
      <c r="B2107" s="2"/>
      <c r="C2107" s="2"/>
      <c r="D2107" s="2"/>
      <c r="E2107" s="2"/>
    </row>
    <row r="2108" spans="2:5" x14ac:dyDescent="0.25">
      <c r="B2108" s="2"/>
      <c r="C2108" s="2"/>
      <c r="D2108" s="2"/>
      <c r="E2108" s="2"/>
    </row>
    <row r="2109" spans="2:5" x14ac:dyDescent="0.25">
      <c r="B2109" s="2"/>
      <c r="C2109" s="2"/>
      <c r="D2109" s="2"/>
      <c r="E2109" s="2"/>
    </row>
    <row r="2110" spans="2:5" x14ac:dyDescent="0.25">
      <c r="B2110" s="2"/>
      <c r="C2110" s="2"/>
      <c r="D2110" s="2"/>
      <c r="E2110" s="2"/>
    </row>
    <row r="2111" spans="2:5" x14ac:dyDescent="0.25">
      <c r="B2111" s="2"/>
      <c r="C2111" s="2"/>
      <c r="D2111" s="2"/>
      <c r="E2111" s="2"/>
    </row>
    <row r="2112" spans="2:5" x14ac:dyDescent="0.25">
      <c r="B2112" s="2"/>
      <c r="C2112" s="2"/>
      <c r="D2112" s="2"/>
      <c r="E2112" s="2"/>
    </row>
    <row r="2113" spans="2:5" x14ac:dyDescent="0.25">
      <c r="B2113" s="2"/>
      <c r="C2113" s="2"/>
      <c r="D2113" s="2"/>
      <c r="E2113" s="2"/>
    </row>
    <row r="2114" spans="2:5" x14ac:dyDescent="0.25">
      <c r="B2114" s="2"/>
      <c r="C2114" s="2"/>
      <c r="D2114" s="2"/>
      <c r="E2114" s="2"/>
    </row>
    <row r="2115" spans="2:5" x14ac:dyDescent="0.25">
      <c r="B2115" s="2"/>
      <c r="C2115" s="2"/>
      <c r="D2115" s="2"/>
      <c r="E2115" s="2"/>
    </row>
    <row r="2116" spans="2:5" x14ac:dyDescent="0.25">
      <c r="B2116" s="2"/>
      <c r="C2116" s="2"/>
      <c r="D2116" s="2"/>
      <c r="E2116" s="2"/>
    </row>
    <row r="2117" spans="2:5" x14ac:dyDescent="0.25">
      <c r="B2117" s="2"/>
      <c r="C2117" s="2"/>
      <c r="D2117" s="2"/>
      <c r="E2117" s="2"/>
    </row>
    <row r="2118" spans="2:5" x14ac:dyDescent="0.25">
      <c r="B2118" s="2"/>
      <c r="C2118" s="2"/>
      <c r="D2118" s="2"/>
      <c r="E2118" s="2"/>
    </row>
    <row r="2119" spans="2:5" x14ac:dyDescent="0.25">
      <c r="B2119" s="2"/>
      <c r="C2119" s="2"/>
      <c r="D2119" s="2"/>
      <c r="E2119" s="2"/>
    </row>
    <row r="2120" spans="2:5" x14ac:dyDescent="0.25">
      <c r="B2120" s="2"/>
      <c r="C2120" s="2"/>
      <c r="D2120" s="2"/>
      <c r="E2120" s="2"/>
    </row>
    <row r="2121" spans="2:5" x14ac:dyDescent="0.25">
      <c r="B2121" s="2"/>
      <c r="C2121" s="2"/>
      <c r="D2121" s="2"/>
      <c r="E2121" s="2"/>
    </row>
    <row r="2122" spans="2:5" x14ac:dyDescent="0.25">
      <c r="B2122" s="2"/>
      <c r="C2122" s="2"/>
      <c r="D2122" s="2"/>
      <c r="E2122" s="2"/>
    </row>
    <row r="2123" spans="2:5" x14ac:dyDescent="0.25">
      <c r="B2123" s="2"/>
      <c r="C2123" s="2"/>
      <c r="D2123" s="2"/>
      <c r="E2123" s="2"/>
    </row>
    <row r="2124" spans="2:5" x14ac:dyDescent="0.25">
      <c r="B2124" s="2"/>
      <c r="C2124" s="2"/>
      <c r="D2124" s="2"/>
      <c r="E2124" s="2"/>
    </row>
    <row r="2125" spans="2:5" x14ac:dyDescent="0.25">
      <c r="B2125" s="2"/>
      <c r="C2125" s="2"/>
      <c r="D2125" s="2"/>
      <c r="E2125" s="2"/>
    </row>
    <row r="2126" spans="2:5" x14ac:dyDescent="0.25">
      <c r="B2126" s="2"/>
      <c r="C2126" s="2"/>
      <c r="D2126" s="2"/>
      <c r="E2126" s="2"/>
    </row>
    <row r="2127" spans="2:5" x14ac:dyDescent="0.25">
      <c r="B2127" s="2"/>
      <c r="C2127" s="2"/>
      <c r="D2127" s="2"/>
      <c r="E2127" s="2"/>
    </row>
    <row r="2128" spans="2:5" x14ac:dyDescent="0.25">
      <c r="B2128" s="2"/>
      <c r="C2128" s="2"/>
      <c r="D2128" s="2"/>
      <c r="E2128" s="2"/>
    </row>
    <row r="2129" spans="2:5" x14ac:dyDescent="0.25">
      <c r="B2129" s="2"/>
      <c r="C2129" s="2"/>
      <c r="D2129" s="2"/>
      <c r="E2129" s="2"/>
    </row>
    <row r="2130" spans="2:5" x14ac:dyDescent="0.25">
      <c r="B2130" s="2"/>
      <c r="C2130" s="2"/>
      <c r="D2130" s="2"/>
      <c r="E2130" s="2"/>
    </row>
    <row r="2131" spans="2:5" x14ac:dyDescent="0.25">
      <c r="B2131" s="2"/>
      <c r="C2131" s="2"/>
      <c r="D2131" s="2"/>
      <c r="E2131" s="2"/>
    </row>
    <row r="2132" spans="2:5" x14ac:dyDescent="0.25">
      <c r="B2132" s="2"/>
      <c r="C2132" s="2"/>
      <c r="D2132" s="2"/>
      <c r="E2132" s="2"/>
    </row>
    <row r="2133" spans="2:5" x14ac:dyDescent="0.25">
      <c r="B2133" s="2"/>
      <c r="C2133" s="2"/>
      <c r="D2133" s="2"/>
      <c r="E2133" s="2"/>
    </row>
    <row r="2134" spans="2:5" x14ac:dyDescent="0.25">
      <c r="B2134" s="2"/>
      <c r="C2134" s="2"/>
      <c r="D2134" s="2"/>
      <c r="E2134" s="2"/>
    </row>
    <row r="2135" spans="2:5" x14ac:dyDescent="0.25">
      <c r="B2135" s="2"/>
      <c r="C2135" s="2"/>
      <c r="D2135" s="2"/>
      <c r="E2135" s="2"/>
    </row>
    <row r="2136" spans="2:5" x14ac:dyDescent="0.25">
      <c r="B2136" s="2"/>
      <c r="C2136" s="2"/>
      <c r="D2136" s="2"/>
      <c r="E2136" s="2"/>
    </row>
    <row r="2137" spans="2:5" x14ac:dyDescent="0.25">
      <c r="B2137" s="2"/>
      <c r="C2137" s="2"/>
      <c r="D2137" s="2"/>
      <c r="E2137" s="2"/>
    </row>
    <row r="2138" spans="2:5" x14ac:dyDescent="0.25">
      <c r="B2138" s="2"/>
      <c r="C2138" s="2"/>
      <c r="D2138" s="2"/>
      <c r="E2138" s="2"/>
    </row>
    <row r="2139" spans="2:5" x14ac:dyDescent="0.25">
      <c r="B2139" s="2"/>
      <c r="C2139" s="2"/>
      <c r="D2139" s="2"/>
      <c r="E2139" s="2"/>
    </row>
    <row r="2140" spans="2:5" x14ac:dyDescent="0.25">
      <c r="B2140" s="2"/>
      <c r="C2140" s="2"/>
      <c r="D2140" s="2"/>
      <c r="E2140" s="2"/>
    </row>
    <row r="2141" spans="2:5" x14ac:dyDescent="0.25">
      <c r="B2141" s="2"/>
      <c r="C2141" s="2"/>
      <c r="D2141" s="2"/>
      <c r="E2141" s="2"/>
    </row>
    <row r="2142" spans="2:5" x14ac:dyDescent="0.25">
      <c r="B2142" s="2"/>
      <c r="C2142" s="2"/>
      <c r="D2142" s="2"/>
      <c r="E2142" s="2"/>
    </row>
    <row r="2143" spans="2:5" x14ac:dyDescent="0.25">
      <c r="B2143" s="2"/>
      <c r="C2143" s="2"/>
      <c r="D2143" s="2"/>
      <c r="E2143" s="2"/>
    </row>
    <row r="2144" spans="2:5" x14ac:dyDescent="0.25">
      <c r="B2144" s="2"/>
      <c r="C2144" s="2"/>
      <c r="D2144" s="2"/>
      <c r="E2144" s="2"/>
    </row>
    <row r="2145" spans="2:5" x14ac:dyDescent="0.25">
      <c r="B2145" s="2"/>
      <c r="C2145" s="2"/>
      <c r="D2145" s="2"/>
      <c r="E2145" s="2"/>
    </row>
    <row r="2146" spans="2:5" x14ac:dyDescent="0.25">
      <c r="B2146" s="2"/>
      <c r="C2146" s="2"/>
      <c r="D2146" s="2"/>
      <c r="E2146" s="2"/>
    </row>
    <row r="2147" spans="2:5" x14ac:dyDescent="0.25">
      <c r="B2147" s="2"/>
      <c r="C2147" s="2"/>
      <c r="D2147" s="2"/>
      <c r="E2147" s="2"/>
    </row>
    <row r="2148" spans="2:5" x14ac:dyDescent="0.25">
      <c r="B2148" s="2"/>
      <c r="C2148" s="2"/>
      <c r="D2148" s="2"/>
      <c r="E2148" s="2"/>
    </row>
    <row r="2149" spans="2:5" x14ac:dyDescent="0.25">
      <c r="B2149" s="2"/>
      <c r="C2149" s="2"/>
      <c r="D2149" s="2"/>
      <c r="E2149" s="2"/>
    </row>
    <row r="2150" spans="2:5" x14ac:dyDescent="0.25">
      <c r="B2150" s="2"/>
      <c r="C2150" s="2"/>
      <c r="D2150" s="2"/>
      <c r="E2150" s="2"/>
    </row>
    <row r="2151" spans="2:5" x14ac:dyDescent="0.25">
      <c r="B2151" s="2"/>
      <c r="C2151" s="2"/>
      <c r="D2151" s="2"/>
      <c r="E2151" s="2"/>
    </row>
    <row r="2152" spans="2:5" x14ac:dyDescent="0.25">
      <c r="B2152" s="2"/>
      <c r="C2152" s="2"/>
      <c r="D2152" s="2"/>
      <c r="E2152" s="2"/>
    </row>
    <row r="2153" spans="2:5" x14ac:dyDescent="0.25">
      <c r="B2153" s="2"/>
      <c r="C2153" s="2"/>
      <c r="D2153" s="2"/>
      <c r="E2153" s="2"/>
    </row>
    <row r="2154" spans="2:5" x14ac:dyDescent="0.25">
      <c r="B2154" s="2"/>
      <c r="C2154" s="2"/>
      <c r="D2154" s="2"/>
      <c r="E2154" s="2"/>
    </row>
    <row r="2155" spans="2:5" x14ac:dyDescent="0.25">
      <c r="B2155" s="2"/>
      <c r="C2155" s="2"/>
      <c r="D2155" s="2"/>
      <c r="E2155" s="2"/>
    </row>
    <row r="2156" spans="2:5" x14ac:dyDescent="0.25">
      <c r="B2156" s="2"/>
      <c r="C2156" s="2"/>
      <c r="D2156" s="2"/>
      <c r="E2156" s="2"/>
    </row>
    <row r="2157" spans="2:5" x14ac:dyDescent="0.25">
      <c r="B2157" s="2"/>
      <c r="C2157" s="2"/>
      <c r="D2157" s="2"/>
      <c r="E2157" s="2"/>
    </row>
    <row r="2158" spans="2:5" x14ac:dyDescent="0.25">
      <c r="B2158" s="2"/>
      <c r="C2158" s="2"/>
      <c r="D2158" s="2"/>
      <c r="E2158" s="2"/>
    </row>
    <row r="2159" spans="2:5" x14ac:dyDescent="0.25">
      <c r="B2159" s="2"/>
      <c r="C2159" s="2"/>
      <c r="D2159" s="2"/>
      <c r="E2159" s="2"/>
    </row>
    <row r="2160" spans="2:5" x14ac:dyDescent="0.25">
      <c r="B2160" s="2"/>
      <c r="C2160" s="2"/>
      <c r="D2160" s="2"/>
      <c r="E2160" s="2"/>
    </row>
    <row r="2161" spans="2:5" x14ac:dyDescent="0.25">
      <c r="B2161" s="2"/>
      <c r="C2161" s="2"/>
      <c r="D2161" s="2"/>
      <c r="E2161" s="2"/>
    </row>
    <row r="2162" spans="2:5" x14ac:dyDescent="0.25">
      <c r="B2162" s="2"/>
      <c r="C2162" s="2"/>
      <c r="D2162" s="2"/>
      <c r="E2162" s="2"/>
    </row>
    <row r="2163" spans="2:5" x14ac:dyDescent="0.25">
      <c r="B2163" s="2"/>
      <c r="C2163" s="2"/>
      <c r="D2163" s="2"/>
      <c r="E2163" s="2"/>
    </row>
    <row r="2164" spans="2:5" x14ac:dyDescent="0.25">
      <c r="B2164" s="2"/>
      <c r="C2164" s="2"/>
      <c r="D2164" s="2"/>
      <c r="E2164" s="2"/>
    </row>
    <row r="2165" spans="2:5" x14ac:dyDescent="0.25">
      <c r="B2165" s="2"/>
      <c r="C2165" s="2"/>
      <c r="D2165" s="2"/>
      <c r="E2165" s="2"/>
    </row>
    <row r="2166" spans="2:5" x14ac:dyDescent="0.25">
      <c r="B2166" s="2"/>
      <c r="C2166" s="2"/>
      <c r="D2166" s="2"/>
      <c r="E2166" s="2"/>
    </row>
    <row r="2167" spans="2:5" x14ac:dyDescent="0.25">
      <c r="B2167" s="2"/>
      <c r="C2167" s="2"/>
      <c r="D2167" s="2"/>
      <c r="E2167" s="2"/>
    </row>
    <row r="2168" spans="2:5" x14ac:dyDescent="0.25">
      <c r="B2168" s="2"/>
      <c r="C2168" s="2"/>
      <c r="D2168" s="2"/>
      <c r="E2168" s="2"/>
    </row>
    <row r="2169" spans="2:5" x14ac:dyDescent="0.25">
      <c r="B2169" s="2"/>
      <c r="C2169" s="2"/>
      <c r="D2169" s="2"/>
      <c r="E2169" s="2"/>
    </row>
    <row r="2170" spans="2:5" x14ac:dyDescent="0.25">
      <c r="B2170" s="2"/>
      <c r="C2170" s="2"/>
      <c r="D2170" s="2"/>
      <c r="E2170" s="2"/>
    </row>
    <row r="2171" spans="2:5" x14ac:dyDescent="0.25">
      <c r="B2171" s="2"/>
      <c r="C2171" s="2"/>
      <c r="D2171" s="2"/>
      <c r="E2171" s="2"/>
    </row>
    <row r="2172" spans="2:5" x14ac:dyDescent="0.25">
      <c r="B2172" s="2"/>
      <c r="C2172" s="2"/>
      <c r="D2172" s="2"/>
      <c r="E2172" s="2"/>
    </row>
    <row r="2173" spans="2:5" x14ac:dyDescent="0.25">
      <c r="B2173" s="2"/>
      <c r="C2173" s="2"/>
      <c r="D2173" s="2"/>
      <c r="E2173" s="2"/>
    </row>
    <row r="2174" spans="2:5" x14ac:dyDescent="0.25">
      <c r="B2174" s="2"/>
      <c r="C2174" s="2"/>
      <c r="D2174" s="2"/>
      <c r="E2174" s="2"/>
    </row>
    <row r="2175" spans="2:5" x14ac:dyDescent="0.25">
      <c r="B2175" s="2"/>
      <c r="C2175" s="2"/>
      <c r="D2175" s="2"/>
      <c r="E2175" s="2"/>
    </row>
    <row r="2176" spans="2:5" x14ac:dyDescent="0.25">
      <c r="B2176" s="2"/>
      <c r="C2176" s="2"/>
      <c r="D2176" s="2"/>
      <c r="E2176" s="2"/>
    </row>
    <row r="2177" spans="2:5" x14ac:dyDescent="0.25">
      <c r="B2177" s="2"/>
      <c r="C2177" s="2"/>
      <c r="D2177" s="2"/>
      <c r="E2177" s="2"/>
    </row>
    <row r="2178" spans="2:5" x14ac:dyDescent="0.25">
      <c r="B2178" s="2"/>
      <c r="C2178" s="2"/>
      <c r="D2178" s="2"/>
      <c r="E2178" s="2"/>
    </row>
    <row r="2179" spans="2:5" x14ac:dyDescent="0.25">
      <c r="B2179" s="2"/>
      <c r="C2179" s="2"/>
      <c r="D2179" s="2"/>
      <c r="E2179" s="2"/>
    </row>
    <row r="2180" spans="2:5" x14ac:dyDescent="0.25">
      <c r="B2180" s="2"/>
      <c r="C2180" s="2"/>
      <c r="D2180" s="2"/>
      <c r="E2180" s="2"/>
    </row>
    <row r="2181" spans="2:5" x14ac:dyDescent="0.25">
      <c r="B2181" s="2"/>
      <c r="C2181" s="2"/>
      <c r="D2181" s="2"/>
      <c r="E2181" s="2"/>
    </row>
    <row r="2182" spans="2:5" x14ac:dyDescent="0.25">
      <c r="B2182" s="2"/>
      <c r="C2182" s="2"/>
      <c r="D2182" s="2"/>
      <c r="E2182" s="2"/>
    </row>
    <row r="2183" spans="2:5" x14ac:dyDescent="0.25">
      <c r="B2183" s="2"/>
      <c r="C2183" s="2"/>
      <c r="D2183" s="2"/>
      <c r="E2183" s="2"/>
    </row>
    <row r="2184" spans="2:5" x14ac:dyDescent="0.25">
      <c r="B2184" s="2"/>
      <c r="C2184" s="2"/>
      <c r="D2184" s="2"/>
      <c r="E2184" s="2"/>
    </row>
    <row r="2185" spans="2:5" x14ac:dyDescent="0.25">
      <c r="B2185" s="2"/>
      <c r="C2185" s="2"/>
      <c r="D2185" s="2"/>
      <c r="E2185" s="2"/>
    </row>
    <row r="2186" spans="2:5" x14ac:dyDescent="0.25">
      <c r="B2186" s="2"/>
      <c r="C2186" s="2"/>
      <c r="D2186" s="2"/>
      <c r="E2186" s="2"/>
    </row>
    <row r="2187" spans="2:5" x14ac:dyDescent="0.25">
      <c r="B2187" s="2"/>
      <c r="C2187" s="2"/>
      <c r="D2187" s="2"/>
      <c r="E2187" s="2"/>
    </row>
    <row r="2188" spans="2:5" x14ac:dyDescent="0.25">
      <c r="B2188" s="2"/>
      <c r="C2188" s="2"/>
      <c r="D2188" s="2"/>
      <c r="E2188" s="2"/>
    </row>
    <row r="2189" spans="2:5" x14ac:dyDescent="0.25">
      <c r="B2189" s="2"/>
      <c r="C2189" s="2"/>
      <c r="D2189" s="2"/>
      <c r="E2189" s="2"/>
    </row>
    <row r="2190" spans="2:5" x14ac:dyDescent="0.25">
      <c r="B2190" s="2"/>
      <c r="C2190" s="2"/>
      <c r="D2190" s="2"/>
      <c r="E2190" s="2"/>
    </row>
    <row r="2191" spans="2:5" x14ac:dyDescent="0.25">
      <c r="B2191" s="2"/>
      <c r="C2191" s="2"/>
      <c r="D2191" s="2"/>
      <c r="E2191" s="2"/>
    </row>
    <row r="2192" spans="2:5" x14ac:dyDescent="0.25">
      <c r="B2192" s="2"/>
      <c r="C2192" s="2"/>
      <c r="D2192" s="2"/>
      <c r="E2192" s="2"/>
    </row>
    <row r="2193" spans="2:5" x14ac:dyDescent="0.25">
      <c r="B2193" s="2"/>
      <c r="C2193" s="2"/>
      <c r="D2193" s="2"/>
      <c r="E2193" s="2"/>
    </row>
    <row r="2194" spans="2:5" x14ac:dyDescent="0.25">
      <c r="B2194" s="2"/>
      <c r="C2194" s="2"/>
      <c r="D2194" s="2"/>
      <c r="E2194" s="2"/>
    </row>
    <row r="2195" spans="2:5" x14ac:dyDescent="0.25">
      <c r="B2195" s="2"/>
      <c r="C2195" s="2"/>
      <c r="D2195" s="2"/>
      <c r="E2195" s="2"/>
    </row>
    <row r="2196" spans="2:5" x14ac:dyDescent="0.25">
      <c r="B2196" s="2"/>
      <c r="C2196" s="2"/>
      <c r="D2196" s="2"/>
      <c r="E2196" s="2"/>
    </row>
    <row r="2197" spans="2:5" x14ac:dyDescent="0.25">
      <c r="B2197" s="2"/>
      <c r="C2197" s="2"/>
      <c r="D2197" s="2"/>
      <c r="E2197" s="2"/>
    </row>
    <row r="2198" spans="2:5" x14ac:dyDescent="0.25">
      <c r="B2198" s="2"/>
      <c r="C2198" s="2"/>
      <c r="D2198" s="2"/>
      <c r="E2198" s="2"/>
    </row>
    <row r="2199" spans="2:5" x14ac:dyDescent="0.25">
      <c r="B2199" s="2"/>
      <c r="C2199" s="2"/>
      <c r="D2199" s="2"/>
      <c r="E2199" s="2"/>
    </row>
    <row r="2200" spans="2:5" x14ac:dyDescent="0.25">
      <c r="B2200" s="2"/>
      <c r="C2200" s="2"/>
      <c r="D2200" s="2"/>
      <c r="E2200" s="2"/>
    </row>
    <row r="2201" spans="2:5" x14ac:dyDescent="0.25">
      <c r="B2201" s="2"/>
      <c r="C2201" s="2"/>
      <c r="D2201" s="2"/>
      <c r="E2201" s="2"/>
    </row>
    <row r="2202" spans="2:5" x14ac:dyDescent="0.25">
      <c r="B2202" s="2"/>
      <c r="C2202" s="2"/>
      <c r="D2202" s="2"/>
      <c r="E2202" s="2"/>
    </row>
    <row r="2203" spans="2:5" x14ac:dyDescent="0.25">
      <c r="B2203" s="2"/>
      <c r="C2203" s="2"/>
      <c r="D2203" s="2"/>
      <c r="E2203" s="2"/>
    </row>
    <row r="2204" spans="2:5" x14ac:dyDescent="0.25">
      <c r="B2204" s="2"/>
      <c r="C2204" s="2"/>
      <c r="D2204" s="2"/>
      <c r="E2204" s="2"/>
    </row>
    <row r="2205" spans="2:5" x14ac:dyDescent="0.25">
      <c r="B2205" s="2"/>
      <c r="C2205" s="2"/>
      <c r="D2205" s="2"/>
      <c r="E2205" s="2"/>
    </row>
    <row r="2206" spans="2:5" x14ac:dyDescent="0.25">
      <c r="B2206" s="2"/>
      <c r="C2206" s="2"/>
      <c r="D2206" s="2"/>
      <c r="E2206" s="2"/>
    </row>
    <row r="2207" spans="2:5" x14ac:dyDescent="0.25">
      <c r="B2207" s="2"/>
      <c r="C2207" s="2"/>
      <c r="D2207" s="2"/>
      <c r="E2207" s="2"/>
    </row>
    <row r="2208" spans="2:5" x14ac:dyDescent="0.25">
      <c r="B2208" s="2"/>
      <c r="C2208" s="2"/>
      <c r="D2208" s="2"/>
      <c r="E2208" s="2"/>
    </row>
    <row r="2209" spans="2:5" x14ac:dyDescent="0.25">
      <c r="B2209" s="2"/>
      <c r="C2209" s="2"/>
      <c r="D2209" s="2"/>
      <c r="E2209" s="2"/>
    </row>
    <row r="2210" spans="2:5" x14ac:dyDescent="0.25">
      <c r="B2210" s="2"/>
      <c r="C2210" s="2"/>
      <c r="D2210" s="2"/>
      <c r="E2210" s="2"/>
    </row>
    <row r="2211" spans="2:5" x14ac:dyDescent="0.25">
      <c r="B2211" s="2"/>
      <c r="C2211" s="2"/>
      <c r="D2211" s="2"/>
      <c r="E2211" s="2"/>
    </row>
    <row r="2212" spans="2:5" x14ac:dyDescent="0.25">
      <c r="B2212" s="2"/>
      <c r="C2212" s="2"/>
      <c r="D2212" s="2"/>
      <c r="E2212" s="2"/>
    </row>
    <row r="2213" spans="2:5" x14ac:dyDescent="0.25">
      <c r="B2213" s="2"/>
      <c r="C2213" s="2"/>
      <c r="D2213" s="2"/>
      <c r="E2213" s="2"/>
    </row>
    <row r="2214" spans="2:5" x14ac:dyDescent="0.25">
      <c r="B2214" s="2"/>
      <c r="C2214" s="2"/>
      <c r="D2214" s="2"/>
      <c r="E2214" s="2"/>
    </row>
    <row r="2215" spans="2:5" x14ac:dyDescent="0.25">
      <c r="B2215" s="2"/>
      <c r="C2215" s="2"/>
      <c r="D2215" s="2"/>
      <c r="E2215" s="2"/>
    </row>
    <row r="2216" spans="2:5" x14ac:dyDescent="0.25">
      <c r="B2216" s="2"/>
      <c r="C2216" s="2"/>
      <c r="D2216" s="2"/>
      <c r="E2216" s="2"/>
    </row>
    <row r="2217" spans="2:5" x14ac:dyDescent="0.25">
      <c r="B2217" s="2"/>
      <c r="C2217" s="2"/>
      <c r="D2217" s="2"/>
      <c r="E2217" s="2"/>
    </row>
    <row r="2218" spans="2:5" x14ac:dyDescent="0.25">
      <c r="B2218" s="2"/>
      <c r="C2218" s="2"/>
      <c r="D2218" s="2"/>
      <c r="E2218" s="2"/>
    </row>
    <row r="2219" spans="2:5" x14ac:dyDescent="0.25">
      <c r="B2219" s="2"/>
      <c r="C2219" s="2"/>
      <c r="D2219" s="2"/>
      <c r="E2219" s="2"/>
    </row>
    <row r="2220" spans="2:5" x14ac:dyDescent="0.25">
      <c r="B2220" s="2"/>
      <c r="C2220" s="2"/>
      <c r="D2220" s="2"/>
      <c r="E2220" s="2"/>
    </row>
    <row r="2221" spans="2:5" x14ac:dyDescent="0.25">
      <c r="B2221" s="2"/>
      <c r="C2221" s="2"/>
      <c r="D2221" s="2"/>
      <c r="E2221" s="2"/>
    </row>
    <row r="2222" spans="2:5" x14ac:dyDescent="0.25">
      <c r="B2222" s="2"/>
      <c r="C2222" s="2"/>
      <c r="D2222" s="2"/>
      <c r="E2222" s="2"/>
    </row>
    <row r="2223" spans="2:5" x14ac:dyDescent="0.25">
      <c r="B2223" s="2"/>
      <c r="C2223" s="2"/>
      <c r="D2223" s="2"/>
      <c r="E2223" s="2"/>
    </row>
    <row r="2224" spans="2:5" x14ac:dyDescent="0.25">
      <c r="B2224" s="2"/>
      <c r="C2224" s="2"/>
      <c r="D2224" s="2"/>
      <c r="E2224" s="2"/>
    </row>
    <row r="2225" spans="2:5" x14ac:dyDescent="0.25">
      <c r="B2225" s="2"/>
      <c r="C2225" s="2"/>
      <c r="D2225" s="2"/>
      <c r="E2225" s="2"/>
    </row>
    <row r="2226" spans="2:5" x14ac:dyDescent="0.25">
      <c r="B2226" s="2"/>
      <c r="C2226" s="2"/>
      <c r="D2226" s="2"/>
      <c r="E2226" s="2"/>
    </row>
    <row r="2227" spans="2:5" x14ac:dyDescent="0.25">
      <c r="B2227" s="2"/>
      <c r="C2227" s="2"/>
      <c r="D2227" s="2"/>
      <c r="E2227" s="2"/>
    </row>
    <row r="2228" spans="2:5" x14ac:dyDescent="0.25">
      <c r="B2228" s="2"/>
      <c r="C2228" s="2"/>
      <c r="D2228" s="2"/>
      <c r="E2228" s="2"/>
    </row>
    <row r="2229" spans="2:5" x14ac:dyDescent="0.25">
      <c r="B2229" s="2"/>
      <c r="C2229" s="2"/>
      <c r="D2229" s="2"/>
      <c r="E2229" s="2"/>
    </row>
    <row r="2230" spans="2:5" x14ac:dyDescent="0.25">
      <c r="B2230" s="2"/>
      <c r="C2230" s="2"/>
      <c r="D2230" s="2"/>
      <c r="E2230" s="2"/>
    </row>
    <row r="2231" spans="2:5" x14ac:dyDescent="0.25">
      <c r="B2231" s="2"/>
      <c r="C2231" s="2"/>
      <c r="D2231" s="2"/>
      <c r="E2231" s="2"/>
    </row>
    <row r="2232" spans="2:5" x14ac:dyDescent="0.25">
      <c r="B2232" s="2"/>
      <c r="C2232" s="2"/>
      <c r="D2232" s="2"/>
      <c r="E2232" s="2"/>
    </row>
    <row r="2233" spans="2:5" x14ac:dyDescent="0.25">
      <c r="B2233" s="2"/>
      <c r="C2233" s="2"/>
      <c r="D2233" s="2"/>
      <c r="E2233" s="2"/>
    </row>
    <row r="2234" spans="2:5" x14ac:dyDescent="0.25">
      <c r="B2234" s="2"/>
      <c r="C2234" s="2"/>
      <c r="D2234" s="2"/>
      <c r="E2234" s="2"/>
    </row>
    <row r="2235" spans="2:5" x14ac:dyDescent="0.25">
      <c r="B2235" s="2"/>
      <c r="C2235" s="2"/>
      <c r="D2235" s="2"/>
      <c r="E2235" s="2"/>
    </row>
    <row r="2236" spans="2:5" x14ac:dyDescent="0.25">
      <c r="B2236" s="2"/>
      <c r="C2236" s="2"/>
      <c r="D2236" s="2"/>
      <c r="E2236" s="2"/>
    </row>
    <row r="2237" spans="2:5" x14ac:dyDescent="0.25">
      <c r="B2237" s="2"/>
      <c r="C2237" s="2"/>
      <c r="D2237" s="2"/>
      <c r="E2237" s="2"/>
    </row>
    <row r="2238" spans="2:5" x14ac:dyDescent="0.25">
      <c r="B2238" s="2"/>
      <c r="C2238" s="2"/>
      <c r="D2238" s="2"/>
      <c r="E2238" s="2"/>
    </row>
    <row r="2239" spans="2:5" x14ac:dyDescent="0.25">
      <c r="B2239" s="2"/>
      <c r="C2239" s="2"/>
      <c r="D2239" s="2"/>
      <c r="E2239" s="2"/>
    </row>
    <row r="2240" spans="2:5" x14ac:dyDescent="0.25">
      <c r="B2240" s="2"/>
      <c r="C2240" s="2"/>
      <c r="D2240" s="2"/>
      <c r="E2240" s="2"/>
    </row>
    <row r="2241" spans="2:5" x14ac:dyDescent="0.25">
      <c r="B2241" s="2"/>
      <c r="C2241" s="2"/>
      <c r="D2241" s="2"/>
      <c r="E2241" s="2"/>
    </row>
    <row r="2242" spans="2:5" x14ac:dyDescent="0.25">
      <c r="B2242" s="2"/>
      <c r="C2242" s="2"/>
      <c r="D2242" s="2"/>
      <c r="E2242" s="2"/>
    </row>
    <row r="2243" spans="2:5" x14ac:dyDescent="0.25">
      <c r="B2243" s="2"/>
      <c r="C2243" s="2"/>
      <c r="D2243" s="2"/>
      <c r="E2243" s="2"/>
    </row>
    <row r="2244" spans="2:5" x14ac:dyDescent="0.25">
      <c r="B2244" s="2"/>
      <c r="C2244" s="2"/>
      <c r="D2244" s="2"/>
      <c r="E2244" s="2"/>
    </row>
    <row r="2245" spans="2:5" x14ac:dyDescent="0.25">
      <c r="B2245" s="2"/>
      <c r="C2245" s="2"/>
      <c r="D2245" s="2"/>
      <c r="E2245" s="2"/>
    </row>
    <row r="2246" spans="2:5" x14ac:dyDescent="0.25">
      <c r="B2246" s="2"/>
      <c r="C2246" s="2"/>
      <c r="D2246" s="2"/>
      <c r="E2246" s="2"/>
    </row>
    <row r="2247" spans="2:5" x14ac:dyDescent="0.25">
      <c r="B2247" s="2"/>
      <c r="C2247" s="2"/>
      <c r="D2247" s="2"/>
      <c r="E2247" s="2"/>
    </row>
    <row r="2248" spans="2:5" x14ac:dyDescent="0.25">
      <c r="B2248" s="2"/>
      <c r="C2248" s="2"/>
      <c r="D2248" s="2"/>
      <c r="E2248" s="2"/>
    </row>
    <row r="2249" spans="2:5" x14ac:dyDescent="0.25">
      <c r="B2249" s="2"/>
      <c r="C2249" s="2"/>
      <c r="D2249" s="2"/>
      <c r="E2249" s="2"/>
    </row>
    <row r="2250" spans="2:5" x14ac:dyDescent="0.25">
      <c r="B2250" s="2"/>
      <c r="C2250" s="2"/>
      <c r="D2250" s="2"/>
      <c r="E2250" s="2"/>
    </row>
    <row r="2251" spans="2:5" x14ac:dyDescent="0.25">
      <c r="B2251" s="2"/>
      <c r="C2251" s="2"/>
      <c r="D2251" s="2"/>
      <c r="E2251" s="2"/>
    </row>
    <row r="2252" spans="2:5" x14ac:dyDescent="0.25">
      <c r="B2252" s="2"/>
      <c r="C2252" s="2"/>
      <c r="D2252" s="2"/>
      <c r="E2252" s="2"/>
    </row>
    <row r="2253" spans="2:5" x14ac:dyDescent="0.25">
      <c r="B2253" s="2"/>
      <c r="C2253" s="2"/>
      <c r="D2253" s="2"/>
      <c r="E2253" s="2"/>
    </row>
    <row r="2254" spans="2:5" x14ac:dyDescent="0.25">
      <c r="B2254" s="2"/>
      <c r="C2254" s="2"/>
      <c r="D2254" s="2"/>
      <c r="E2254" s="2"/>
    </row>
    <row r="2255" spans="2:5" x14ac:dyDescent="0.25">
      <c r="B2255" s="2"/>
      <c r="C2255" s="2"/>
      <c r="D2255" s="2"/>
      <c r="E2255" s="2"/>
    </row>
    <row r="2256" spans="2:5" x14ac:dyDescent="0.25">
      <c r="B2256" s="2"/>
      <c r="C2256" s="2"/>
      <c r="D2256" s="2"/>
      <c r="E2256" s="2"/>
    </row>
    <row r="2257" spans="2:5" x14ac:dyDescent="0.25">
      <c r="B2257" s="2"/>
      <c r="C2257" s="2"/>
      <c r="D2257" s="2"/>
      <c r="E2257" s="2"/>
    </row>
    <row r="2258" spans="2:5" x14ac:dyDescent="0.25">
      <c r="B2258" s="2"/>
      <c r="C2258" s="2"/>
      <c r="D2258" s="2"/>
      <c r="E2258" s="2"/>
    </row>
    <row r="2259" spans="2:5" x14ac:dyDescent="0.25">
      <c r="B2259" s="2"/>
      <c r="C2259" s="2"/>
      <c r="D2259" s="2"/>
      <c r="E2259" s="2"/>
    </row>
    <row r="2260" spans="2:5" x14ac:dyDescent="0.25">
      <c r="B2260" s="2"/>
      <c r="C2260" s="2"/>
      <c r="D2260" s="2"/>
      <c r="E2260" s="2"/>
    </row>
    <row r="2261" spans="2:5" x14ac:dyDescent="0.25">
      <c r="B2261" s="2"/>
      <c r="C2261" s="2"/>
      <c r="D2261" s="2"/>
      <c r="E2261" s="2"/>
    </row>
    <row r="2262" spans="2:5" x14ac:dyDescent="0.25">
      <c r="B2262" s="2"/>
      <c r="C2262" s="2"/>
      <c r="D2262" s="2"/>
      <c r="E2262" s="2"/>
    </row>
    <row r="2263" spans="2:5" x14ac:dyDescent="0.25">
      <c r="B2263" s="2"/>
      <c r="C2263" s="2"/>
      <c r="D2263" s="2"/>
      <c r="E2263" s="2"/>
    </row>
    <row r="2264" spans="2:5" x14ac:dyDescent="0.25">
      <c r="B2264" s="2"/>
      <c r="C2264" s="2"/>
      <c r="D2264" s="2"/>
      <c r="E2264" s="2"/>
    </row>
    <row r="2265" spans="2:5" x14ac:dyDescent="0.25">
      <c r="B2265" s="2"/>
      <c r="C2265" s="2"/>
      <c r="D2265" s="2"/>
      <c r="E2265" s="2"/>
    </row>
    <row r="2266" spans="2:5" x14ac:dyDescent="0.25">
      <c r="B2266" s="2"/>
      <c r="C2266" s="2"/>
      <c r="D2266" s="2"/>
      <c r="E2266" s="2"/>
    </row>
    <row r="2267" spans="2:5" x14ac:dyDescent="0.25">
      <c r="B2267" s="2"/>
      <c r="C2267" s="2"/>
      <c r="D2267" s="2"/>
      <c r="E2267" s="2"/>
    </row>
    <row r="2268" spans="2:5" x14ac:dyDescent="0.25">
      <c r="B2268" s="2"/>
      <c r="C2268" s="2"/>
      <c r="D2268" s="2"/>
      <c r="E2268" s="2"/>
    </row>
    <row r="2269" spans="2:5" x14ac:dyDescent="0.25">
      <c r="B2269" s="2"/>
      <c r="C2269" s="2"/>
      <c r="D2269" s="2"/>
      <c r="E2269" s="2"/>
    </row>
    <row r="2270" spans="2:5" x14ac:dyDescent="0.25">
      <c r="B2270" s="2"/>
      <c r="C2270" s="2"/>
      <c r="D2270" s="2"/>
      <c r="E2270" s="2"/>
    </row>
    <row r="2271" spans="2:5" x14ac:dyDescent="0.25">
      <c r="B2271" s="2"/>
      <c r="C2271" s="2"/>
      <c r="D2271" s="2"/>
      <c r="E2271" s="2"/>
    </row>
    <row r="2272" spans="2:5" x14ac:dyDescent="0.25">
      <c r="B2272" s="2"/>
      <c r="C2272" s="2"/>
      <c r="D2272" s="2"/>
      <c r="E2272" s="2"/>
    </row>
    <row r="2273" spans="2:5" x14ac:dyDescent="0.25">
      <c r="B2273" s="2"/>
      <c r="C2273" s="2"/>
      <c r="D2273" s="2"/>
      <c r="E2273" s="2"/>
    </row>
    <row r="2274" spans="2:5" x14ac:dyDescent="0.25">
      <c r="B2274" s="2"/>
      <c r="C2274" s="2"/>
      <c r="D2274" s="2"/>
      <c r="E2274" s="2"/>
    </row>
    <row r="2275" spans="2:5" x14ac:dyDescent="0.25">
      <c r="B2275" s="2"/>
      <c r="C2275" s="2"/>
      <c r="D2275" s="2"/>
      <c r="E2275" s="2"/>
    </row>
    <row r="2276" spans="2:5" x14ac:dyDescent="0.25">
      <c r="B2276" s="2"/>
      <c r="C2276" s="2"/>
      <c r="D2276" s="2"/>
      <c r="E2276" s="2"/>
    </row>
    <row r="2277" spans="2:5" x14ac:dyDescent="0.25">
      <c r="B2277" s="2"/>
      <c r="C2277" s="2"/>
      <c r="D2277" s="2"/>
      <c r="E2277" s="2"/>
    </row>
    <row r="2278" spans="2:5" x14ac:dyDescent="0.25">
      <c r="B2278" s="2"/>
      <c r="C2278" s="2"/>
      <c r="D2278" s="2"/>
      <c r="E2278" s="2"/>
    </row>
    <row r="2279" spans="2:5" x14ac:dyDescent="0.25">
      <c r="B2279" s="2"/>
      <c r="C2279" s="2"/>
      <c r="D2279" s="2"/>
      <c r="E2279" s="2"/>
    </row>
    <row r="2280" spans="2:5" x14ac:dyDescent="0.25">
      <c r="B2280" s="2"/>
      <c r="C2280" s="2"/>
      <c r="D2280" s="2"/>
      <c r="E2280" s="2"/>
    </row>
    <row r="2281" spans="2:5" x14ac:dyDescent="0.25">
      <c r="B2281" s="2"/>
      <c r="C2281" s="2"/>
      <c r="D2281" s="2"/>
      <c r="E2281" s="2"/>
    </row>
    <row r="2282" spans="2:5" x14ac:dyDescent="0.25">
      <c r="B2282" s="2"/>
      <c r="C2282" s="2"/>
      <c r="D2282" s="2"/>
      <c r="E2282" s="2"/>
    </row>
    <row r="2283" spans="2:5" x14ac:dyDescent="0.25">
      <c r="B2283" s="2"/>
      <c r="C2283" s="2"/>
      <c r="D2283" s="2"/>
      <c r="E2283" s="2"/>
    </row>
    <row r="2284" spans="2:5" x14ac:dyDescent="0.25">
      <c r="B2284" s="2"/>
      <c r="C2284" s="2"/>
      <c r="D2284" s="2"/>
      <c r="E2284" s="2"/>
    </row>
    <row r="2285" spans="2:5" x14ac:dyDescent="0.25">
      <c r="B2285" s="2"/>
      <c r="C2285" s="2"/>
      <c r="D2285" s="2"/>
      <c r="E2285" s="2"/>
    </row>
    <row r="2286" spans="2:5" x14ac:dyDescent="0.25">
      <c r="B2286" s="2"/>
      <c r="C2286" s="2"/>
      <c r="D2286" s="2"/>
      <c r="E2286" s="2"/>
    </row>
    <row r="2287" spans="2:5" x14ac:dyDescent="0.25">
      <c r="B2287" s="2"/>
      <c r="C2287" s="2"/>
      <c r="D2287" s="2"/>
      <c r="E2287" s="2"/>
    </row>
    <row r="2288" spans="2:5" x14ac:dyDescent="0.25">
      <c r="B2288" s="2"/>
      <c r="C2288" s="2"/>
      <c r="D2288" s="2"/>
      <c r="E2288" s="2"/>
    </row>
    <row r="2289" spans="2:5" x14ac:dyDescent="0.25">
      <c r="B2289" s="2"/>
      <c r="C2289" s="2"/>
      <c r="D2289" s="2"/>
      <c r="E2289" s="2"/>
    </row>
    <row r="2290" spans="2:5" x14ac:dyDescent="0.25">
      <c r="B2290" s="2"/>
      <c r="C2290" s="2"/>
      <c r="D2290" s="2"/>
      <c r="E2290" s="2"/>
    </row>
    <row r="2291" spans="2:5" x14ac:dyDescent="0.25">
      <c r="B2291" s="2"/>
      <c r="C2291" s="2"/>
      <c r="D2291" s="2"/>
      <c r="E2291" s="2"/>
    </row>
    <row r="2292" spans="2:5" x14ac:dyDescent="0.25">
      <c r="B2292" s="2"/>
      <c r="C2292" s="2"/>
      <c r="D2292" s="2"/>
      <c r="E2292" s="2"/>
    </row>
    <row r="2293" spans="2:5" x14ac:dyDescent="0.25">
      <c r="B2293" s="2"/>
      <c r="C2293" s="2"/>
      <c r="D2293" s="2"/>
      <c r="E2293" s="2"/>
    </row>
    <row r="2294" spans="2:5" x14ac:dyDescent="0.25">
      <c r="B2294" s="2"/>
      <c r="C2294" s="2"/>
      <c r="D2294" s="2"/>
      <c r="E2294" s="2"/>
    </row>
    <row r="2295" spans="2:5" x14ac:dyDescent="0.25">
      <c r="B2295" s="2"/>
      <c r="C2295" s="2"/>
      <c r="D2295" s="2"/>
      <c r="E2295" s="2"/>
    </row>
    <row r="2296" spans="2:5" x14ac:dyDescent="0.25">
      <c r="B2296" s="2"/>
      <c r="C2296" s="2"/>
      <c r="D2296" s="2"/>
      <c r="E2296" s="2"/>
    </row>
    <row r="2297" spans="2:5" x14ac:dyDescent="0.25">
      <c r="B2297" s="2"/>
      <c r="C2297" s="2"/>
      <c r="D2297" s="2"/>
      <c r="E2297" s="2"/>
    </row>
    <row r="2298" spans="2:5" x14ac:dyDescent="0.25">
      <c r="B2298" s="2"/>
      <c r="C2298" s="2"/>
      <c r="D2298" s="2"/>
      <c r="E2298" s="2"/>
    </row>
    <row r="2299" spans="2:5" x14ac:dyDescent="0.25">
      <c r="B2299" s="2"/>
      <c r="C2299" s="2"/>
      <c r="D2299" s="2"/>
      <c r="E2299" s="2"/>
    </row>
    <row r="2300" spans="2:5" x14ac:dyDescent="0.25">
      <c r="B2300" s="2"/>
      <c r="C2300" s="2"/>
      <c r="D2300" s="2"/>
      <c r="E2300" s="2"/>
    </row>
    <row r="2301" spans="2:5" x14ac:dyDescent="0.25">
      <c r="B2301" s="2"/>
      <c r="C2301" s="2"/>
      <c r="D2301" s="2"/>
      <c r="E2301" s="2"/>
    </row>
    <row r="2302" spans="2:5" x14ac:dyDescent="0.25">
      <c r="B2302" s="2"/>
      <c r="C2302" s="2"/>
      <c r="D2302" s="2"/>
      <c r="E2302" s="2"/>
    </row>
    <row r="2303" spans="2:5" x14ac:dyDescent="0.25">
      <c r="B2303" s="2"/>
      <c r="C2303" s="2"/>
      <c r="D2303" s="2"/>
      <c r="E2303" s="2"/>
    </row>
    <row r="2304" spans="2:5" x14ac:dyDescent="0.25">
      <c r="B2304" s="2"/>
      <c r="C2304" s="2"/>
      <c r="D2304" s="2"/>
      <c r="E2304" s="2"/>
    </row>
    <row r="2305" spans="2:5" x14ac:dyDescent="0.25">
      <c r="B2305" s="2"/>
      <c r="C2305" s="2"/>
      <c r="D2305" s="2"/>
      <c r="E2305" s="2"/>
    </row>
    <row r="2306" spans="2:5" x14ac:dyDescent="0.25">
      <c r="B2306" s="2"/>
      <c r="C2306" s="2"/>
      <c r="D2306" s="2"/>
      <c r="E2306" s="2"/>
    </row>
    <row r="2307" spans="2:5" x14ac:dyDescent="0.25">
      <c r="B2307" s="2"/>
      <c r="C2307" s="2"/>
      <c r="D2307" s="2"/>
      <c r="E2307" s="2"/>
    </row>
    <row r="2308" spans="2:5" x14ac:dyDescent="0.25">
      <c r="B2308" s="2"/>
      <c r="C2308" s="2"/>
      <c r="D2308" s="2"/>
      <c r="E2308" s="2"/>
    </row>
    <row r="2309" spans="2:5" x14ac:dyDescent="0.25">
      <c r="B2309" s="2"/>
      <c r="C2309" s="2"/>
      <c r="D2309" s="2"/>
      <c r="E2309" s="2"/>
    </row>
    <row r="2310" spans="2:5" x14ac:dyDescent="0.25">
      <c r="B2310" s="2"/>
      <c r="C2310" s="2"/>
      <c r="D2310" s="2"/>
      <c r="E2310" s="2"/>
    </row>
    <row r="2311" spans="2:5" x14ac:dyDescent="0.25">
      <c r="B2311" s="2"/>
      <c r="C2311" s="2"/>
      <c r="D2311" s="2"/>
      <c r="E2311" s="2"/>
    </row>
    <row r="2312" spans="2:5" x14ac:dyDescent="0.25">
      <c r="B2312" s="2"/>
      <c r="C2312" s="2"/>
      <c r="D2312" s="2"/>
      <c r="E2312" s="2"/>
    </row>
    <row r="2313" spans="2:5" x14ac:dyDescent="0.25">
      <c r="B2313" s="2"/>
      <c r="C2313" s="2"/>
      <c r="D2313" s="2"/>
      <c r="E2313" s="2"/>
    </row>
    <row r="2314" spans="2:5" x14ac:dyDescent="0.25">
      <c r="B2314" s="2"/>
      <c r="C2314" s="2"/>
      <c r="D2314" s="2"/>
      <c r="E2314" s="2"/>
    </row>
    <row r="2315" spans="2:5" x14ac:dyDescent="0.25">
      <c r="B2315" s="2"/>
      <c r="C2315" s="2"/>
      <c r="D2315" s="2"/>
      <c r="E2315" s="2"/>
    </row>
    <row r="2316" spans="2:5" x14ac:dyDescent="0.25">
      <c r="B2316" s="2"/>
      <c r="C2316" s="2"/>
      <c r="D2316" s="2"/>
      <c r="E2316" s="2"/>
    </row>
    <row r="2317" spans="2:5" x14ac:dyDescent="0.25">
      <c r="B2317" s="2"/>
      <c r="C2317" s="2"/>
      <c r="D2317" s="2"/>
      <c r="E2317" s="2"/>
    </row>
    <row r="2318" spans="2:5" x14ac:dyDescent="0.25">
      <c r="B2318" s="2"/>
      <c r="C2318" s="2"/>
      <c r="D2318" s="2"/>
      <c r="E2318" s="2"/>
    </row>
    <row r="2319" spans="2:5" x14ac:dyDescent="0.25">
      <c r="B2319" s="2"/>
      <c r="C2319" s="2"/>
      <c r="D2319" s="2"/>
      <c r="E2319" s="2"/>
    </row>
    <row r="2320" spans="2:5" x14ac:dyDescent="0.25">
      <c r="B2320" s="2"/>
      <c r="C2320" s="2"/>
      <c r="D2320" s="2"/>
      <c r="E2320" s="2"/>
    </row>
    <row r="2321" spans="2:5" x14ac:dyDescent="0.25">
      <c r="B2321" s="2"/>
      <c r="C2321" s="2"/>
      <c r="D2321" s="2"/>
      <c r="E2321" s="2"/>
    </row>
    <row r="2322" spans="2:5" x14ac:dyDescent="0.25">
      <c r="B2322" s="2"/>
      <c r="C2322" s="2"/>
      <c r="D2322" s="2"/>
      <c r="E2322" s="2"/>
    </row>
    <row r="2323" spans="2:5" x14ac:dyDescent="0.25">
      <c r="B2323" s="2"/>
      <c r="C2323" s="2"/>
      <c r="D2323" s="2"/>
      <c r="E2323" s="2"/>
    </row>
    <row r="2324" spans="2:5" x14ac:dyDescent="0.25">
      <c r="B2324" s="2"/>
      <c r="C2324" s="2"/>
      <c r="D2324" s="2"/>
      <c r="E2324" s="2"/>
    </row>
    <row r="2325" spans="2:5" x14ac:dyDescent="0.25">
      <c r="B2325" s="2"/>
      <c r="C2325" s="2"/>
      <c r="D2325" s="2"/>
      <c r="E2325" s="2"/>
    </row>
    <row r="2326" spans="2:5" x14ac:dyDescent="0.25">
      <c r="B2326" s="2"/>
      <c r="C2326" s="2"/>
      <c r="D2326" s="2"/>
      <c r="E2326" s="2"/>
    </row>
    <row r="2327" spans="2:5" x14ac:dyDescent="0.25">
      <c r="B2327" s="2"/>
      <c r="C2327" s="2"/>
      <c r="D2327" s="2"/>
      <c r="E2327" s="2"/>
    </row>
    <row r="2328" spans="2:5" x14ac:dyDescent="0.25">
      <c r="B2328" s="2"/>
      <c r="C2328" s="2"/>
      <c r="D2328" s="2"/>
      <c r="E2328" s="2"/>
    </row>
    <row r="2329" spans="2:5" x14ac:dyDescent="0.25">
      <c r="B2329" s="2"/>
      <c r="C2329" s="2"/>
      <c r="D2329" s="2"/>
      <c r="E2329" s="2"/>
    </row>
    <row r="2330" spans="2:5" x14ac:dyDescent="0.25">
      <c r="B2330" s="2"/>
      <c r="C2330" s="2"/>
      <c r="D2330" s="2"/>
      <c r="E2330" s="2"/>
    </row>
    <row r="2331" spans="2:5" x14ac:dyDescent="0.25">
      <c r="B2331" s="2"/>
      <c r="C2331" s="2"/>
      <c r="D2331" s="2"/>
      <c r="E2331" s="2"/>
    </row>
    <row r="2332" spans="2:5" x14ac:dyDescent="0.25">
      <c r="B2332" s="2"/>
      <c r="C2332" s="2"/>
      <c r="D2332" s="2"/>
      <c r="E2332" s="2"/>
    </row>
    <row r="2333" spans="2:5" x14ac:dyDescent="0.25">
      <c r="B2333" s="2"/>
      <c r="C2333" s="2"/>
      <c r="D2333" s="2"/>
      <c r="E2333" s="2"/>
    </row>
    <row r="2334" spans="2:5" x14ac:dyDescent="0.25">
      <c r="B2334" s="2"/>
      <c r="C2334" s="2"/>
      <c r="D2334" s="2"/>
      <c r="E2334" s="2"/>
    </row>
    <row r="2335" spans="2:5" x14ac:dyDescent="0.25">
      <c r="B2335" s="2"/>
      <c r="C2335" s="2"/>
      <c r="D2335" s="2"/>
      <c r="E2335" s="2"/>
    </row>
    <row r="2336" spans="2:5" x14ac:dyDescent="0.25">
      <c r="B2336" s="2"/>
      <c r="C2336" s="2"/>
      <c r="D2336" s="2"/>
      <c r="E2336" s="2"/>
    </row>
    <row r="2337" spans="2:5" x14ac:dyDescent="0.25">
      <c r="B2337" s="2"/>
      <c r="C2337" s="2"/>
      <c r="D2337" s="2"/>
      <c r="E2337" s="2"/>
    </row>
    <row r="2338" spans="2:5" x14ac:dyDescent="0.25">
      <c r="B2338" s="2"/>
      <c r="C2338" s="2"/>
      <c r="D2338" s="2"/>
      <c r="E2338" s="2"/>
    </row>
    <row r="2339" spans="2:5" x14ac:dyDescent="0.25">
      <c r="B2339" s="2"/>
      <c r="C2339" s="2"/>
      <c r="D2339" s="2"/>
      <c r="E2339" s="2"/>
    </row>
    <row r="2340" spans="2:5" x14ac:dyDescent="0.25">
      <c r="B2340" s="2"/>
      <c r="C2340" s="2"/>
      <c r="D2340" s="2"/>
      <c r="E2340" s="2"/>
    </row>
    <row r="2341" spans="2:5" x14ac:dyDescent="0.25">
      <c r="B2341" s="2"/>
      <c r="C2341" s="2"/>
      <c r="D2341" s="2"/>
      <c r="E2341" s="2"/>
    </row>
    <row r="2342" spans="2:5" x14ac:dyDescent="0.25">
      <c r="B2342" s="2"/>
      <c r="C2342" s="2"/>
      <c r="D2342" s="2"/>
      <c r="E2342" s="2"/>
    </row>
    <row r="2343" spans="2:5" x14ac:dyDescent="0.25">
      <c r="B2343" s="2"/>
      <c r="C2343" s="2"/>
      <c r="D2343" s="2"/>
      <c r="E2343" s="2"/>
    </row>
    <row r="2344" spans="2:5" x14ac:dyDescent="0.25">
      <c r="B2344" s="2"/>
      <c r="C2344" s="2"/>
      <c r="D2344" s="2"/>
      <c r="E2344" s="2"/>
    </row>
    <row r="2345" spans="2:5" x14ac:dyDescent="0.25">
      <c r="B2345" s="2"/>
      <c r="C2345" s="2"/>
      <c r="D2345" s="2"/>
      <c r="E2345" s="2"/>
    </row>
    <row r="2346" spans="2:5" x14ac:dyDescent="0.25">
      <c r="B2346" s="2"/>
      <c r="C2346" s="2"/>
      <c r="D2346" s="2"/>
      <c r="E2346" s="2"/>
    </row>
    <row r="2347" spans="2:5" x14ac:dyDescent="0.25">
      <c r="B2347" s="2"/>
      <c r="C2347" s="2"/>
      <c r="D2347" s="2"/>
      <c r="E2347" s="2"/>
    </row>
    <row r="2348" spans="2:5" x14ac:dyDescent="0.25">
      <c r="B2348" s="2"/>
      <c r="C2348" s="2"/>
      <c r="D2348" s="2"/>
      <c r="E2348" s="2"/>
    </row>
    <row r="2349" spans="2:5" x14ac:dyDescent="0.25">
      <c r="B2349" s="2"/>
      <c r="C2349" s="2"/>
      <c r="D2349" s="2"/>
      <c r="E2349" s="2"/>
    </row>
    <row r="2350" spans="2:5" x14ac:dyDescent="0.25">
      <c r="B2350" s="2"/>
      <c r="C2350" s="2"/>
      <c r="D2350" s="2"/>
      <c r="E2350" s="2"/>
    </row>
    <row r="2351" spans="2:5" x14ac:dyDescent="0.25">
      <c r="B2351" s="2"/>
      <c r="C2351" s="2"/>
      <c r="D2351" s="2"/>
      <c r="E2351" s="2"/>
    </row>
    <row r="2352" spans="2:5" x14ac:dyDescent="0.25">
      <c r="B2352" s="2"/>
      <c r="C2352" s="2"/>
      <c r="D2352" s="2"/>
      <c r="E2352" s="2"/>
    </row>
    <row r="2353" spans="2:5" x14ac:dyDescent="0.25">
      <c r="B2353" s="2"/>
      <c r="C2353" s="2"/>
      <c r="D2353" s="2"/>
      <c r="E2353" s="2"/>
    </row>
    <row r="2354" spans="2:5" x14ac:dyDescent="0.25">
      <c r="B2354" s="2"/>
      <c r="C2354" s="2"/>
      <c r="D2354" s="2"/>
      <c r="E2354" s="2"/>
    </row>
    <row r="2355" spans="2:5" x14ac:dyDescent="0.25">
      <c r="B2355" s="2"/>
      <c r="C2355" s="2"/>
      <c r="D2355" s="2"/>
      <c r="E2355" s="2"/>
    </row>
    <row r="2356" spans="2:5" x14ac:dyDescent="0.25">
      <c r="B2356" s="2"/>
      <c r="C2356" s="2"/>
      <c r="D2356" s="2"/>
      <c r="E2356" s="2"/>
    </row>
    <row r="2357" spans="2:5" x14ac:dyDescent="0.25">
      <c r="B2357" s="2"/>
      <c r="C2357" s="2"/>
      <c r="D2357" s="2"/>
      <c r="E2357" s="2"/>
    </row>
    <row r="2358" spans="2:5" x14ac:dyDescent="0.25">
      <c r="B2358" s="2"/>
      <c r="C2358" s="2"/>
      <c r="D2358" s="2"/>
      <c r="E2358" s="2"/>
    </row>
    <row r="2359" spans="2:5" x14ac:dyDescent="0.25">
      <c r="B2359" s="2"/>
      <c r="C2359" s="2"/>
      <c r="D2359" s="2"/>
      <c r="E2359" s="2"/>
    </row>
    <row r="2360" spans="2:5" x14ac:dyDescent="0.25">
      <c r="B2360" s="2"/>
      <c r="C2360" s="2"/>
      <c r="D2360" s="2"/>
      <c r="E2360" s="2"/>
    </row>
    <row r="2361" spans="2:5" x14ac:dyDescent="0.25">
      <c r="B2361" s="2"/>
      <c r="C2361" s="2"/>
      <c r="D2361" s="2"/>
      <c r="E2361" s="2"/>
    </row>
    <row r="2362" spans="2:5" x14ac:dyDescent="0.25">
      <c r="B2362" s="2"/>
      <c r="C2362" s="2"/>
      <c r="D2362" s="2"/>
      <c r="E2362" s="2"/>
    </row>
    <row r="2363" spans="2:5" x14ac:dyDescent="0.25">
      <c r="B2363" s="2"/>
      <c r="C2363" s="2"/>
      <c r="D2363" s="2"/>
      <c r="E2363" s="2"/>
    </row>
    <row r="2364" spans="2:5" x14ac:dyDescent="0.25">
      <c r="B2364" s="2"/>
      <c r="C2364" s="2"/>
      <c r="D2364" s="2"/>
      <c r="E2364" s="2"/>
    </row>
    <row r="2365" spans="2:5" x14ac:dyDescent="0.25">
      <c r="B2365" s="2"/>
      <c r="C2365" s="2"/>
      <c r="D2365" s="2"/>
      <c r="E2365" s="2"/>
    </row>
    <row r="2366" spans="2:5" x14ac:dyDescent="0.25">
      <c r="B2366" s="2"/>
      <c r="C2366" s="2"/>
      <c r="D2366" s="2"/>
      <c r="E2366" s="2"/>
    </row>
    <row r="2367" spans="2:5" x14ac:dyDescent="0.25">
      <c r="B2367" s="2"/>
      <c r="C2367" s="2"/>
      <c r="D2367" s="2"/>
      <c r="E2367" s="2"/>
    </row>
    <row r="2368" spans="2:5" x14ac:dyDescent="0.25">
      <c r="B2368" s="2"/>
      <c r="C2368" s="2"/>
      <c r="D2368" s="2"/>
      <c r="E2368" s="2"/>
    </row>
    <row r="2369" spans="2:5" x14ac:dyDescent="0.25">
      <c r="B2369" s="2"/>
      <c r="C2369" s="2"/>
      <c r="D2369" s="2"/>
      <c r="E2369" s="2"/>
    </row>
    <row r="2370" spans="2:5" x14ac:dyDescent="0.25">
      <c r="B2370" s="2"/>
      <c r="C2370" s="2"/>
      <c r="D2370" s="2"/>
      <c r="E2370" s="2"/>
    </row>
    <row r="2371" spans="2:5" x14ac:dyDescent="0.25">
      <c r="B2371" s="2"/>
      <c r="C2371" s="2"/>
      <c r="D2371" s="2"/>
      <c r="E2371" s="2"/>
    </row>
    <row r="2372" spans="2:5" x14ac:dyDescent="0.25">
      <c r="B2372" s="2"/>
      <c r="C2372" s="2"/>
      <c r="D2372" s="2"/>
      <c r="E2372" s="2"/>
    </row>
    <row r="2373" spans="2:5" x14ac:dyDescent="0.25">
      <c r="B2373" s="2"/>
      <c r="C2373" s="2"/>
      <c r="D2373" s="2"/>
      <c r="E2373" s="2"/>
    </row>
    <row r="2374" spans="2:5" x14ac:dyDescent="0.25">
      <c r="B2374" s="2"/>
      <c r="C2374" s="2"/>
      <c r="D2374" s="2"/>
      <c r="E2374" s="2"/>
    </row>
    <row r="2375" spans="2:5" x14ac:dyDescent="0.25">
      <c r="B2375" s="2"/>
      <c r="C2375" s="2"/>
      <c r="D2375" s="2"/>
      <c r="E2375" s="2"/>
    </row>
    <row r="2376" spans="2:5" x14ac:dyDescent="0.25">
      <c r="B2376" s="2"/>
      <c r="C2376" s="2"/>
      <c r="D2376" s="2"/>
      <c r="E2376" s="2"/>
    </row>
    <row r="2377" spans="2:5" x14ac:dyDescent="0.25">
      <c r="B2377" s="2"/>
      <c r="C2377" s="2"/>
      <c r="D2377" s="2"/>
      <c r="E2377" s="2"/>
    </row>
    <row r="2378" spans="2:5" x14ac:dyDescent="0.25">
      <c r="B2378" s="2"/>
      <c r="C2378" s="2"/>
      <c r="D2378" s="2"/>
      <c r="E2378" s="2"/>
    </row>
    <row r="2379" spans="2:5" x14ac:dyDescent="0.25">
      <c r="B2379" s="2"/>
      <c r="C2379" s="2"/>
      <c r="D2379" s="2"/>
      <c r="E2379" s="2"/>
    </row>
    <row r="2380" spans="2:5" x14ac:dyDescent="0.25">
      <c r="B2380" s="2"/>
      <c r="C2380" s="2"/>
      <c r="D2380" s="2"/>
      <c r="E2380" s="2"/>
    </row>
    <row r="2381" spans="2:5" x14ac:dyDescent="0.25">
      <c r="B2381" s="2"/>
      <c r="C2381" s="2"/>
      <c r="D2381" s="2"/>
      <c r="E2381" s="2"/>
    </row>
    <row r="2382" spans="2:5" x14ac:dyDescent="0.25">
      <c r="B2382" s="2"/>
      <c r="C2382" s="2"/>
      <c r="D2382" s="2"/>
      <c r="E2382" s="2"/>
    </row>
    <row r="2383" spans="2:5" x14ac:dyDescent="0.25">
      <c r="B2383" s="2"/>
      <c r="C2383" s="2"/>
      <c r="D2383" s="2"/>
      <c r="E2383" s="2"/>
    </row>
    <row r="2384" spans="2:5" x14ac:dyDescent="0.25">
      <c r="B2384" s="2"/>
      <c r="C2384" s="2"/>
      <c r="D2384" s="2"/>
      <c r="E2384" s="2"/>
    </row>
    <row r="2385" spans="2:5" x14ac:dyDescent="0.25">
      <c r="B2385" s="2"/>
      <c r="C2385" s="2"/>
      <c r="D2385" s="2"/>
      <c r="E2385" s="2"/>
    </row>
    <row r="2386" spans="2:5" x14ac:dyDescent="0.25">
      <c r="B2386" s="2"/>
      <c r="C2386" s="2"/>
      <c r="D2386" s="2"/>
      <c r="E2386" s="2"/>
    </row>
    <row r="2387" spans="2:5" x14ac:dyDescent="0.25">
      <c r="B2387" s="2"/>
      <c r="C2387" s="2"/>
      <c r="D2387" s="2"/>
      <c r="E2387" s="2"/>
    </row>
    <row r="2388" spans="2:5" x14ac:dyDescent="0.25">
      <c r="B2388" s="2"/>
      <c r="C2388" s="2"/>
      <c r="D2388" s="2"/>
      <c r="E2388" s="2"/>
    </row>
    <row r="2389" spans="2:5" x14ac:dyDescent="0.25">
      <c r="B2389" s="2"/>
      <c r="C2389" s="2"/>
      <c r="D2389" s="2"/>
      <c r="E2389" s="2"/>
    </row>
    <row r="2390" spans="2:5" x14ac:dyDescent="0.25">
      <c r="B2390" s="2"/>
      <c r="C2390" s="2"/>
      <c r="D2390" s="2"/>
      <c r="E2390" s="2"/>
    </row>
    <row r="2391" spans="2:5" x14ac:dyDescent="0.25">
      <c r="B2391" s="2"/>
      <c r="C2391" s="2"/>
      <c r="D2391" s="2"/>
      <c r="E2391" s="2"/>
    </row>
    <row r="2392" spans="2:5" x14ac:dyDescent="0.25">
      <c r="B2392" s="2"/>
      <c r="C2392" s="2"/>
      <c r="D2392" s="2"/>
      <c r="E2392" s="2"/>
    </row>
    <row r="2393" spans="2:5" x14ac:dyDescent="0.25">
      <c r="B2393" s="2"/>
      <c r="C2393" s="2"/>
      <c r="D2393" s="2"/>
      <c r="E2393" s="2"/>
    </row>
    <row r="2394" spans="2:5" x14ac:dyDescent="0.25">
      <c r="B2394" s="2"/>
      <c r="C2394" s="2"/>
      <c r="D2394" s="2"/>
      <c r="E2394" s="2"/>
    </row>
    <row r="2395" spans="2:5" x14ac:dyDescent="0.25">
      <c r="B2395" s="2"/>
      <c r="C2395" s="2"/>
      <c r="D2395" s="2"/>
      <c r="E2395" s="2"/>
    </row>
    <row r="2396" spans="2:5" x14ac:dyDescent="0.25">
      <c r="B2396" s="2"/>
      <c r="C2396" s="2"/>
      <c r="D2396" s="2"/>
      <c r="E2396" s="2"/>
    </row>
    <row r="2397" spans="2:5" x14ac:dyDescent="0.25">
      <c r="B2397" s="2"/>
      <c r="C2397" s="2"/>
      <c r="D2397" s="2"/>
      <c r="E2397" s="2"/>
    </row>
    <row r="2398" spans="2:5" x14ac:dyDescent="0.25">
      <c r="B2398" s="2"/>
      <c r="C2398" s="2"/>
      <c r="D2398" s="2"/>
      <c r="E2398" s="2"/>
    </row>
    <row r="2399" spans="2:5" x14ac:dyDescent="0.25">
      <c r="B2399" s="2"/>
      <c r="C2399" s="2"/>
      <c r="D2399" s="2"/>
      <c r="E2399" s="2"/>
    </row>
    <row r="2400" spans="2:5" x14ac:dyDescent="0.25">
      <c r="B2400" s="2"/>
      <c r="C2400" s="2"/>
      <c r="D2400" s="2"/>
      <c r="E2400" s="2"/>
    </row>
    <row r="2401" spans="2:5" x14ac:dyDescent="0.25">
      <c r="B2401" s="2"/>
      <c r="C2401" s="2"/>
      <c r="D2401" s="2"/>
      <c r="E2401" s="2"/>
    </row>
    <row r="2402" spans="2:5" x14ac:dyDescent="0.25">
      <c r="B2402" s="2"/>
      <c r="C2402" s="2"/>
      <c r="D2402" s="2"/>
      <c r="E2402" s="2"/>
    </row>
    <row r="2403" spans="2:5" x14ac:dyDescent="0.25">
      <c r="B2403" s="2"/>
      <c r="C2403" s="2"/>
      <c r="D2403" s="2"/>
      <c r="E2403" s="2"/>
    </row>
    <row r="2404" spans="2:5" x14ac:dyDescent="0.25">
      <c r="B2404" s="2"/>
      <c r="C2404" s="2"/>
      <c r="D2404" s="2"/>
      <c r="E2404" s="2"/>
    </row>
    <row r="2405" spans="2:5" x14ac:dyDescent="0.25">
      <c r="B2405" s="2"/>
      <c r="C2405" s="2"/>
      <c r="D2405" s="2"/>
      <c r="E2405" s="2"/>
    </row>
    <row r="2406" spans="2:5" x14ac:dyDescent="0.25">
      <c r="B2406" s="2"/>
      <c r="C2406" s="2"/>
      <c r="D2406" s="2"/>
      <c r="E2406" s="2"/>
    </row>
    <row r="2407" spans="2:5" x14ac:dyDescent="0.25">
      <c r="B2407" s="2"/>
      <c r="C2407" s="2"/>
      <c r="D2407" s="2"/>
      <c r="E2407" s="2"/>
    </row>
    <row r="2408" spans="2:5" x14ac:dyDescent="0.25">
      <c r="B2408" s="2"/>
      <c r="C2408" s="2"/>
      <c r="D2408" s="2"/>
      <c r="E2408" s="2"/>
    </row>
    <row r="2409" spans="2:5" x14ac:dyDescent="0.25">
      <c r="B2409" s="2"/>
      <c r="C2409" s="2"/>
      <c r="D2409" s="2"/>
      <c r="E2409" s="2"/>
    </row>
    <row r="2410" spans="2:5" x14ac:dyDescent="0.25">
      <c r="B2410" s="2"/>
      <c r="C2410" s="2"/>
      <c r="D2410" s="2"/>
      <c r="E2410" s="2"/>
    </row>
    <row r="2411" spans="2:5" x14ac:dyDescent="0.25">
      <c r="B2411" s="2"/>
      <c r="C2411" s="2"/>
      <c r="D2411" s="2"/>
      <c r="E2411" s="2"/>
    </row>
    <row r="2412" spans="2:5" x14ac:dyDescent="0.25">
      <c r="B2412" s="2"/>
      <c r="C2412" s="2"/>
      <c r="D2412" s="2"/>
      <c r="E2412" s="2"/>
    </row>
    <row r="2413" spans="2:5" x14ac:dyDescent="0.25">
      <c r="B2413" s="2"/>
      <c r="C2413" s="2"/>
      <c r="D2413" s="2"/>
      <c r="E2413" s="2"/>
    </row>
    <row r="2414" spans="2:5" x14ac:dyDescent="0.25">
      <c r="B2414" s="2"/>
      <c r="C2414" s="2"/>
      <c r="D2414" s="2"/>
      <c r="E2414" s="2"/>
    </row>
    <row r="2415" spans="2:5" x14ac:dyDescent="0.25">
      <c r="B2415" s="2"/>
      <c r="C2415" s="2"/>
      <c r="D2415" s="2"/>
      <c r="E2415" s="2"/>
    </row>
    <row r="2416" spans="2:5" x14ac:dyDescent="0.25">
      <c r="B2416" s="2"/>
      <c r="C2416" s="2"/>
      <c r="D2416" s="2"/>
      <c r="E2416" s="2"/>
    </row>
    <row r="2417" spans="2:5" x14ac:dyDescent="0.25">
      <c r="B2417" s="2"/>
      <c r="C2417" s="2"/>
      <c r="D2417" s="2"/>
      <c r="E2417" s="2"/>
    </row>
    <row r="2418" spans="2:5" x14ac:dyDescent="0.25">
      <c r="B2418" s="2"/>
      <c r="C2418" s="2"/>
      <c r="D2418" s="2"/>
      <c r="E2418" s="2"/>
    </row>
    <row r="2419" spans="2:5" x14ac:dyDescent="0.25">
      <c r="B2419" s="2"/>
      <c r="C2419" s="2"/>
      <c r="D2419" s="2"/>
      <c r="E2419" s="2"/>
    </row>
    <row r="2420" spans="2:5" x14ac:dyDescent="0.25">
      <c r="B2420" s="2"/>
      <c r="C2420" s="2"/>
      <c r="D2420" s="2"/>
      <c r="E2420" s="2"/>
    </row>
    <row r="2421" spans="2:5" x14ac:dyDescent="0.25">
      <c r="B2421" s="2"/>
      <c r="C2421" s="2"/>
      <c r="D2421" s="2"/>
      <c r="E2421" s="2"/>
    </row>
    <row r="2422" spans="2:5" x14ac:dyDescent="0.25">
      <c r="B2422" s="2"/>
      <c r="C2422" s="2"/>
      <c r="D2422" s="2"/>
      <c r="E2422" s="2"/>
    </row>
    <row r="2423" spans="2:5" x14ac:dyDescent="0.25">
      <c r="B2423" s="2"/>
      <c r="C2423" s="2"/>
      <c r="D2423" s="2"/>
      <c r="E2423" s="2"/>
    </row>
    <row r="2424" spans="2:5" x14ac:dyDescent="0.25">
      <c r="B2424" s="2"/>
      <c r="C2424" s="2"/>
      <c r="D2424" s="2"/>
      <c r="E2424" s="2"/>
    </row>
    <row r="2425" spans="2:5" x14ac:dyDescent="0.25">
      <c r="B2425" s="2"/>
      <c r="C2425" s="2"/>
      <c r="D2425" s="2"/>
      <c r="E2425" s="2"/>
    </row>
    <row r="2426" spans="2:5" x14ac:dyDescent="0.25">
      <c r="B2426" s="2"/>
      <c r="C2426" s="2"/>
      <c r="D2426" s="2"/>
      <c r="E2426" s="2"/>
    </row>
    <row r="2427" spans="2:5" x14ac:dyDescent="0.25">
      <c r="B2427" s="2"/>
      <c r="C2427" s="2"/>
      <c r="D2427" s="2"/>
      <c r="E2427" s="2"/>
    </row>
    <row r="2428" spans="2:5" x14ac:dyDescent="0.25">
      <c r="B2428" s="2"/>
      <c r="C2428" s="2"/>
      <c r="D2428" s="2"/>
      <c r="E2428" s="2"/>
    </row>
    <row r="2429" spans="2:5" x14ac:dyDescent="0.25">
      <c r="B2429" s="2"/>
      <c r="C2429" s="2"/>
      <c r="D2429" s="2"/>
      <c r="E2429" s="2"/>
    </row>
    <row r="2430" spans="2:5" x14ac:dyDescent="0.25">
      <c r="B2430" s="2"/>
      <c r="C2430" s="2"/>
      <c r="D2430" s="2"/>
      <c r="E2430" s="2"/>
    </row>
    <row r="2431" spans="2:5" x14ac:dyDescent="0.25">
      <c r="B2431" s="2"/>
      <c r="C2431" s="2"/>
      <c r="D2431" s="2"/>
      <c r="E2431" s="2"/>
    </row>
    <row r="2432" spans="2:5" x14ac:dyDescent="0.25">
      <c r="B2432" s="2"/>
      <c r="C2432" s="2"/>
      <c r="D2432" s="2"/>
      <c r="E2432" s="2"/>
    </row>
    <row r="2433" spans="2:5" x14ac:dyDescent="0.25">
      <c r="B2433" s="2"/>
      <c r="C2433" s="2"/>
      <c r="D2433" s="2"/>
      <c r="E2433" s="2"/>
    </row>
    <row r="2434" spans="2:5" x14ac:dyDescent="0.25">
      <c r="B2434" s="2"/>
      <c r="C2434" s="2"/>
      <c r="D2434" s="2"/>
      <c r="E2434" s="2"/>
    </row>
    <row r="2435" spans="2:5" x14ac:dyDescent="0.25">
      <c r="B2435" s="2"/>
      <c r="C2435" s="2"/>
      <c r="D2435" s="2"/>
      <c r="E2435" s="2"/>
    </row>
    <row r="2436" spans="2:5" x14ac:dyDescent="0.25">
      <c r="B2436" s="2"/>
      <c r="C2436" s="2"/>
      <c r="D2436" s="2"/>
      <c r="E2436" s="2"/>
    </row>
    <row r="2437" spans="2:5" x14ac:dyDescent="0.25">
      <c r="B2437" s="2"/>
      <c r="C2437" s="2"/>
      <c r="D2437" s="2"/>
      <c r="E2437" s="2"/>
    </row>
    <row r="2438" spans="2:5" x14ac:dyDescent="0.25">
      <c r="B2438" s="2"/>
      <c r="C2438" s="2"/>
      <c r="D2438" s="2"/>
      <c r="E2438" s="2"/>
    </row>
    <row r="2439" spans="2:5" x14ac:dyDescent="0.25">
      <c r="B2439" s="2"/>
      <c r="C2439" s="2"/>
      <c r="D2439" s="2"/>
      <c r="E2439" s="2"/>
    </row>
    <row r="2440" spans="2:5" x14ac:dyDescent="0.25">
      <c r="B2440" s="2"/>
      <c r="C2440" s="2"/>
      <c r="D2440" s="2"/>
      <c r="E2440" s="2"/>
    </row>
    <row r="2441" spans="2:5" x14ac:dyDescent="0.25">
      <c r="B2441" s="2"/>
      <c r="C2441" s="2"/>
      <c r="D2441" s="2"/>
      <c r="E2441" s="2"/>
    </row>
    <row r="2442" spans="2:5" x14ac:dyDescent="0.25">
      <c r="B2442" s="2"/>
      <c r="C2442" s="2"/>
      <c r="D2442" s="2"/>
      <c r="E2442" s="2"/>
    </row>
    <row r="2443" spans="2:5" x14ac:dyDescent="0.25">
      <c r="B2443" s="2"/>
      <c r="C2443" s="2"/>
      <c r="D2443" s="2"/>
      <c r="E2443" s="2"/>
    </row>
    <row r="2444" spans="2:5" x14ac:dyDescent="0.25">
      <c r="B2444" s="2"/>
      <c r="C2444" s="2"/>
      <c r="D2444" s="2"/>
      <c r="E2444" s="2"/>
    </row>
    <row r="2445" spans="2:5" x14ac:dyDescent="0.25">
      <c r="B2445" s="2"/>
      <c r="C2445" s="2"/>
      <c r="D2445" s="2"/>
      <c r="E2445" s="2"/>
    </row>
    <row r="2446" spans="2:5" x14ac:dyDescent="0.25">
      <c r="B2446" s="2"/>
      <c r="C2446" s="2"/>
      <c r="D2446" s="2"/>
      <c r="E2446" s="2"/>
    </row>
    <row r="2447" spans="2:5" x14ac:dyDescent="0.25">
      <c r="B2447" s="2"/>
      <c r="C2447" s="2"/>
      <c r="D2447" s="2"/>
      <c r="E2447" s="2"/>
    </row>
    <row r="2448" spans="2:5" x14ac:dyDescent="0.25">
      <c r="B2448" s="2"/>
      <c r="C2448" s="2"/>
      <c r="D2448" s="2"/>
      <c r="E2448" s="2"/>
    </row>
    <row r="2449" spans="2:5" x14ac:dyDescent="0.25">
      <c r="B2449" s="2"/>
      <c r="C2449" s="2"/>
      <c r="D2449" s="2"/>
      <c r="E2449" s="2"/>
    </row>
    <row r="2450" spans="2:5" x14ac:dyDescent="0.25">
      <c r="B2450" s="2"/>
      <c r="C2450" s="2"/>
      <c r="D2450" s="2"/>
      <c r="E2450" s="2"/>
    </row>
    <row r="2451" spans="2:5" x14ac:dyDescent="0.25">
      <c r="B2451" s="2"/>
      <c r="C2451" s="2"/>
      <c r="D2451" s="2"/>
      <c r="E2451" s="2"/>
    </row>
    <row r="2452" spans="2:5" x14ac:dyDescent="0.25">
      <c r="B2452" s="2"/>
      <c r="C2452" s="2"/>
      <c r="D2452" s="2"/>
      <c r="E2452" s="2"/>
    </row>
    <row r="2453" spans="2:5" x14ac:dyDescent="0.25">
      <c r="B2453" s="2"/>
      <c r="C2453" s="2"/>
      <c r="D2453" s="2"/>
      <c r="E2453" s="2"/>
    </row>
    <row r="2454" spans="2:5" x14ac:dyDescent="0.25">
      <c r="B2454" s="2"/>
      <c r="C2454" s="2"/>
      <c r="D2454" s="2"/>
      <c r="E2454" s="2"/>
    </row>
    <row r="2455" spans="2:5" x14ac:dyDescent="0.25">
      <c r="B2455" s="2"/>
      <c r="C2455" s="2"/>
      <c r="D2455" s="2"/>
      <c r="E2455" s="2"/>
    </row>
    <row r="2456" spans="2:5" x14ac:dyDescent="0.25">
      <c r="B2456" s="2"/>
      <c r="C2456" s="2"/>
      <c r="D2456" s="2"/>
      <c r="E2456" s="2"/>
    </row>
    <row r="2457" spans="2:5" x14ac:dyDescent="0.25">
      <c r="B2457" s="2"/>
      <c r="C2457" s="2"/>
      <c r="D2457" s="2"/>
      <c r="E2457" s="2"/>
    </row>
    <row r="2458" spans="2:5" x14ac:dyDescent="0.25">
      <c r="B2458" s="2"/>
      <c r="C2458" s="2"/>
      <c r="D2458" s="2"/>
      <c r="E2458" s="2"/>
    </row>
    <row r="2459" spans="2:5" x14ac:dyDescent="0.25">
      <c r="B2459" s="2"/>
      <c r="C2459" s="2"/>
      <c r="D2459" s="2"/>
      <c r="E2459" s="2"/>
    </row>
    <row r="2460" spans="2:5" x14ac:dyDescent="0.25">
      <c r="B2460" s="2"/>
      <c r="C2460" s="2"/>
      <c r="D2460" s="2"/>
      <c r="E2460" s="2"/>
    </row>
    <row r="2461" spans="2:5" x14ac:dyDescent="0.25">
      <c r="B2461" s="2"/>
      <c r="C2461" s="2"/>
      <c r="D2461" s="2"/>
      <c r="E2461" s="2"/>
    </row>
    <row r="2462" spans="2:5" x14ac:dyDescent="0.25">
      <c r="B2462" s="2"/>
      <c r="C2462" s="2"/>
      <c r="D2462" s="2"/>
      <c r="E2462" s="2"/>
    </row>
    <row r="2463" spans="2:5" x14ac:dyDescent="0.25">
      <c r="B2463" s="2"/>
      <c r="C2463" s="2"/>
      <c r="D2463" s="2"/>
      <c r="E2463" s="2"/>
    </row>
    <row r="2464" spans="2:5" x14ac:dyDescent="0.25">
      <c r="B2464" s="2"/>
      <c r="C2464" s="2"/>
      <c r="D2464" s="2"/>
      <c r="E2464" s="2"/>
    </row>
    <row r="2465" spans="2:5" x14ac:dyDescent="0.25">
      <c r="B2465" s="2"/>
      <c r="C2465" s="2"/>
      <c r="D2465" s="2"/>
      <c r="E2465" s="2"/>
    </row>
    <row r="2466" spans="2:5" x14ac:dyDescent="0.25">
      <c r="B2466" s="2"/>
      <c r="C2466" s="2"/>
      <c r="D2466" s="2"/>
      <c r="E2466" s="2"/>
    </row>
    <row r="2467" spans="2:5" x14ac:dyDescent="0.25">
      <c r="B2467" s="2"/>
      <c r="C2467" s="2"/>
      <c r="D2467" s="2"/>
      <c r="E2467" s="2"/>
    </row>
    <row r="2468" spans="2:5" x14ac:dyDescent="0.25">
      <c r="B2468" s="2"/>
      <c r="C2468" s="2"/>
      <c r="D2468" s="2"/>
      <c r="E2468" s="2"/>
    </row>
    <row r="2469" spans="2:5" x14ac:dyDescent="0.25">
      <c r="B2469" s="2"/>
      <c r="C2469" s="2"/>
      <c r="D2469" s="2"/>
      <c r="E2469" s="2"/>
    </row>
    <row r="2470" spans="2:5" x14ac:dyDescent="0.25">
      <c r="B2470" s="2"/>
      <c r="C2470" s="2"/>
      <c r="D2470" s="2"/>
      <c r="E2470" s="2"/>
    </row>
    <row r="2471" spans="2:5" x14ac:dyDescent="0.25">
      <c r="B2471" s="2"/>
      <c r="C2471" s="2"/>
      <c r="D2471" s="2"/>
      <c r="E2471" s="2"/>
    </row>
    <row r="2472" spans="2:5" x14ac:dyDescent="0.25">
      <c r="B2472" s="2"/>
      <c r="C2472" s="2"/>
      <c r="D2472" s="2"/>
      <c r="E2472" s="2"/>
    </row>
    <row r="2473" spans="2:5" x14ac:dyDescent="0.25">
      <c r="B2473" s="2"/>
      <c r="C2473" s="2"/>
      <c r="D2473" s="2"/>
      <c r="E2473" s="2"/>
    </row>
    <row r="2474" spans="2:5" x14ac:dyDescent="0.25">
      <c r="B2474" s="2"/>
      <c r="C2474" s="2"/>
      <c r="D2474" s="2"/>
      <c r="E2474" s="2"/>
    </row>
    <row r="2475" spans="2:5" x14ac:dyDescent="0.25">
      <c r="B2475" s="2"/>
      <c r="C2475" s="2"/>
      <c r="D2475" s="2"/>
      <c r="E2475" s="2"/>
    </row>
    <row r="2476" spans="2:5" x14ac:dyDescent="0.25">
      <c r="B2476" s="2"/>
      <c r="C2476" s="2"/>
      <c r="D2476" s="2"/>
      <c r="E2476" s="2"/>
    </row>
    <row r="2477" spans="2:5" x14ac:dyDescent="0.25">
      <c r="B2477" s="2"/>
      <c r="C2477" s="2"/>
      <c r="D2477" s="2"/>
      <c r="E2477" s="2"/>
    </row>
    <row r="2478" spans="2:5" x14ac:dyDescent="0.25">
      <c r="B2478" s="2"/>
      <c r="C2478" s="2"/>
      <c r="D2478" s="2"/>
      <c r="E2478" s="2"/>
    </row>
    <row r="2479" spans="2:5" x14ac:dyDescent="0.25">
      <c r="B2479" s="2"/>
      <c r="C2479" s="2"/>
      <c r="D2479" s="2"/>
      <c r="E2479" s="2"/>
    </row>
    <row r="2480" spans="2:5" x14ac:dyDescent="0.25">
      <c r="B2480" s="2"/>
      <c r="C2480" s="2"/>
      <c r="D2480" s="2"/>
      <c r="E2480" s="2"/>
    </row>
    <row r="2481" spans="2:5" x14ac:dyDescent="0.25">
      <c r="B2481" s="2"/>
      <c r="C2481" s="2"/>
      <c r="D2481" s="2"/>
      <c r="E2481" s="2"/>
    </row>
    <row r="2482" spans="2:5" x14ac:dyDescent="0.25">
      <c r="B2482" s="2"/>
      <c r="C2482" s="2"/>
      <c r="D2482" s="2"/>
      <c r="E2482" s="2"/>
    </row>
    <row r="2483" spans="2:5" x14ac:dyDescent="0.25">
      <c r="B2483" s="2"/>
      <c r="C2483" s="2"/>
      <c r="D2483" s="2"/>
      <c r="E2483" s="2"/>
    </row>
    <row r="2484" spans="2:5" x14ac:dyDescent="0.25">
      <c r="B2484" s="2"/>
      <c r="C2484" s="2"/>
      <c r="D2484" s="2"/>
      <c r="E2484" s="2"/>
    </row>
    <row r="2485" spans="2:5" x14ac:dyDescent="0.25">
      <c r="B2485" s="2"/>
      <c r="C2485" s="2"/>
      <c r="D2485" s="2"/>
      <c r="E2485" s="2"/>
    </row>
    <row r="2486" spans="2:5" x14ac:dyDescent="0.25">
      <c r="B2486" s="2"/>
      <c r="C2486" s="2"/>
      <c r="D2486" s="2"/>
      <c r="E2486" s="2"/>
    </row>
    <row r="2487" spans="2:5" x14ac:dyDescent="0.25">
      <c r="B2487" s="2"/>
      <c r="C2487" s="2"/>
      <c r="D2487" s="2"/>
      <c r="E2487" s="2"/>
    </row>
    <row r="2488" spans="2:5" x14ac:dyDescent="0.25">
      <c r="B2488" s="2"/>
      <c r="C2488" s="2"/>
      <c r="D2488" s="2"/>
      <c r="E2488" s="2"/>
    </row>
    <row r="2489" spans="2:5" x14ac:dyDescent="0.25">
      <c r="B2489" s="2"/>
      <c r="C2489" s="2"/>
      <c r="D2489" s="2"/>
      <c r="E2489" s="2"/>
    </row>
    <row r="2490" spans="2:5" x14ac:dyDescent="0.25">
      <c r="B2490" s="2"/>
      <c r="C2490" s="2"/>
      <c r="D2490" s="2"/>
      <c r="E2490" s="2"/>
    </row>
    <row r="2491" spans="2:5" x14ac:dyDescent="0.25">
      <c r="B2491" s="2"/>
      <c r="C2491" s="2"/>
      <c r="D2491" s="2"/>
      <c r="E2491" s="2"/>
    </row>
    <row r="2492" spans="2:5" x14ac:dyDescent="0.25">
      <c r="B2492" s="2"/>
      <c r="C2492" s="2"/>
      <c r="D2492" s="2"/>
      <c r="E2492" s="2"/>
    </row>
    <row r="2493" spans="2:5" x14ac:dyDescent="0.25">
      <c r="B2493" s="2"/>
      <c r="C2493" s="2"/>
      <c r="D2493" s="2"/>
      <c r="E2493" s="2"/>
    </row>
    <row r="2494" spans="2:5" x14ac:dyDescent="0.25">
      <c r="B2494" s="2"/>
      <c r="C2494" s="2"/>
      <c r="D2494" s="2"/>
      <c r="E2494" s="2"/>
    </row>
    <row r="2495" spans="2:5" x14ac:dyDescent="0.25">
      <c r="B2495" s="2"/>
      <c r="C2495" s="2"/>
      <c r="D2495" s="2"/>
      <c r="E2495" s="2"/>
    </row>
    <row r="2496" spans="2:5" x14ac:dyDescent="0.25">
      <c r="B2496" s="2"/>
      <c r="C2496" s="2"/>
      <c r="D2496" s="2"/>
      <c r="E2496" s="2"/>
    </row>
    <row r="2497" spans="2:5" x14ac:dyDescent="0.25">
      <c r="B2497" s="2"/>
      <c r="C2497" s="2"/>
      <c r="D2497" s="2"/>
      <c r="E2497" s="2"/>
    </row>
    <row r="2498" spans="2:5" x14ac:dyDescent="0.25">
      <c r="B2498" s="2"/>
      <c r="C2498" s="2"/>
      <c r="D2498" s="2"/>
      <c r="E2498" s="2"/>
    </row>
    <row r="2499" spans="2:5" x14ac:dyDescent="0.25">
      <c r="B2499" s="2"/>
      <c r="C2499" s="2"/>
      <c r="D2499" s="2"/>
      <c r="E2499" s="2"/>
    </row>
    <row r="2500" spans="2:5" x14ac:dyDescent="0.25">
      <c r="B2500" s="2"/>
      <c r="C2500" s="2"/>
      <c r="D2500" s="2"/>
      <c r="E2500" s="2"/>
    </row>
    <row r="2501" spans="2:5" x14ac:dyDescent="0.25">
      <c r="B2501" s="2"/>
      <c r="C2501" s="2"/>
      <c r="D2501" s="2"/>
      <c r="E2501" s="2"/>
    </row>
    <row r="2502" spans="2:5" x14ac:dyDescent="0.25">
      <c r="B2502" s="2"/>
      <c r="C2502" s="2"/>
      <c r="D2502" s="2"/>
      <c r="E2502" s="2"/>
    </row>
    <row r="2503" spans="2:5" x14ac:dyDescent="0.25">
      <c r="B2503" s="2"/>
      <c r="C2503" s="2"/>
      <c r="D2503" s="2"/>
      <c r="E2503" s="2"/>
    </row>
    <row r="2504" spans="2:5" x14ac:dyDescent="0.25">
      <c r="B2504" s="2"/>
      <c r="C2504" s="2"/>
      <c r="D2504" s="2"/>
      <c r="E2504" s="2"/>
    </row>
    <row r="2505" spans="2:5" x14ac:dyDescent="0.25">
      <c r="B2505" s="2"/>
      <c r="C2505" s="2"/>
      <c r="D2505" s="2"/>
      <c r="E2505" s="2"/>
    </row>
    <row r="2506" spans="2:5" x14ac:dyDescent="0.25">
      <c r="B2506" s="2"/>
      <c r="C2506" s="2"/>
      <c r="D2506" s="2"/>
      <c r="E2506" s="2"/>
    </row>
    <row r="2507" spans="2:5" x14ac:dyDescent="0.25">
      <c r="B2507" s="2"/>
      <c r="C2507" s="2"/>
      <c r="D2507" s="2"/>
      <c r="E2507" s="2"/>
    </row>
    <row r="2508" spans="2:5" x14ac:dyDescent="0.25">
      <c r="B2508" s="2"/>
      <c r="C2508" s="2"/>
      <c r="D2508" s="2"/>
      <c r="E2508" s="2"/>
    </row>
    <row r="2509" spans="2:5" x14ac:dyDescent="0.25">
      <c r="B2509" s="2"/>
      <c r="C2509" s="2"/>
      <c r="D2509" s="2"/>
      <c r="E2509" s="2"/>
    </row>
    <row r="2510" spans="2:5" x14ac:dyDescent="0.25">
      <c r="B2510" s="2"/>
      <c r="C2510" s="2"/>
      <c r="D2510" s="2"/>
      <c r="E2510" s="2"/>
    </row>
    <row r="2511" spans="2:5" x14ac:dyDescent="0.25">
      <c r="B2511" s="2"/>
      <c r="C2511" s="2"/>
      <c r="D2511" s="2"/>
      <c r="E2511" s="2"/>
    </row>
    <row r="2512" spans="2:5" x14ac:dyDescent="0.25">
      <c r="B2512" s="2"/>
      <c r="C2512" s="2"/>
      <c r="D2512" s="2"/>
      <c r="E2512" s="2"/>
    </row>
    <row r="2513" spans="2:5" x14ac:dyDescent="0.25">
      <c r="B2513" s="2"/>
      <c r="C2513" s="2"/>
      <c r="D2513" s="2"/>
      <c r="E2513" s="2"/>
    </row>
    <row r="2514" spans="2:5" x14ac:dyDescent="0.25">
      <c r="B2514" s="2"/>
      <c r="C2514" s="2"/>
      <c r="D2514" s="2"/>
      <c r="E2514" s="2"/>
    </row>
    <row r="2515" spans="2:5" x14ac:dyDescent="0.25">
      <c r="B2515" s="2"/>
      <c r="C2515" s="2"/>
      <c r="D2515" s="2"/>
      <c r="E2515" s="2"/>
    </row>
    <row r="2516" spans="2:5" x14ac:dyDescent="0.25">
      <c r="B2516" s="2"/>
      <c r="C2516" s="2"/>
      <c r="D2516" s="2"/>
      <c r="E2516" s="2"/>
    </row>
    <row r="2517" spans="2:5" x14ac:dyDescent="0.25">
      <c r="B2517" s="2"/>
      <c r="C2517" s="2"/>
      <c r="D2517" s="2"/>
      <c r="E2517" s="2"/>
    </row>
    <row r="2518" spans="2:5" x14ac:dyDescent="0.25">
      <c r="B2518" s="2"/>
      <c r="C2518" s="2"/>
      <c r="D2518" s="2"/>
      <c r="E2518" s="2"/>
    </row>
    <row r="2519" spans="2:5" x14ac:dyDescent="0.25">
      <c r="B2519" s="2"/>
      <c r="C2519" s="2"/>
      <c r="D2519" s="2"/>
      <c r="E2519" s="2"/>
    </row>
    <row r="2520" spans="2:5" x14ac:dyDescent="0.25">
      <c r="B2520" s="2"/>
      <c r="C2520" s="2"/>
      <c r="D2520" s="2"/>
      <c r="E2520" s="2"/>
    </row>
    <row r="2521" spans="2:5" x14ac:dyDescent="0.25">
      <c r="B2521" s="2"/>
      <c r="C2521" s="2"/>
      <c r="D2521" s="2"/>
      <c r="E2521" s="2"/>
    </row>
    <row r="2522" spans="2:5" x14ac:dyDescent="0.25">
      <c r="B2522" s="2"/>
      <c r="C2522" s="2"/>
      <c r="D2522" s="2"/>
      <c r="E2522" s="2"/>
    </row>
    <row r="2523" spans="2:5" x14ac:dyDescent="0.25">
      <c r="B2523" s="2"/>
      <c r="C2523" s="2"/>
      <c r="D2523" s="2"/>
      <c r="E2523" s="2"/>
    </row>
    <row r="2524" spans="2:5" x14ac:dyDescent="0.25">
      <c r="B2524" s="2"/>
      <c r="C2524" s="2"/>
      <c r="D2524" s="2"/>
      <c r="E2524" s="2"/>
    </row>
    <row r="2525" spans="2:5" x14ac:dyDescent="0.25">
      <c r="B2525" s="2"/>
      <c r="C2525" s="2"/>
      <c r="D2525" s="2"/>
      <c r="E2525" s="2"/>
    </row>
    <row r="2526" spans="2:5" x14ac:dyDescent="0.25">
      <c r="B2526" s="2"/>
      <c r="C2526" s="2"/>
      <c r="D2526" s="2"/>
      <c r="E2526" s="2"/>
    </row>
    <row r="2527" spans="2:5" x14ac:dyDescent="0.25">
      <c r="B2527" s="2"/>
      <c r="C2527" s="2"/>
      <c r="D2527" s="2"/>
      <c r="E2527" s="2"/>
    </row>
    <row r="2528" spans="2:5" x14ac:dyDescent="0.25">
      <c r="B2528" s="2"/>
      <c r="C2528" s="2"/>
      <c r="D2528" s="2"/>
      <c r="E2528" s="2"/>
    </row>
    <row r="2529" spans="2:5" x14ac:dyDescent="0.25">
      <c r="B2529" s="2"/>
      <c r="C2529" s="2"/>
      <c r="D2529" s="2"/>
      <c r="E2529" s="2"/>
    </row>
    <row r="2530" spans="2:5" x14ac:dyDescent="0.25">
      <c r="B2530" s="2"/>
      <c r="C2530" s="2"/>
      <c r="D2530" s="2"/>
      <c r="E2530" s="2"/>
    </row>
    <row r="2531" spans="2:5" x14ac:dyDescent="0.25">
      <c r="B2531" s="2"/>
      <c r="C2531" s="2"/>
      <c r="D2531" s="2"/>
      <c r="E2531" s="2"/>
    </row>
    <row r="2532" spans="2:5" x14ac:dyDescent="0.25">
      <c r="B2532" s="2"/>
      <c r="C2532" s="2"/>
      <c r="D2532" s="2"/>
      <c r="E2532" s="2"/>
    </row>
    <row r="2533" spans="2:5" x14ac:dyDescent="0.25">
      <c r="B2533" s="2"/>
      <c r="C2533" s="2"/>
      <c r="D2533" s="2"/>
      <c r="E2533" s="2"/>
    </row>
    <row r="2534" spans="2:5" x14ac:dyDescent="0.25">
      <c r="B2534" s="2"/>
      <c r="C2534" s="2"/>
      <c r="D2534" s="2"/>
      <c r="E2534" s="2"/>
    </row>
    <row r="2535" spans="2:5" x14ac:dyDescent="0.25">
      <c r="B2535" s="2"/>
      <c r="C2535" s="2"/>
      <c r="D2535" s="2"/>
      <c r="E2535" s="2"/>
    </row>
    <row r="2536" spans="2:5" x14ac:dyDescent="0.25">
      <c r="B2536" s="2"/>
      <c r="C2536" s="2"/>
      <c r="D2536" s="2"/>
      <c r="E2536" s="2"/>
    </row>
    <row r="2537" spans="2:5" x14ac:dyDescent="0.25">
      <c r="B2537" s="2"/>
      <c r="C2537" s="2"/>
      <c r="D2537" s="2"/>
      <c r="E2537" s="2"/>
    </row>
    <row r="2538" spans="2:5" x14ac:dyDescent="0.25">
      <c r="B2538" s="2"/>
      <c r="C2538" s="2"/>
      <c r="D2538" s="2"/>
      <c r="E2538" s="2"/>
    </row>
    <row r="2539" spans="2:5" x14ac:dyDescent="0.25">
      <c r="B2539" s="2"/>
      <c r="C2539" s="2"/>
      <c r="D2539" s="2"/>
      <c r="E2539" s="2"/>
    </row>
    <row r="2540" spans="2:5" x14ac:dyDescent="0.25">
      <c r="B2540" s="2"/>
      <c r="C2540" s="2"/>
      <c r="D2540" s="2"/>
      <c r="E2540" s="2"/>
    </row>
    <row r="2541" spans="2:5" x14ac:dyDescent="0.25">
      <c r="B2541" s="2"/>
      <c r="C2541" s="2"/>
      <c r="D2541" s="2"/>
      <c r="E2541" s="2"/>
    </row>
    <row r="2542" spans="2:5" x14ac:dyDescent="0.25">
      <c r="B2542" s="2"/>
      <c r="C2542" s="2"/>
      <c r="D2542" s="2"/>
      <c r="E2542" s="2"/>
    </row>
    <row r="2543" spans="2:5" x14ac:dyDescent="0.25">
      <c r="B2543" s="2"/>
      <c r="C2543" s="2"/>
      <c r="D2543" s="2"/>
      <c r="E2543" s="2"/>
    </row>
    <row r="2544" spans="2:5" x14ac:dyDescent="0.25">
      <c r="B2544" s="2"/>
      <c r="C2544" s="2"/>
      <c r="D2544" s="2"/>
      <c r="E2544" s="2"/>
    </row>
    <row r="2545" spans="2:5" x14ac:dyDescent="0.25">
      <c r="B2545" s="2"/>
      <c r="C2545" s="2"/>
      <c r="D2545" s="2"/>
      <c r="E2545" s="2"/>
    </row>
    <row r="2546" spans="2:5" x14ac:dyDescent="0.25">
      <c r="B2546" s="2"/>
      <c r="C2546" s="2"/>
      <c r="D2546" s="2"/>
      <c r="E2546" s="2"/>
    </row>
    <row r="2547" spans="2:5" x14ac:dyDescent="0.25">
      <c r="B2547" s="2"/>
      <c r="C2547" s="2"/>
      <c r="D2547" s="2"/>
      <c r="E2547" s="2"/>
    </row>
    <row r="2548" spans="2:5" x14ac:dyDescent="0.25">
      <c r="B2548" s="2"/>
      <c r="C2548" s="2"/>
      <c r="D2548" s="2"/>
      <c r="E2548" s="2"/>
    </row>
    <row r="2549" spans="2:5" x14ac:dyDescent="0.25">
      <c r="B2549" s="2"/>
      <c r="C2549" s="2"/>
      <c r="D2549" s="2"/>
      <c r="E2549" s="2"/>
    </row>
    <row r="2550" spans="2:5" x14ac:dyDescent="0.25">
      <c r="B2550" s="2"/>
      <c r="C2550" s="2"/>
      <c r="D2550" s="2"/>
      <c r="E2550" s="2"/>
    </row>
    <row r="2551" spans="2:5" x14ac:dyDescent="0.25">
      <c r="B2551" s="2"/>
      <c r="C2551" s="2"/>
      <c r="D2551" s="2"/>
      <c r="E2551" s="2"/>
    </row>
    <row r="2552" spans="2:5" x14ac:dyDescent="0.25">
      <c r="B2552" s="2"/>
      <c r="C2552" s="2"/>
      <c r="D2552" s="2"/>
      <c r="E2552" s="2"/>
    </row>
    <row r="2553" spans="2:5" x14ac:dyDescent="0.25">
      <c r="B2553" s="2"/>
      <c r="C2553" s="2"/>
      <c r="D2553" s="2"/>
      <c r="E2553" s="2"/>
    </row>
    <row r="2554" spans="2:5" x14ac:dyDescent="0.25">
      <c r="B2554" s="2"/>
      <c r="C2554" s="2"/>
      <c r="D2554" s="2"/>
      <c r="E2554" s="2"/>
    </row>
    <row r="2555" spans="2:5" x14ac:dyDescent="0.25">
      <c r="B2555" s="2"/>
      <c r="C2555" s="2"/>
      <c r="D2555" s="2"/>
      <c r="E2555" s="2"/>
    </row>
    <row r="2556" spans="2:5" x14ac:dyDescent="0.25">
      <c r="B2556" s="2"/>
      <c r="C2556" s="2"/>
      <c r="D2556" s="2"/>
      <c r="E2556" s="2"/>
    </row>
    <row r="2557" spans="2:5" x14ac:dyDescent="0.25">
      <c r="B2557" s="2"/>
      <c r="C2557" s="2"/>
      <c r="D2557" s="2"/>
      <c r="E2557" s="2"/>
    </row>
    <row r="2558" spans="2:5" x14ac:dyDescent="0.25">
      <c r="B2558" s="2"/>
      <c r="C2558" s="2"/>
      <c r="D2558" s="2"/>
      <c r="E2558" s="2"/>
    </row>
    <row r="2559" spans="2:5" x14ac:dyDescent="0.25">
      <c r="B2559" s="2"/>
      <c r="C2559" s="2"/>
      <c r="D2559" s="2"/>
      <c r="E2559" s="2"/>
    </row>
    <row r="2560" spans="2:5" x14ac:dyDescent="0.25">
      <c r="B2560" s="2"/>
      <c r="C2560" s="2"/>
      <c r="D2560" s="2"/>
      <c r="E2560" s="2"/>
    </row>
    <row r="2561" spans="2:5" x14ac:dyDescent="0.25">
      <c r="B2561" s="2"/>
      <c r="C2561" s="2"/>
      <c r="D2561" s="2"/>
      <c r="E2561" s="2"/>
    </row>
    <row r="2562" spans="2:5" x14ac:dyDescent="0.25">
      <c r="B2562" s="2"/>
      <c r="C2562" s="2"/>
      <c r="D2562" s="2"/>
      <c r="E2562" s="2"/>
    </row>
    <row r="2563" spans="2:5" x14ac:dyDescent="0.25">
      <c r="B2563" s="2"/>
      <c r="C2563" s="2"/>
      <c r="D2563" s="2"/>
      <c r="E2563" s="2"/>
    </row>
    <row r="2564" spans="2:5" x14ac:dyDescent="0.25">
      <c r="B2564" s="2"/>
      <c r="C2564" s="2"/>
      <c r="D2564" s="2"/>
      <c r="E2564" s="2"/>
    </row>
    <row r="2565" spans="2:5" x14ac:dyDescent="0.25">
      <c r="B2565" s="2"/>
      <c r="C2565" s="2"/>
      <c r="D2565" s="2"/>
      <c r="E2565" s="2"/>
    </row>
    <row r="2566" spans="2:5" x14ac:dyDescent="0.25">
      <c r="B2566" s="2"/>
      <c r="C2566" s="2"/>
      <c r="D2566" s="2"/>
      <c r="E2566" s="2"/>
    </row>
    <row r="2567" spans="2:5" x14ac:dyDescent="0.25">
      <c r="B2567" s="2"/>
      <c r="C2567" s="2"/>
      <c r="D2567" s="2"/>
      <c r="E2567" s="2"/>
    </row>
    <row r="2568" spans="2:5" x14ac:dyDescent="0.25">
      <c r="B2568" s="2"/>
      <c r="C2568" s="2"/>
      <c r="D2568" s="2"/>
      <c r="E2568" s="2"/>
    </row>
    <row r="2569" spans="2:5" x14ac:dyDescent="0.25">
      <c r="B2569" s="2"/>
      <c r="C2569" s="2"/>
      <c r="D2569" s="2"/>
      <c r="E2569" s="2"/>
    </row>
    <row r="2570" spans="2:5" x14ac:dyDescent="0.25">
      <c r="B2570" s="2"/>
      <c r="C2570" s="2"/>
      <c r="D2570" s="2"/>
      <c r="E2570" s="2"/>
    </row>
    <row r="2571" spans="2:5" x14ac:dyDescent="0.25">
      <c r="B2571" s="2"/>
      <c r="C2571" s="2"/>
      <c r="D2571" s="2"/>
      <c r="E2571" s="2"/>
    </row>
    <row r="2572" spans="2:5" x14ac:dyDescent="0.25">
      <c r="B2572" s="2"/>
      <c r="C2572" s="2"/>
      <c r="D2572" s="2"/>
      <c r="E2572" s="2"/>
    </row>
    <row r="2573" spans="2:5" x14ac:dyDescent="0.25">
      <c r="B2573" s="2"/>
      <c r="C2573" s="2"/>
      <c r="D2573" s="2"/>
      <c r="E2573" s="2"/>
    </row>
    <row r="2574" spans="2:5" x14ac:dyDescent="0.25">
      <c r="B2574" s="2"/>
      <c r="C2574" s="2"/>
      <c r="D2574" s="2"/>
      <c r="E2574" s="2"/>
    </row>
    <row r="2575" spans="2:5" x14ac:dyDescent="0.25">
      <c r="B2575" s="2"/>
      <c r="C2575" s="2"/>
      <c r="D2575" s="2"/>
      <c r="E2575" s="2"/>
    </row>
    <row r="2576" spans="2:5" x14ac:dyDescent="0.25">
      <c r="B2576" s="2"/>
      <c r="C2576" s="2"/>
      <c r="D2576" s="2"/>
      <c r="E2576" s="2"/>
    </row>
    <row r="2577" spans="2:5" x14ac:dyDescent="0.25">
      <c r="B2577" s="2"/>
      <c r="C2577" s="2"/>
      <c r="D2577" s="2"/>
      <c r="E2577" s="2"/>
    </row>
    <row r="2578" spans="2:5" x14ac:dyDescent="0.25">
      <c r="B2578" s="2"/>
      <c r="C2578" s="2"/>
      <c r="D2578" s="2"/>
      <c r="E2578" s="2"/>
    </row>
    <row r="2579" spans="2:5" x14ac:dyDescent="0.25">
      <c r="B2579" s="2"/>
      <c r="C2579" s="2"/>
      <c r="D2579" s="2"/>
      <c r="E2579" s="2"/>
    </row>
    <row r="2580" spans="2:5" x14ac:dyDescent="0.25">
      <c r="B2580" s="2"/>
      <c r="C2580" s="2"/>
      <c r="D2580" s="2"/>
      <c r="E2580" s="2"/>
    </row>
    <row r="2581" spans="2:5" x14ac:dyDescent="0.25">
      <c r="B2581" s="2"/>
      <c r="C2581" s="2"/>
      <c r="D2581" s="2"/>
      <c r="E2581" s="2"/>
    </row>
    <row r="2582" spans="2:5" x14ac:dyDescent="0.25">
      <c r="B2582" s="2"/>
      <c r="C2582" s="2"/>
      <c r="D2582" s="2"/>
      <c r="E2582" s="2"/>
    </row>
    <row r="2583" spans="2:5" x14ac:dyDescent="0.25">
      <c r="B2583" s="2"/>
      <c r="C2583" s="2"/>
      <c r="D2583" s="2"/>
      <c r="E2583" s="2"/>
    </row>
    <row r="2584" spans="2:5" x14ac:dyDescent="0.25">
      <c r="B2584" s="2"/>
      <c r="C2584" s="2"/>
      <c r="D2584" s="2"/>
      <c r="E2584" s="2"/>
    </row>
    <row r="2585" spans="2:5" x14ac:dyDescent="0.25">
      <c r="B2585" s="2"/>
      <c r="C2585" s="2"/>
      <c r="D2585" s="2"/>
      <c r="E2585" s="2"/>
    </row>
    <row r="2586" spans="2:5" x14ac:dyDescent="0.25">
      <c r="B2586" s="2"/>
      <c r="C2586" s="2"/>
      <c r="D2586" s="2"/>
      <c r="E2586" s="2"/>
    </row>
    <row r="2587" spans="2:5" x14ac:dyDescent="0.25">
      <c r="B2587" s="2"/>
      <c r="C2587" s="2"/>
      <c r="D2587" s="2"/>
      <c r="E2587" s="2"/>
    </row>
    <row r="2588" spans="2:5" x14ac:dyDescent="0.25">
      <c r="B2588" s="2"/>
      <c r="C2588" s="2"/>
      <c r="D2588" s="2"/>
      <c r="E2588" s="2"/>
    </row>
    <row r="2589" spans="2:5" x14ac:dyDescent="0.25">
      <c r="B2589" s="2"/>
      <c r="C2589" s="2"/>
      <c r="D2589" s="2"/>
      <c r="E2589" s="2"/>
    </row>
    <row r="2590" spans="2:5" x14ac:dyDescent="0.25">
      <c r="B2590" s="2"/>
      <c r="C2590" s="2"/>
      <c r="D2590" s="2"/>
      <c r="E2590" s="2"/>
    </row>
    <row r="2591" spans="2:5" x14ac:dyDescent="0.25">
      <c r="B2591" s="2"/>
      <c r="C2591" s="2"/>
      <c r="D2591" s="2"/>
      <c r="E2591" s="2"/>
    </row>
    <row r="2592" spans="2:5" x14ac:dyDescent="0.25">
      <c r="B2592" s="2"/>
      <c r="C2592" s="2"/>
      <c r="D2592" s="2"/>
      <c r="E2592" s="2"/>
    </row>
    <row r="2593" spans="2:5" x14ac:dyDescent="0.25">
      <c r="B2593" s="2"/>
      <c r="C2593" s="2"/>
      <c r="D2593" s="2"/>
      <c r="E2593" s="2"/>
    </row>
    <row r="2594" spans="2:5" x14ac:dyDescent="0.25">
      <c r="B2594" s="2"/>
      <c r="C2594" s="2"/>
      <c r="D2594" s="2"/>
      <c r="E2594" s="2"/>
    </row>
    <row r="2595" spans="2:5" x14ac:dyDescent="0.25">
      <c r="B2595" s="2"/>
      <c r="C2595" s="2"/>
      <c r="D2595" s="2"/>
      <c r="E2595" s="2"/>
    </row>
    <row r="2596" spans="2:5" x14ac:dyDescent="0.25">
      <c r="B2596" s="2"/>
      <c r="C2596" s="2"/>
      <c r="D2596" s="2"/>
      <c r="E2596" s="2"/>
    </row>
    <row r="2597" spans="2:5" x14ac:dyDescent="0.25">
      <c r="B2597" s="2"/>
      <c r="C2597" s="2"/>
      <c r="D2597" s="2"/>
      <c r="E2597" s="2"/>
    </row>
    <row r="2598" spans="2:5" x14ac:dyDescent="0.25">
      <c r="B2598" s="2"/>
      <c r="C2598" s="2"/>
      <c r="D2598" s="2"/>
      <c r="E2598" s="2"/>
    </row>
    <row r="2599" spans="2:5" x14ac:dyDescent="0.25">
      <c r="B2599" s="2"/>
      <c r="C2599" s="2"/>
      <c r="D2599" s="2"/>
      <c r="E2599" s="2"/>
    </row>
    <row r="2600" spans="2:5" x14ac:dyDescent="0.25">
      <c r="B2600" s="2"/>
      <c r="C2600" s="2"/>
      <c r="D2600" s="2"/>
      <c r="E2600" s="2"/>
    </row>
    <row r="2601" spans="2:5" x14ac:dyDescent="0.25">
      <c r="B2601" s="2"/>
      <c r="C2601" s="2"/>
      <c r="D2601" s="2"/>
      <c r="E2601" s="2"/>
    </row>
    <row r="2602" spans="2:5" x14ac:dyDescent="0.25">
      <c r="B2602" s="2"/>
      <c r="C2602" s="2"/>
      <c r="D2602" s="2"/>
      <c r="E2602" s="2"/>
    </row>
    <row r="2603" spans="2:5" x14ac:dyDescent="0.25">
      <c r="B2603" s="2"/>
      <c r="C2603" s="2"/>
      <c r="D2603" s="2"/>
      <c r="E2603" s="2"/>
    </row>
    <row r="2604" spans="2:5" x14ac:dyDescent="0.25">
      <c r="B2604" s="2"/>
      <c r="C2604" s="2"/>
      <c r="D2604" s="2"/>
      <c r="E2604" s="2"/>
    </row>
    <row r="2605" spans="2:5" x14ac:dyDescent="0.25">
      <c r="B2605" s="2"/>
      <c r="C2605" s="2"/>
      <c r="D2605" s="2"/>
      <c r="E2605" s="2"/>
    </row>
    <row r="2606" spans="2:5" x14ac:dyDescent="0.25">
      <c r="B2606" s="2"/>
      <c r="C2606" s="2"/>
      <c r="D2606" s="2"/>
      <c r="E2606" s="2"/>
    </row>
    <row r="2607" spans="2:5" x14ac:dyDescent="0.25">
      <c r="B2607" s="2"/>
      <c r="C2607" s="2"/>
      <c r="D2607" s="2"/>
      <c r="E2607" s="2"/>
    </row>
    <row r="2608" spans="2:5" x14ac:dyDescent="0.25">
      <c r="B2608" s="2"/>
      <c r="C2608" s="2"/>
      <c r="D2608" s="2"/>
      <c r="E2608" s="2"/>
    </row>
    <row r="2609" spans="2:5" x14ac:dyDescent="0.25">
      <c r="B2609" s="2"/>
      <c r="C2609" s="2"/>
      <c r="D2609" s="2"/>
      <c r="E2609" s="2"/>
    </row>
    <row r="2610" spans="2:5" x14ac:dyDescent="0.25">
      <c r="B2610" s="2"/>
      <c r="C2610" s="2"/>
      <c r="D2610" s="2"/>
      <c r="E2610" s="2"/>
    </row>
    <row r="2611" spans="2:5" x14ac:dyDescent="0.25">
      <c r="B2611" s="2"/>
      <c r="C2611" s="2"/>
      <c r="D2611" s="2"/>
      <c r="E2611" s="2"/>
    </row>
    <row r="2612" spans="2:5" x14ac:dyDescent="0.25">
      <c r="B2612" s="2"/>
      <c r="C2612" s="2"/>
      <c r="D2612" s="2"/>
      <c r="E2612" s="2"/>
    </row>
    <row r="2613" spans="2:5" x14ac:dyDescent="0.25">
      <c r="B2613" s="2"/>
      <c r="C2613" s="2"/>
      <c r="D2613" s="2"/>
      <c r="E2613" s="2"/>
    </row>
    <row r="2614" spans="2:5" x14ac:dyDescent="0.25">
      <c r="B2614" s="2"/>
      <c r="C2614" s="2"/>
      <c r="D2614" s="2"/>
      <c r="E2614" s="2"/>
    </row>
    <row r="2615" spans="2:5" x14ac:dyDescent="0.25">
      <c r="B2615" s="2"/>
      <c r="C2615" s="2"/>
      <c r="D2615" s="2"/>
      <c r="E2615" s="2"/>
    </row>
    <row r="2616" spans="2:5" x14ac:dyDescent="0.25">
      <c r="B2616" s="2"/>
      <c r="C2616" s="2"/>
      <c r="D2616" s="2"/>
      <c r="E2616" s="2"/>
    </row>
    <row r="2617" spans="2:5" x14ac:dyDescent="0.25">
      <c r="B2617" s="2"/>
      <c r="C2617" s="2"/>
      <c r="D2617" s="2"/>
      <c r="E2617" s="2"/>
    </row>
    <row r="2618" spans="2:5" x14ac:dyDescent="0.25">
      <c r="B2618" s="2"/>
      <c r="C2618" s="2"/>
      <c r="D2618" s="2"/>
      <c r="E2618" s="2"/>
    </row>
    <row r="2619" spans="2:5" x14ac:dyDescent="0.25">
      <c r="B2619" s="2"/>
      <c r="C2619" s="2"/>
      <c r="D2619" s="2"/>
      <c r="E2619" s="2"/>
    </row>
    <row r="2620" spans="2:5" x14ac:dyDescent="0.25">
      <c r="B2620" s="2"/>
      <c r="C2620" s="2"/>
      <c r="D2620" s="2"/>
      <c r="E2620" s="2"/>
    </row>
    <row r="2621" spans="2:5" x14ac:dyDescent="0.25">
      <c r="B2621" s="2"/>
      <c r="C2621" s="2"/>
      <c r="D2621" s="2"/>
      <c r="E2621" s="2"/>
    </row>
    <row r="2622" spans="2:5" x14ac:dyDescent="0.25">
      <c r="B2622" s="2"/>
      <c r="C2622" s="2"/>
      <c r="D2622" s="2"/>
      <c r="E2622" s="2"/>
    </row>
    <row r="2623" spans="2:5" x14ac:dyDescent="0.25">
      <c r="B2623" s="2"/>
      <c r="C2623" s="2"/>
      <c r="D2623" s="2"/>
      <c r="E2623" s="2"/>
    </row>
    <row r="2624" spans="2:5" x14ac:dyDescent="0.25">
      <c r="B2624" s="2"/>
      <c r="C2624" s="2"/>
      <c r="D2624" s="2"/>
      <c r="E2624" s="2"/>
    </row>
    <row r="2625" spans="2:5" x14ac:dyDescent="0.25">
      <c r="B2625" s="2"/>
      <c r="C2625" s="2"/>
      <c r="D2625" s="2"/>
      <c r="E2625" s="2"/>
    </row>
    <row r="2626" spans="2:5" x14ac:dyDescent="0.25">
      <c r="B2626" s="2"/>
      <c r="C2626" s="2"/>
      <c r="D2626" s="2"/>
      <c r="E2626" s="2"/>
    </row>
    <row r="2627" spans="2:5" x14ac:dyDescent="0.25">
      <c r="B2627" s="2"/>
      <c r="C2627" s="2"/>
      <c r="D2627" s="2"/>
      <c r="E2627" s="2"/>
    </row>
    <row r="2628" spans="2:5" x14ac:dyDescent="0.25">
      <c r="B2628" s="2"/>
      <c r="C2628" s="2"/>
      <c r="D2628" s="2"/>
      <c r="E2628" s="2"/>
    </row>
    <row r="2629" spans="2:5" x14ac:dyDescent="0.25">
      <c r="B2629" s="2"/>
      <c r="C2629" s="2"/>
      <c r="D2629" s="2"/>
      <c r="E2629" s="2"/>
    </row>
    <row r="2630" spans="2:5" x14ac:dyDescent="0.25">
      <c r="B2630" s="2"/>
      <c r="C2630" s="2"/>
      <c r="D2630" s="2"/>
      <c r="E2630" s="2"/>
    </row>
    <row r="2631" spans="2:5" x14ac:dyDescent="0.25">
      <c r="B2631" s="2"/>
      <c r="C2631" s="2"/>
      <c r="D2631" s="2"/>
      <c r="E2631" s="2"/>
    </row>
    <row r="2632" spans="2:5" x14ac:dyDescent="0.25">
      <c r="B2632" s="2"/>
      <c r="C2632" s="2"/>
      <c r="D2632" s="2"/>
      <c r="E2632" s="2"/>
    </row>
    <row r="2633" spans="2:5" x14ac:dyDescent="0.25">
      <c r="B2633" s="2"/>
      <c r="C2633" s="2"/>
      <c r="D2633" s="2"/>
      <c r="E2633" s="2"/>
    </row>
    <row r="2634" spans="2:5" x14ac:dyDescent="0.25">
      <c r="B2634" s="2"/>
      <c r="C2634" s="2"/>
      <c r="D2634" s="2"/>
      <c r="E2634" s="2"/>
    </row>
    <row r="2635" spans="2:5" x14ac:dyDescent="0.25">
      <c r="B2635" s="2"/>
      <c r="C2635" s="2"/>
      <c r="D2635" s="2"/>
      <c r="E2635" s="2"/>
    </row>
    <row r="2636" spans="2:5" x14ac:dyDescent="0.25">
      <c r="B2636" s="2"/>
      <c r="C2636" s="2"/>
      <c r="D2636" s="2"/>
      <c r="E2636" s="2"/>
    </row>
    <row r="2637" spans="2:5" x14ac:dyDescent="0.25">
      <c r="B2637" s="2"/>
      <c r="C2637" s="2"/>
      <c r="D2637" s="2"/>
      <c r="E2637" s="2"/>
    </row>
    <row r="2638" spans="2:5" x14ac:dyDescent="0.25">
      <c r="B2638" s="2"/>
      <c r="C2638" s="2"/>
      <c r="D2638" s="2"/>
      <c r="E2638" s="2"/>
    </row>
    <row r="2639" spans="2:5" x14ac:dyDescent="0.25">
      <c r="B2639" s="2"/>
      <c r="C2639" s="2"/>
      <c r="D2639" s="2"/>
      <c r="E2639" s="2"/>
    </row>
    <row r="2640" spans="2:5" x14ac:dyDescent="0.25">
      <c r="B2640" s="2"/>
      <c r="C2640" s="2"/>
      <c r="D2640" s="2"/>
      <c r="E2640" s="2"/>
    </row>
    <row r="2641" spans="2:5" x14ac:dyDescent="0.25">
      <c r="B2641" s="2"/>
      <c r="C2641" s="2"/>
      <c r="D2641" s="2"/>
      <c r="E2641" s="2"/>
    </row>
    <row r="2642" spans="2:5" x14ac:dyDescent="0.25">
      <c r="B2642" s="2"/>
      <c r="C2642" s="2"/>
      <c r="D2642" s="2"/>
      <c r="E2642" s="2"/>
    </row>
    <row r="2643" spans="2:5" x14ac:dyDescent="0.25">
      <c r="B2643" s="2"/>
      <c r="C2643" s="2"/>
      <c r="D2643" s="2"/>
      <c r="E2643" s="2"/>
    </row>
    <row r="2644" spans="2:5" x14ac:dyDescent="0.25">
      <c r="B2644" s="2"/>
      <c r="C2644" s="2"/>
      <c r="D2644" s="2"/>
      <c r="E2644" s="2"/>
    </row>
    <row r="2645" spans="2:5" x14ac:dyDescent="0.25">
      <c r="B2645" s="2"/>
      <c r="C2645" s="2"/>
      <c r="D2645" s="2"/>
      <c r="E2645" s="2"/>
    </row>
    <row r="2646" spans="2:5" x14ac:dyDescent="0.25">
      <c r="B2646" s="2"/>
      <c r="C2646" s="2"/>
      <c r="D2646" s="2"/>
      <c r="E2646" s="2"/>
    </row>
    <row r="2647" spans="2:5" x14ac:dyDescent="0.25">
      <c r="B2647" s="2"/>
      <c r="C2647" s="2"/>
      <c r="D2647" s="2"/>
      <c r="E2647" s="2"/>
    </row>
    <row r="2648" spans="2:5" x14ac:dyDescent="0.25">
      <c r="B2648" s="2"/>
      <c r="C2648" s="2"/>
      <c r="D2648" s="2"/>
      <c r="E2648" s="2"/>
    </row>
    <row r="2649" spans="2:5" x14ac:dyDescent="0.25">
      <c r="B2649" s="2"/>
      <c r="C2649" s="2"/>
      <c r="D2649" s="2"/>
      <c r="E2649" s="2"/>
    </row>
    <row r="2650" spans="2:5" x14ac:dyDescent="0.25">
      <c r="B2650" s="2"/>
      <c r="C2650" s="2"/>
      <c r="D2650" s="2"/>
      <c r="E2650" s="2"/>
    </row>
    <row r="2651" spans="2:5" x14ac:dyDescent="0.25">
      <c r="B2651" s="2"/>
      <c r="C2651" s="2"/>
      <c r="D2651" s="2"/>
      <c r="E2651" s="2"/>
    </row>
    <row r="2652" spans="2:5" x14ac:dyDescent="0.25">
      <c r="B2652" s="2"/>
      <c r="C2652" s="2"/>
      <c r="D2652" s="2"/>
      <c r="E2652" s="2"/>
    </row>
    <row r="2653" spans="2:5" x14ac:dyDescent="0.25">
      <c r="B2653" s="2"/>
      <c r="C2653" s="2"/>
      <c r="D2653" s="2"/>
      <c r="E2653" s="2"/>
    </row>
    <row r="2654" spans="2:5" x14ac:dyDescent="0.25">
      <c r="B2654" s="2"/>
      <c r="C2654" s="2"/>
      <c r="D2654" s="2"/>
      <c r="E2654" s="2"/>
    </row>
    <row r="2655" spans="2:5" x14ac:dyDescent="0.25">
      <c r="B2655" s="2"/>
      <c r="C2655" s="2"/>
      <c r="D2655" s="2"/>
      <c r="E2655" s="2"/>
    </row>
    <row r="2656" spans="2:5" x14ac:dyDescent="0.25">
      <c r="B2656" s="2"/>
      <c r="C2656" s="2"/>
      <c r="D2656" s="2"/>
      <c r="E2656" s="2"/>
    </row>
    <row r="2657" spans="2:5" x14ac:dyDescent="0.25">
      <c r="B2657" s="2"/>
      <c r="C2657" s="2"/>
      <c r="D2657" s="2"/>
      <c r="E2657" s="2"/>
    </row>
    <row r="2658" spans="2:5" x14ac:dyDescent="0.25">
      <c r="B2658" s="2"/>
      <c r="C2658" s="2"/>
      <c r="D2658" s="2"/>
      <c r="E2658" s="2"/>
    </row>
    <row r="2659" spans="2:5" x14ac:dyDescent="0.25">
      <c r="B2659" s="2"/>
      <c r="C2659" s="2"/>
      <c r="D2659" s="2"/>
      <c r="E2659" s="2"/>
    </row>
    <row r="2660" spans="2:5" x14ac:dyDescent="0.25">
      <c r="B2660" s="2"/>
      <c r="C2660" s="2"/>
      <c r="D2660" s="2"/>
      <c r="E2660" s="2"/>
    </row>
    <row r="2661" spans="2:5" x14ac:dyDescent="0.25">
      <c r="B2661" s="2"/>
      <c r="C2661" s="2"/>
      <c r="D2661" s="2"/>
      <c r="E2661" s="2"/>
    </row>
    <row r="2662" spans="2:5" x14ac:dyDescent="0.25">
      <c r="B2662" s="2"/>
      <c r="C2662" s="2"/>
      <c r="D2662" s="2"/>
      <c r="E2662" s="2"/>
    </row>
    <row r="2663" spans="2:5" x14ac:dyDescent="0.25">
      <c r="B2663" s="2"/>
      <c r="C2663" s="2"/>
      <c r="D2663" s="2"/>
      <c r="E2663" s="2"/>
    </row>
    <row r="2664" spans="2:5" x14ac:dyDescent="0.25">
      <c r="B2664" s="2"/>
      <c r="C2664" s="2"/>
      <c r="D2664" s="2"/>
      <c r="E2664" s="2"/>
    </row>
    <row r="2665" spans="2:5" x14ac:dyDescent="0.25">
      <c r="B2665" s="2"/>
      <c r="C2665" s="2"/>
      <c r="D2665" s="2"/>
      <c r="E2665" s="2"/>
    </row>
    <row r="2666" spans="2:5" x14ac:dyDescent="0.25">
      <c r="B2666" s="2"/>
      <c r="C2666" s="2"/>
      <c r="D2666" s="2"/>
      <c r="E2666" s="2"/>
    </row>
    <row r="2667" spans="2:5" x14ac:dyDescent="0.25">
      <c r="B2667" s="2"/>
      <c r="C2667" s="2"/>
      <c r="D2667" s="2"/>
      <c r="E2667" s="2"/>
    </row>
    <row r="2668" spans="2:5" x14ac:dyDescent="0.25">
      <c r="B2668" s="2"/>
      <c r="C2668" s="2"/>
      <c r="D2668" s="2"/>
      <c r="E2668" s="2"/>
    </row>
    <row r="2669" spans="2:5" x14ac:dyDescent="0.25">
      <c r="B2669" s="2"/>
      <c r="C2669" s="2"/>
      <c r="D2669" s="2"/>
      <c r="E2669" s="2"/>
    </row>
    <row r="2670" spans="2:5" x14ac:dyDescent="0.25">
      <c r="B2670" s="2"/>
      <c r="C2670" s="2"/>
      <c r="D2670" s="2"/>
      <c r="E2670" s="2"/>
    </row>
    <row r="2671" spans="2:5" x14ac:dyDescent="0.25">
      <c r="B2671" s="2"/>
      <c r="C2671" s="2"/>
      <c r="D2671" s="2"/>
      <c r="E2671" s="2"/>
    </row>
    <row r="2672" spans="2:5" x14ac:dyDescent="0.25">
      <c r="B2672" s="2"/>
      <c r="C2672" s="2"/>
      <c r="D2672" s="2"/>
      <c r="E2672" s="2"/>
    </row>
    <row r="2673" spans="2:5" x14ac:dyDescent="0.25">
      <c r="B2673" s="2"/>
      <c r="C2673" s="2"/>
      <c r="D2673" s="2"/>
      <c r="E2673" s="2"/>
    </row>
    <row r="2674" spans="2:5" x14ac:dyDescent="0.25">
      <c r="B2674" s="2"/>
      <c r="C2674" s="2"/>
      <c r="D2674" s="2"/>
      <c r="E2674" s="2"/>
    </row>
    <row r="2675" spans="2:5" x14ac:dyDescent="0.25">
      <c r="B2675" s="2"/>
      <c r="C2675" s="2"/>
      <c r="D2675" s="2"/>
      <c r="E2675" s="2"/>
    </row>
    <row r="2676" spans="2:5" x14ac:dyDescent="0.25">
      <c r="B2676" s="2"/>
      <c r="C2676" s="2"/>
      <c r="D2676" s="2"/>
      <c r="E2676" s="2"/>
    </row>
    <row r="2677" spans="2:5" x14ac:dyDescent="0.25">
      <c r="B2677" s="2"/>
      <c r="C2677" s="2"/>
      <c r="D2677" s="2"/>
      <c r="E2677" s="2"/>
    </row>
    <row r="2678" spans="2:5" x14ac:dyDescent="0.25">
      <c r="B2678" s="2"/>
      <c r="C2678" s="2"/>
      <c r="D2678" s="2"/>
      <c r="E2678" s="2"/>
    </row>
    <row r="2679" spans="2:5" x14ac:dyDescent="0.25">
      <c r="B2679" s="2"/>
      <c r="C2679" s="2"/>
      <c r="D2679" s="2"/>
      <c r="E2679" s="2"/>
    </row>
    <row r="2680" spans="2:5" x14ac:dyDescent="0.25">
      <c r="B2680" s="2"/>
      <c r="C2680" s="2"/>
      <c r="D2680" s="2"/>
      <c r="E2680" s="2"/>
    </row>
    <row r="2681" spans="2:5" x14ac:dyDescent="0.25">
      <c r="B2681" s="2"/>
      <c r="C2681" s="2"/>
      <c r="D2681" s="2"/>
      <c r="E2681" s="2"/>
    </row>
    <row r="2682" spans="2:5" x14ac:dyDescent="0.25">
      <c r="B2682" s="2"/>
      <c r="C2682" s="2"/>
      <c r="D2682" s="2"/>
      <c r="E2682" s="2"/>
    </row>
    <row r="2683" spans="2:5" x14ac:dyDescent="0.25">
      <c r="B2683" s="2"/>
      <c r="C2683" s="2"/>
      <c r="D2683" s="2"/>
      <c r="E2683" s="2"/>
    </row>
    <row r="2684" spans="2:5" x14ac:dyDescent="0.25">
      <c r="B2684" s="2"/>
      <c r="C2684" s="2"/>
      <c r="D2684" s="2"/>
      <c r="E2684" s="2"/>
    </row>
    <row r="2685" spans="2:5" x14ac:dyDescent="0.25">
      <c r="B2685" s="2"/>
      <c r="C2685" s="2"/>
      <c r="D2685" s="2"/>
      <c r="E2685" s="2"/>
    </row>
    <row r="2686" spans="2:5" x14ac:dyDescent="0.25">
      <c r="B2686" s="2"/>
      <c r="C2686" s="2"/>
      <c r="D2686" s="2"/>
      <c r="E2686" s="2"/>
    </row>
    <row r="2687" spans="2:5" x14ac:dyDescent="0.25">
      <c r="B2687" s="2"/>
      <c r="C2687" s="2"/>
      <c r="D2687" s="2"/>
      <c r="E2687" s="2"/>
    </row>
    <row r="2688" spans="2:5" x14ac:dyDescent="0.25">
      <c r="B2688" s="2"/>
      <c r="C2688" s="2"/>
      <c r="D2688" s="2"/>
      <c r="E2688" s="2"/>
    </row>
    <row r="2689" spans="2:5" x14ac:dyDescent="0.25">
      <c r="B2689" s="2"/>
      <c r="C2689" s="2"/>
      <c r="D2689" s="2"/>
      <c r="E2689" s="2"/>
    </row>
    <row r="2690" spans="2:5" x14ac:dyDescent="0.25">
      <c r="B2690" s="2"/>
      <c r="C2690" s="2"/>
      <c r="D2690" s="2"/>
      <c r="E2690" s="2"/>
    </row>
    <row r="2691" spans="2:5" x14ac:dyDescent="0.25">
      <c r="B2691" s="2"/>
      <c r="C2691" s="2"/>
      <c r="D2691" s="2"/>
      <c r="E2691" s="2"/>
    </row>
    <row r="2692" spans="2:5" x14ac:dyDescent="0.25">
      <c r="B2692" s="2"/>
      <c r="C2692" s="2"/>
      <c r="D2692" s="2"/>
      <c r="E2692" s="2"/>
    </row>
    <row r="2693" spans="2:5" x14ac:dyDescent="0.25">
      <c r="B2693" s="2"/>
      <c r="C2693" s="2"/>
      <c r="D2693" s="2"/>
      <c r="E2693" s="2"/>
    </row>
    <row r="2694" spans="2:5" x14ac:dyDescent="0.25">
      <c r="B2694" s="2"/>
      <c r="C2694" s="2"/>
      <c r="D2694" s="2"/>
      <c r="E2694" s="2"/>
    </row>
    <row r="2695" spans="2:5" x14ac:dyDescent="0.25">
      <c r="B2695" s="2"/>
      <c r="C2695" s="2"/>
      <c r="D2695" s="2"/>
      <c r="E2695" s="2"/>
    </row>
    <row r="2696" spans="2:5" x14ac:dyDescent="0.25">
      <c r="B2696" s="2"/>
      <c r="C2696" s="2"/>
      <c r="D2696" s="2"/>
      <c r="E2696" s="2"/>
    </row>
    <row r="2697" spans="2:5" x14ac:dyDescent="0.25">
      <c r="B2697" s="2"/>
      <c r="C2697" s="2"/>
      <c r="D2697" s="2"/>
      <c r="E2697" s="2"/>
    </row>
    <row r="2698" spans="2:5" x14ac:dyDescent="0.25">
      <c r="B2698" s="2"/>
      <c r="C2698" s="2"/>
      <c r="D2698" s="2"/>
      <c r="E2698" s="2"/>
    </row>
    <row r="2699" spans="2:5" x14ac:dyDescent="0.25">
      <c r="B2699" s="2"/>
      <c r="C2699" s="2"/>
      <c r="D2699" s="2"/>
      <c r="E2699" s="2"/>
    </row>
    <row r="2700" spans="2:5" x14ac:dyDescent="0.25">
      <c r="B2700" s="2"/>
      <c r="C2700" s="2"/>
      <c r="D2700" s="2"/>
      <c r="E2700" s="2"/>
    </row>
    <row r="2701" spans="2:5" x14ac:dyDescent="0.25">
      <c r="B2701" s="2"/>
      <c r="C2701" s="2"/>
      <c r="D2701" s="2"/>
      <c r="E2701" s="2"/>
    </row>
    <row r="2702" spans="2:5" x14ac:dyDescent="0.25">
      <c r="B2702" s="2"/>
      <c r="C2702" s="2"/>
      <c r="D2702" s="2"/>
      <c r="E2702" s="2"/>
    </row>
    <row r="2703" spans="2:5" x14ac:dyDescent="0.25">
      <c r="B2703" s="2"/>
      <c r="C2703" s="2"/>
      <c r="D2703" s="2"/>
      <c r="E2703" s="2"/>
    </row>
  </sheetData>
  <sheetProtection algorithmName="SHA-512" hashValue="Hrw2QPiRuth6pQd1WnOyn1T3WkmwArm6HW8UmrJ8Gf6dsf0AuR3GB+LnPe4FBsp0IYecbrFUFdh15OuoGhN63Q==" saltValue="RAyewYm7OOWvTQ1U409osw==" spinCount="100000" sheet="1" objects="1" scenarios="1"/>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W5423"/>
  <sheetViews>
    <sheetView zoomScale="80" zoomScaleNormal="80" workbookViewId="0">
      <selection activeCell="I13" sqref="I13"/>
    </sheetView>
  </sheetViews>
  <sheetFormatPr defaultColWidth="11.42578125" defaultRowHeight="15" x14ac:dyDescent="0.25"/>
  <cols>
    <col min="1" max="1" width="11.42578125" style="12"/>
    <col min="2" max="2" width="14.85546875" style="10" customWidth="1"/>
    <col min="3" max="3" width="18" style="11" customWidth="1"/>
    <col min="4" max="4" width="20.7109375" style="10" customWidth="1"/>
    <col min="5" max="5" width="16.85546875" style="10" customWidth="1"/>
    <col min="6" max="6" width="18.140625" style="10" customWidth="1"/>
    <col min="7" max="7" width="20" style="12" customWidth="1"/>
    <col min="8" max="8" width="13" style="12" customWidth="1"/>
    <col min="9" max="33" width="14.28515625" style="12" customWidth="1"/>
    <col min="34" max="34" width="18.7109375" style="12" customWidth="1"/>
    <col min="35" max="35" width="11.42578125" style="12" customWidth="1"/>
    <col min="36" max="36" width="17.140625" style="12" customWidth="1"/>
    <col min="37" max="44" width="11.42578125" style="12" customWidth="1"/>
    <col min="45" max="47" width="11.42578125" style="12"/>
    <col min="48" max="48" width="17.140625" style="12" customWidth="1"/>
    <col min="49" max="16384" width="11.42578125" style="12"/>
  </cols>
  <sheetData>
    <row r="1" spans="1:49" ht="19.5" thickBot="1" x14ac:dyDescent="0.35">
      <c r="A1" s="36" t="s">
        <v>63</v>
      </c>
      <c r="B1" s="37"/>
      <c r="C1" s="38"/>
      <c r="D1" s="37"/>
      <c r="E1" s="37"/>
      <c r="F1" s="37"/>
    </row>
    <row r="2" spans="1:49" ht="30" customHeight="1" x14ac:dyDescent="0.25">
      <c r="A2" s="40"/>
      <c r="B2" s="40"/>
      <c r="C2" s="39" t="s">
        <v>71</v>
      </c>
      <c r="D2" s="88"/>
      <c r="E2" s="89"/>
      <c r="F2" s="63" t="s">
        <v>78</v>
      </c>
    </row>
    <row r="3" spans="1:49" ht="33" customHeight="1" thickBot="1" x14ac:dyDescent="0.35">
      <c r="A3" s="36"/>
      <c r="B3" s="37"/>
      <c r="C3" s="39" t="s">
        <v>67</v>
      </c>
      <c r="D3" s="88"/>
      <c r="E3" s="89"/>
      <c r="F3" s="52" t="str">
        <f>IF(F6="","",F6/15)</f>
        <v/>
      </c>
    </row>
    <row r="5" spans="1:49" ht="46.5" customHeight="1" x14ac:dyDescent="0.25">
      <c r="B5" s="47" t="s">
        <v>61</v>
      </c>
      <c r="C5" s="47" t="s">
        <v>86</v>
      </c>
      <c r="D5" s="47" t="s">
        <v>60</v>
      </c>
      <c r="E5" s="47" t="s">
        <v>17</v>
      </c>
      <c r="F5" s="47" t="s">
        <v>77</v>
      </c>
    </row>
    <row r="6" spans="1:49" ht="31.5" customHeight="1" x14ac:dyDescent="0.25">
      <c r="B6" s="13">
        <v>0</v>
      </c>
      <c r="C6" s="84"/>
      <c r="D6" s="84"/>
      <c r="E6" s="53" t="str">
        <f>IF(D6="","",IF(D6=AV8,AU8,IF(D6=AV9,AU9,IF(D6=AV10,AU10,IF(D6=AV11,AU11)))))</f>
        <v/>
      </c>
      <c r="F6" s="13" t="str">
        <f>IF(E6=1,C6*5*3+5*3,IF(E6=0.5,C6*5*3*2+5*3,IF(E6=0.333,C6*5*3*3+5*3,IF(E6=0.167,C6*5*3*6+5*3,""))))</f>
        <v/>
      </c>
    </row>
    <row r="7" spans="1:49" ht="31.5" customHeight="1" thickBot="1" x14ac:dyDescent="0.3">
      <c r="H7" s="10"/>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0"/>
    </row>
    <row r="8" spans="1:49" ht="30" x14ac:dyDescent="0.25">
      <c r="B8" s="13" t="s">
        <v>18</v>
      </c>
      <c r="C8" s="15" t="s">
        <v>19</v>
      </c>
      <c r="D8" s="13" t="s">
        <v>20</v>
      </c>
      <c r="E8" s="13" t="s">
        <v>21</v>
      </c>
      <c r="F8" s="13" t="s">
        <v>0</v>
      </c>
      <c r="AU8" s="16">
        <v>1</v>
      </c>
      <c r="AV8" s="17" t="s">
        <v>33</v>
      </c>
    </row>
    <row r="9" spans="1:49" x14ac:dyDescent="0.25">
      <c r="B9" s="13">
        <v>1</v>
      </c>
      <c r="C9" s="18" t="str">
        <f>IF(F6="","",IF(B9&lt;$F$6,B6,""))</f>
        <v/>
      </c>
      <c r="D9" s="13" t="str">
        <f t="shared" ref="D9:D72" si="0">IF(C9="","",IF($F$6="","",IF(B9&lt;($AV$14+1),"1°batch", IF(B9&gt;($AV$15),"3°batch","2°batch"))))</f>
        <v/>
      </c>
      <c r="E9" s="13" t="str">
        <f t="shared" ref="E9:E72" si="1">IF(C9="","",IF($F$6="","",IF(B9&lt;($AV$17+1),"1°cooking",IF(AND(B9&gt;$AV$17,B9&lt;$AV$18+1),"2°cooking",IF(AND(B9&gt;$AV$18,B9&lt;$AV$19+1),"3°cooking",IF(AND(B9&gt;$AV$19,B9&lt;$AV$20+1),"4°cooking",IF(AND(B9&gt;$AV$20,B9&lt;$AV$21+1),"5°cooking",IF(AND(B9&gt;$AV$21,B9&lt;$AV$22+1),"1°cooking",IF(AND(B9&gt;$AV$22,B9&lt;$AV$23+1),"2°cooking",IF(AND(B9&gt;$AV$23,B9&lt;$AV$24+1),"3°cooking",IF(AND(B9&gt;$AV$24,B9&lt;$AV$25+1),"4°cooking",IF(AND(B9&gt;$AV$25,B9&lt;$AV$26+1),"5°cooking",IF(AND(B9&gt;$AV$26,B9&lt;$AV$27+1),"1°cooking",IF(AND(B9&gt;$AV$27,B9&lt;$AV$28+1),"2°cooking",IF(AND(B9&gt;$AV$28,B9&lt;$AV$29+1),"3°cooking",IF(AND(B9&gt;$AV$29,B9&lt;$AV$30+1),"4°cooking",IF(AND(B9&gt;$AV$30,B9&lt;$AV$31+1),"5°cooking","")))))))))))))))))</f>
        <v/>
      </c>
      <c r="F9" s="84"/>
      <c r="AU9" s="19">
        <v>0.5</v>
      </c>
      <c r="AV9" s="20" t="s">
        <v>34</v>
      </c>
      <c r="AW9" s="12">
        <f>AW11*3</f>
        <v>0.5</v>
      </c>
    </row>
    <row r="10" spans="1:49" x14ac:dyDescent="0.25">
      <c r="B10" s="13">
        <v>2</v>
      </c>
      <c r="C10" s="18" t="str">
        <f t="shared" ref="C10:C73" si="2">IF($F$6="","",IF(B10&gt;$F$6,"",IF(C9&lt;$C$6,C9+$E$6,0)))</f>
        <v/>
      </c>
      <c r="D10" s="13" t="str">
        <f t="shared" si="0"/>
        <v/>
      </c>
      <c r="E10" s="13" t="str">
        <f t="shared" si="1"/>
        <v/>
      </c>
      <c r="F10" s="84"/>
      <c r="AU10" s="19">
        <v>0.33300000000000002</v>
      </c>
      <c r="AV10" s="20" t="s">
        <v>35</v>
      </c>
      <c r="AW10" s="12">
        <f>AW11*2</f>
        <v>0.33333333333333331</v>
      </c>
    </row>
    <row r="11" spans="1:49" x14ac:dyDescent="0.25">
      <c r="B11" s="13">
        <v>3</v>
      </c>
      <c r="C11" s="18" t="str">
        <f t="shared" si="2"/>
        <v/>
      </c>
      <c r="D11" s="13" t="str">
        <f t="shared" si="0"/>
        <v/>
      </c>
      <c r="E11" s="13" t="str">
        <f t="shared" si="1"/>
        <v/>
      </c>
      <c r="F11" s="84"/>
      <c r="AU11" s="21">
        <v>0.16700000000000001</v>
      </c>
      <c r="AV11" s="20" t="s">
        <v>36</v>
      </c>
      <c r="AW11" s="12">
        <f>10/60</f>
        <v>0.16666666666666666</v>
      </c>
    </row>
    <row r="12" spans="1:49" x14ac:dyDescent="0.25">
      <c r="B12" s="13">
        <v>4</v>
      </c>
      <c r="C12" s="18" t="str">
        <f t="shared" si="2"/>
        <v/>
      </c>
      <c r="D12" s="13" t="str">
        <f t="shared" si="0"/>
        <v/>
      </c>
      <c r="E12" s="13" t="str">
        <f t="shared" si="1"/>
        <v/>
      </c>
      <c r="F12" s="84"/>
      <c r="AU12" s="19"/>
      <c r="AV12" s="20"/>
    </row>
    <row r="13" spans="1:49" x14ac:dyDescent="0.25">
      <c r="B13" s="13">
        <v>5</v>
      </c>
      <c r="C13" s="18" t="str">
        <f t="shared" si="2"/>
        <v/>
      </c>
      <c r="D13" s="13" t="str">
        <f t="shared" si="0"/>
        <v/>
      </c>
      <c r="E13" s="13" t="str">
        <f t="shared" si="1"/>
        <v/>
      </c>
      <c r="F13" s="84"/>
      <c r="AU13" s="19"/>
      <c r="AV13" s="20"/>
    </row>
    <row r="14" spans="1:49" x14ac:dyDescent="0.25">
      <c r="B14" s="13">
        <v>6</v>
      </c>
      <c r="C14" s="18" t="str">
        <f t="shared" si="2"/>
        <v/>
      </c>
      <c r="D14" s="13" t="str">
        <f t="shared" si="0"/>
        <v/>
      </c>
      <c r="E14" s="13" t="str">
        <f t="shared" si="1"/>
        <v/>
      </c>
      <c r="F14" s="84"/>
      <c r="AU14" s="19" t="s">
        <v>37</v>
      </c>
      <c r="AV14" s="20" t="e">
        <f>F6/3</f>
        <v>#VALUE!</v>
      </c>
    </row>
    <row r="15" spans="1:49" x14ac:dyDescent="0.25">
      <c r="B15" s="13">
        <v>7</v>
      </c>
      <c r="C15" s="18" t="str">
        <f t="shared" si="2"/>
        <v/>
      </c>
      <c r="D15" s="13" t="str">
        <f t="shared" si="0"/>
        <v/>
      </c>
      <c r="E15" s="13" t="str">
        <f t="shared" si="1"/>
        <v/>
      </c>
      <c r="F15" s="84"/>
      <c r="AU15" s="19" t="s">
        <v>38</v>
      </c>
      <c r="AV15" s="20" t="e">
        <f>AV14*2</f>
        <v>#VALUE!</v>
      </c>
    </row>
    <row r="16" spans="1:49" x14ac:dyDescent="0.25">
      <c r="B16" s="13">
        <v>8</v>
      </c>
      <c r="C16" s="18" t="str">
        <f t="shared" si="2"/>
        <v/>
      </c>
      <c r="D16" s="13" t="str">
        <f t="shared" si="0"/>
        <v/>
      </c>
      <c r="E16" s="13" t="str">
        <f t="shared" si="1"/>
        <v/>
      </c>
      <c r="F16" s="84"/>
      <c r="AU16" s="19" t="s">
        <v>39</v>
      </c>
      <c r="AV16" s="20" t="e">
        <f>AV14*3</f>
        <v>#VALUE!</v>
      </c>
    </row>
    <row r="17" spans="2:48" x14ac:dyDescent="0.25">
      <c r="B17" s="13">
        <v>9</v>
      </c>
      <c r="C17" s="18" t="str">
        <f t="shared" si="2"/>
        <v/>
      </c>
      <c r="D17" s="13" t="str">
        <f t="shared" si="0"/>
        <v/>
      </c>
      <c r="E17" s="13" t="str">
        <f t="shared" si="1"/>
        <v/>
      </c>
      <c r="F17" s="84"/>
      <c r="AU17" s="19" t="s">
        <v>40</v>
      </c>
      <c r="AV17" s="20" t="e">
        <f>AV14/5</f>
        <v>#VALUE!</v>
      </c>
    </row>
    <row r="18" spans="2:48" x14ac:dyDescent="0.25">
      <c r="B18" s="13">
        <v>10</v>
      </c>
      <c r="C18" s="18" t="str">
        <f t="shared" si="2"/>
        <v/>
      </c>
      <c r="D18" s="13" t="str">
        <f t="shared" si="0"/>
        <v/>
      </c>
      <c r="E18" s="13" t="str">
        <f t="shared" si="1"/>
        <v/>
      </c>
      <c r="F18" s="84"/>
      <c r="AU18" s="19" t="s">
        <v>41</v>
      </c>
      <c r="AV18" s="20" t="e">
        <f t="shared" ref="AV18:AV31" si="3">AV17+$AV$17</f>
        <v>#VALUE!</v>
      </c>
    </row>
    <row r="19" spans="2:48" x14ac:dyDescent="0.25">
      <c r="B19" s="13">
        <v>11</v>
      </c>
      <c r="C19" s="18" t="str">
        <f t="shared" si="2"/>
        <v/>
      </c>
      <c r="D19" s="13" t="str">
        <f t="shared" si="0"/>
        <v/>
      </c>
      <c r="E19" s="13" t="str">
        <f t="shared" si="1"/>
        <v/>
      </c>
      <c r="F19" s="84"/>
      <c r="AU19" s="19" t="s">
        <v>42</v>
      </c>
      <c r="AV19" s="20" t="e">
        <f t="shared" si="3"/>
        <v>#VALUE!</v>
      </c>
    </row>
    <row r="20" spans="2:48" x14ac:dyDescent="0.25">
      <c r="B20" s="13">
        <v>12</v>
      </c>
      <c r="C20" s="18" t="str">
        <f t="shared" si="2"/>
        <v/>
      </c>
      <c r="D20" s="13" t="str">
        <f t="shared" si="0"/>
        <v/>
      </c>
      <c r="E20" s="13" t="str">
        <f t="shared" si="1"/>
        <v/>
      </c>
      <c r="F20" s="84"/>
      <c r="AU20" s="19" t="s">
        <v>43</v>
      </c>
      <c r="AV20" s="20" t="e">
        <f t="shared" si="3"/>
        <v>#VALUE!</v>
      </c>
    </row>
    <row r="21" spans="2:48" x14ac:dyDescent="0.25">
      <c r="B21" s="13">
        <v>13</v>
      </c>
      <c r="C21" s="18" t="str">
        <f t="shared" si="2"/>
        <v/>
      </c>
      <c r="D21" s="13" t="str">
        <f t="shared" si="0"/>
        <v/>
      </c>
      <c r="E21" s="13" t="str">
        <f t="shared" si="1"/>
        <v/>
      </c>
      <c r="F21" s="84"/>
      <c r="AU21" s="19" t="s">
        <v>44</v>
      </c>
      <c r="AV21" s="20" t="e">
        <f t="shared" si="3"/>
        <v>#VALUE!</v>
      </c>
    </row>
    <row r="22" spans="2:48" x14ac:dyDescent="0.25">
      <c r="B22" s="13">
        <v>14</v>
      </c>
      <c r="C22" s="18" t="str">
        <f t="shared" si="2"/>
        <v/>
      </c>
      <c r="D22" s="13" t="str">
        <f t="shared" si="0"/>
        <v/>
      </c>
      <c r="E22" s="13" t="str">
        <f t="shared" si="1"/>
        <v/>
      </c>
      <c r="F22" s="84"/>
      <c r="AU22" s="19" t="s">
        <v>40</v>
      </c>
      <c r="AV22" s="20" t="e">
        <f t="shared" si="3"/>
        <v>#VALUE!</v>
      </c>
    </row>
    <row r="23" spans="2:48" x14ac:dyDescent="0.25">
      <c r="B23" s="13">
        <v>15</v>
      </c>
      <c r="C23" s="18" t="str">
        <f t="shared" si="2"/>
        <v/>
      </c>
      <c r="D23" s="13" t="str">
        <f t="shared" si="0"/>
        <v/>
      </c>
      <c r="E23" s="13" t="str">
        <f t="shared" si="1"/>
        <v/>
      </c>
      <c r="F23" s="84"/>
      <c r="AU23" s="19" t="s">
        <v>41</v>
      </c>
      <c r="AV23" s="20" t="e">
        <f t="shared" si="3"/>
        <v>#VALUE!</v>
      </c>
    </row>
    <row r="24" spans="2:48" x14ac:dyDescent="0.25">
      <c r="B24" s="13">
        <v>16</v>
      </c>
      <c r="C24" s="18" t="str">
        <f t="shared" si="2"/>
        <v/>
      </c>
      <c r="D24" s="13" t="str">
        <f t="shared" si="0"/>
        <v/>
      </c>
      <c r="E24" s="13" t="str">
        <f t="shared" si="1"/>
        <v/>
      </c>
      <c r="F24" s="84"/>
      <c r="AU24" s="19" t="s">
        <v>42</v>
      </c>
      <c r="AV24" s="20" t="e">
        <f t="shared" si="3"/>
        <v>#VALUE!</v>
      </c>
    </row>
    <row r="25" spans="2:48" x14ac:dyDescent="0.25">
      <c r="B25" s="13">
        <v>17</v>
      </c>
      <c r="C25" s="18" t="str">
        <f t="shared" si="2"/>
        <v/>
      </c>
      <c r="D25" s="13" t="str">
        <f t="shared" si="0"/>
        <v/>
      </c>
      <c r="E25" s="13" t="str">
        <f t="shared" si="1"/>
        <v/>
      </c>
      <c r="F25" s="84"/>
      <c r="AU25" s="19" t="s">
        <v>43</v>
      </c>
      <c r="AV25" s="20" t="e">
        <f t="shared" si="3"/>
        <v>#VALUE!</v>
      </c>
    </row>
    <row r="26" spans="2:48" x14ac:dyDescent="0.25">
      <c r="B26" s="13">
        <v>18</v>
      </c>
      <c r="C26" s="18" t="str">
        <f t="shared" si="2"/>
        <v/>
      </c>
      <c r="D26" s="13" t="str">
        <f t="shared" si="0"/>
        <v/>
      </c>
      <c r="E26" s="13" t="str">
        <f t="shared" si="1"/>
        <v/>
      </c>
      <c r="F26" s="84"/>
      <c r="AU26" s="19" t="s">
        <v>44</v>
      </c>
      <c r="AV26" s="20" t="e">
        <f t="shared" si="3"/>
        <v>#VALUE!</v>
      </c>
    </row>
    <row r="27" spans="2:48" x14ac:dyDescent="0.25">
      <c r="B27" s="13">
        <v>19</v>
      </c>
      <c r="C27" s="18" t="str">
        <f t="shared" si="2"/>
        <v/>
      </c>
      <c r="D27" s="13" t="str">
        <f t="shared" si="0"/>
        <v/>
      </c>
      <c r="E27" s="13" t="str">
        <f t="shared" si="1"/>
        <v/>
      </c>
      <c r="F27" s="84"/>
      <c r="AU27" s="19" t="s">
        <v>40</v>
      </c>
      <c r="AV27" s="20" t="e">
        <f t="shared" si="3"/>
        <v>#VALUE!</v>
      </c>
    </row>
    <row r="28" spans="2:48" x14ac:dyDescent="0.25">
      <c r="B28" s="13">
        <v>20</v>
      </c>
      <c r="C28" s="18" t="str">
        <f t="shared" si="2"/>
        <v/>
      </c>
      <c r="D28" s="13" t="str">
        <f t="shared" si="0"/>
        <v/>
      </c>
      <c r="E28" s="13" t="str">
        <f t="shared" si="1"/>
        <v/>
      </c>
      <c r="F28" s="84"/>
      <c r="AU28" s="19" t="s">
        <v>41</v>
      </c>
      <c r="AV28" s="20" t="e">
        <f t="shared" si="3"/>
        <v>#VALUE!</v>
      </c>
    </row>
    <row r="29" spans="2:48" x14ac:dyDescent="0.25">
      <c r="B29" s="13">
        <v>21</v>
      </c>
      <c r="C29" s="18" t="str">
        <f t="shared" si="2"/>
        <v/>
      </c>
      <c r="D29" s="13" t="str">
        <f t="shared" si="0"/>
        <v/>
      </c>
      <c r="E29" s="13" t="str">
        <f t="shared" si="1"/>
        <v/>
      </c>
      <c r="F29" s="84"/>
      <c r="AU29" s="19" t="s">
        <v>42</v>
      </c>
      <c r="AV29" s="20" t="e">
        <f t="shared" si="3"/>
        <v>#VALUE!</v>
      </c>
    </row>
    <row r="30" spans="2:48" x14ac:dyDescent="0.25">
      <c r="B30" s="13">
        <v>22</v>
      </c>
      <c r="C30" s="18" t="str">
        <f t="shared" si="2"/>
        <v/>
      </c>
      <c r="D30" s="13" t="str">
        <f t="shared" si="0"/>
        <v/>
      </c>
      <c r="E30" s="13" t="str">
        <f t="shared" si="1"/>
        <v/>
      </c>
      <c r="F30" s="84"/>
      <c r="AU30" s="19" t="s">
        <v>43</v>
      </c>
      <c r="AV30" s="20" t="e">
        <f t="shared" si="3"/>
        <v>#VALUE!</v>
      </c>
    </row>
    <row r="31" spans="2:48" ht="15.75" thickBot="1" x14ac:dyDescent="0.3">
      <c r="B31" s="13">
        <v>23</v>
      </c>
      <c r="C31" s="18" t="str">
        <f t="shared" si="2"/>
        <v/>
      </c>
      <c r="D31" s="13" t="str">
        <f t="shared" si="0"/>
        <v/>
      </c>
      <c r="E31" s="13" t="str">
        <f t="shared" si="1"/>
        <v/>
      </c>
      <c r="F31" s="84"/>
      <c r="AU31" s="22" t="s">
        <v>44</v>
      </c>
      <c r="AV31" s="23" t="e">
        <f t="shared" si="3"/>
        <v>#VALUE!</v>
      </c>
    </row>
    <row r="32" spans="2:48" x14ac:dyDescent="0.25">
      <c r="B32" s="13">
        <v>24</v>
      </c>
      <c r="C32" s="18" t="str">
        <f t="shared" si="2"/>
        <v/>
      </c>
      <c r="D32" s="13" t="str">
        <f t="shared" si="0"/>
        <v/>
      </c>
      <c r="E32" s="13" t="str">
        <f t="shared" si="1"/>
        <v/>
      </c>
      <c r="F32" s="84"/>
    </row>
    <row r="33" spans="2:6" x14ac:dyDescent="0.25">
      <c r="B33" s="13">
        <v>25</v>
      </c>
      <c r="C33" s="18" t="str">
        <f t="shared" si="2"/>
        <v/>
      </c>
      <c r="D33" s="13" t="str">
        <f t="shared" si="0"/>
        <v/>
      </c>
      <c r="E33" s="13" t="str">
        <f t="shared" si="1"/>
        <v/>
      </c>
      <c r="F33" s="84"/>
    </row>
    <row r="34" spans="2:6" x14ac:dyDescent="0.25">
      <c r="B34" s="13">
        <v>26</v>
      </c>
      <c r="C34" s="18" t="str">
        <f t="shared" si="2"/>
        <v/>
      </c>
      <c r="D34" s="13" t="str">
        <f t="shared" si="0"/>
        <v/>
      </c>
      <c r="E34" s="13" t="str">
        <f t="shared" si="1"/>
        <v/>
      </c>
      <c r="F34" s="84"/>
    </row>
    <row r="35" spans="2:6" x14ac:dyDescent="0.25">
      <c r="B35" s="13">
        <v>27</v>
      </c>
      <c r="C35" s="18" t="str">
        <f t="shared" si="2"/>
        <v/>
      </c>
      <c r="D35" s="13" t="str">
        <f t="shared" si="0"/>
        <v/>
      </c>
      <c r="E35" s="13" t="str">
        <f t="shared" si="1"/>
        <v/>
      </c>
      <c r="F35" s="84"/>
    </row>
    <row r="36" spans="2:6" x14ac:dyDescent="0.25">
      <c r="B36" s="13">
        <v>28</v>
      </c>
      <c r="C36" s="18" t="str">
        <f t="shared" si="2"/>
        <v/>
      </c>
      <c r="D36" s="13" t="str">
        <f t="shared" si="0"/>
        <v/>
      </c>
      <c r="E36" s="13" t="str">
        <f t="shared" si="1"/>
        <v/>
      </c>
      <c r="F36" s="84"/>
    </row>
    <row r="37" spans="2:6" x14ac:dyDescent="0.25">
      <c r="B37" s="13">
        <v>29</v>
      </c>
      <c r="C37" s="18" t="str">
        <f t="shared" si="2"/>
        <v/>
      </c>
      <c r="D37" s="13" t="str">
        <f t="shared" si="0"/>
        <v/>
      </c>
      <c r="E37" s="13" t="str">
        <f t="shared" si="1"/>
        <v/>
      </c>
      <c r="F37" s="84"/>
    </row>
    <row r="38" spans="2:6" x14ac:dyDescent="0.25">
      <c r="B38" s="13">
        <v>30</v>
      </c>
      <c r="C38" s="18" t="str">
        <f t="shared" si="2"/>
        <v/>
      </c>
      <c r="D38" s="13" t="str">
        <f t="shared" si="0"/>
        <v/>
      </c>
      <c r="E38" s="13" t="str">
        <f t="shared" si="1"/>
        <v/>
      </c>
      <c r="F38" s="84"/>
    </row>
    <row r="39" spans="2:6" x14ac:dyDescent="0.25">
      <c r="B39" s="13">
        <v>31</v>
      </c>
      <c r="C39" s="18" t="str">
        <f t="shared" si="2"/>
        <v/>
      </c>
      <c r="D39" s="13" t="str">
        <f t="shared" si="0"/>
        <v/>
      </c>
      <c r="E39" s="13" t="str">
        <f t="shared" si="1"/>
        <v/>
      </c>
      <c r="F39" s="84"/>
    </row>
    <row r="40" spans="2:6" x14ac:dyDescent="0.25">
      <c r="B40" s="13">
        <v>32</v>
      </c>
      <c r="C40" s="18" t="str">
        <f t="shared" si="2"/>
        <v/>
      </c>
      <c r="D40" s="13" t="str">
        <f t="shared" si="0"/>
        <v/>
      </c>
      <c r="E40" s="13" t="str">
        <f t="shared" si="1"/>
        <v/>
      </c>
      <c r="F40" s="84"/>
    </row>
    <row r="41" spans="2:6" x14ac:dyDescent="0.25">
      <c r="B41" s="13">
        <v>33</v>
      </c>
      <c r="C41" s="18" t="str">
        <f t="shared" si="2"/>
        <v/>
      </c>
      <c r="D41" s="13" t="str">
        <f t="shared" si="0"/>
        <v/>
      </c>
      <c r="E41" s="13" t="str">
        <f t="shared" si="1"/>
        <v/>
      </c>
      <c r="F41" s="84"/>
    </row>
    <row r="42" spans="2:6" x14ac:dyDescent="0.25">
      <c r="B42" s="13">
        <v>34</v>
      </c>
      <c r="C42" s="18" t="str">
        <f t="shared" si="2"/>
        <v/>
      </c>
      <c r="D42" s="13" t="str">
        <f t="shared" si="0"/>
        <v/>
      </c>
      <c r="E42" s="13" t="str">
        <f t="shared" si="1"/>
        <v/>
      </c>
      <c r="F42" s="84"/>
    </row>
    <row r="43" spans="2:6" x14ac:dyDescent="0.25">
      <c r="B43" s="13">
        <v>35</v>
      </c>
      <c r="C43" s="18" t="str">
        <f t="shared" si="2"/>
        <v/>
      </c>
      <c r="D43" s="13" t="str">
        <f t="shared" si="0"/>
        <v/>
      </c>
      <c r="E43" s="13" t="str">
        <f t="shared" si="1"/>
        <v/>
      </c>
      <c r="F43" s="84"/>
    </row>
    <row r="44" spans="2:6" x14ac:dyDescent="0.25">
      <c r="B44" s="13">
        <v>36</v>
      </c>
      <c r="C44" s="18" t="str">
        <f t="shared" si="2"/>
        <v/>
      </c>
      <c r="D44" s="13" t="str">
        <f t="shared" si="0"/>
        <v/>
      </c>
      <c r="E44" s="13" t="str">
        <f t="shared" si="1"/>
        <v/>
      </c>
      <c r="F44" s="84"/>
    </row>
    <row r="45" spans="2:6" x14ac:dyDescent="0.25">
      <c r="B45" s="13">
        <v>37</v>
      </c>
      <c r="C45" s="18" t="str">
        <f t="shared" si="2"/>
        <v/>
      </c>
      <c r="D45" s="13" t="str">
        <f t="shared" si="0"/>
        <v/>
      </c>
      <c r="E45" s="13" t="str">
        <f t="shared" si="1"/>
        <v/>
      </c>
      <c r="F45" s="84"/>
    </row>
    <row r="46" spans="2:6" x14ac:dyDescent="0.25">
      <c r="B46" s="13">
        <v>38</v>
      </c>
      <c r="C46" s="18" t="str">
        <f t="shared" si="2"/>
        <v/>
      </c>
      <c r="D46" s="13" t="str">
        <f t="shared" si="0"/>
        <v/>
      </c>
      <c r="E46" s="13" t="str">
        <f t="shared" si="1"/>
        <v/>
      </c>
      <c r="F46" s="84"/>
    </row>
    <row r="47" spans="2:6" x14ac:dyDescent="0.25">
      <c r="B47" s="13">
        <v>39</v>
      </c>
      <c r="C47" s="18" t="str">
        <f t="shared" si="2"/>
        <v/>
      </c>
      <c r="D47" s="13" t="str">
        <f t="shared" si="0"/>
        <v/>
      </c>
      <c r="E47" s="13" t="str">
        <f t="shared" si="1"/>
        <v/>
      </c>
      <c r="F47" s="84"/>
    </row>
    <row r="48" spans="2:6" x14ac:dyDescent="0.25">
      <c r="B48" s="13">
        <v>40</v>
      </c>
      <c r="C48" s="18" t="str">
        <f t="shared" si="2"/>
        <v/>
      </c>
      <c r="D48" s="13" t="str">
        <f t="shared" si="0"/>
        <v/>
      </c>
      <c r="E48" s="13" t="str">
        <f t="shared" si="1"/>
        <v/>
      </c>
      <c r="F48" s="84"/>
    </row>
    <row r="49" spans="2:6" x14ac:dyDescent="0.25">
      <c r="B49" s="13">
        <v>41</v>
      </c>
      <c r="C49" s="18" t="str">
        <f t="shared" si="2"/>
        <v/>
      </c>
      <c r="D49" s="13" t="str">
        <f t="shared" si="0"/>
        <v/>
      </c>
      <c r="E49" s="13" t="str">
        <f t="shared" si="1"/>
        <v/>
      </c>
      <c r="F49" s="84"/>
    </row>
    <row r="50" spans="2:6" x14ac:dyDescent="0.25">
      <c r="B50" s="13">
        <v>42</v>
      </c>
      <c r="C50" s="18" t="str">
        <f t="shared" si="2"/>
        <v/>
      </c>
      <c r="D50" s="13" t="str">
        <f t="shared" si="0"/>
        <v/>
      </c>
      <c r="E50" s="13" t="str">
        <f t="shared" si="1"/>
        <v/>
      </c>
      <c r="F50" s="84"/>
    </row>
    <row r="51" spans="2:6" x14ac:dyDescent="0.25">
      <c r="B51" s="13">
        <v>43</v>
      </c>
      <c r="C51" s="18" t="str">
        <f t="shared" si="2"/>
        <v/>
      </c>
      <c r="D51" s="13" t="str">
        <f t="shared" si="0"/>
        <v/>
      </c>
      <c r="E51" s="13" t="str">
        <f t="shared" si="1"/>
        <v/>
      </c>
      <c r="F51" s="84"/>
    </row>
    <row r="52" spans="2:6" x14ac:dyDescent="0.25">
      <c r="B52" s="13">
        <v>44</v>
      </c>
      <c r="C52" s="18" t="str">
        <f t="shared" si="2"/>
        <v/>
      </c>
      <c r="D52" s="13" t="str">
        <f t="shared" si="0"/>
        <v/>
      </c>
      <c r="E52" s="13" t="str">
        <f t="shared" si="1"/>
        <v/>
      </c>
      <c r="F52" s="84"/>
    </row>
    <row r="53" spans="2:6" x14ac:dyDescent="0.25">
      <c r="B53" s="13">
        <v>45</v>
      </c>
      <c r="C53" s="18" t="str">
        <f t="shared" si="2"/>
        <v/>
      </c>
      <c r="D53" s="13" t="str">
        <f t="shared" si="0"/>
        <v/>
      </c>
      <c r="E53" s="13" t="str">
        <f t="shared" si="1"/>
        <v/>
      </c>
      <c r="F53" s="84"/>
    </row>
    <row r="54" spans="2:6" x14ac:dyDescent="0.25">
      <c r="B54" s="13">
        <v>46</v>
      </c>
      <c r="C54" s="18" t="str">
        <f t="shared" si="2"/>
        <v/>
      </c>
      <c r="D54" s="13" t="str">
        <f t="shared" si="0"/>
        <v/>
      </c>
      <c r="E54" s="13" t="str">
        <f t="shared" si="1"/>
        <v/>
      </c>
      <c r="F54" s="84"/>
    </row>
    <row r="55" spans="2:6" x14ac:dyDescent="0.25">
      <c r="B55" s="13">
        <v>47</v>
      </c>
      <c r="C55" s="18" t="str">
        <f t="shared" si="2"/>
        <v/>
      </c>
      <c r="D55" s="13" t="str">
        <f t="shared" si="0"/>
        <v/>
      </c>
      <c r="E55" s="13" t="str">
        <f t="shared" si="1"/>
        <v/>
      </c>
      <c r="F55" s="84"/>
    </row>
    <row r="56" spans="2:6" x14ac:dyDescent="0.25">
      <c r="B56" s="13">
        <v>48</v>
      </c>
      <c r="C56" s="18" t="str">
        <f t="shared" si="2"/>
        <v/>
      </c>
      <c r="D56" s="13" t="str">
        <f t="shared" si="0"/>
        <v/>
      </c>
      <c r="E56" s="13" t="str">
        <f t="shared" si="1"/>
        <v/>
      </c>
      <c r="F56" s="84"/>
    </row>
    <row r="57" spans="2:6" x14ac:dyDescent="0.25">
      <c r="B57" s="13">
        <v>49</v>
      </c>
      <c r="C57" s="18" t="str">
        <f t="shared" si="2"/>
        <v/>
      </c>
      <c r="D57" s="13" t="str">
        <f t="shared" si="0"/>
        <v/>
      </c>
      <c r="E57" s="13" t="str">
        <f t="shared" si="1"/>
        <v/>
      </c>
      <c r="F57" s="84"/>
    </row>
    <row r="58" spans="2:6" x14ac:dyDescent="0.25">
      <c r="B58" s="13">
        <v>50</v>
      </c>
      <c r="C58" s="18" t="str">
        <f t="shared" si="2"/>
        <v/>
      </c>
      <c r="D58" s="13" t="str">
        <f t="shared" si="0"/>
        <v/>
      </c>
      <c r="E58" s="13" t="str">
        <f t="shared" si="1"/>
        <v/>
      </c>
      <c r="F58" s="84"/>
    </row>
    <row r="59" spans="2:6" x14ac:dyDescent="0.25">
      <c r="B59" s="13">
        <v>51</v>
      </c>
      <c r="C59" s="18" t="str">
        <f t="shared" si="2"/>
        <v/>
      </c>
      <c r="D59" s="13" t="str">
        <f t="shared" si="0"/>
        <v/>
      </c>
      <c r="E59" s="13" t="str">
        <f t="shared" si="1"/>
        <v/>
      </c>
      <c r="F59" s="84"/>
    </row>
    <row r="60" spans="2:6" x14ac:dyDescent="0.25">
      <c r="B60" s="13">
        <v>52</v>
      </c>
      <c r="C60" s="18" t="str">
        <f t="shared" si="2"/>
        <v/>
      </c>
      <c r="D60" s="13" t="str">
        <f t="shared" si="0"/>
        <v/>
      </c>
      <c r="E60" s="13" t="str">
        <f t="shared" si="1"/>
        <v/>
      </c>
      <c r="F60" s="84"/>
    </row>
    <row r="61" spans="2:6" x14ac:dyDescent="0.25">
      <c r="B61" s="13">
        <v>53</v>
      </c>
      <c r="C61" s="18" t="str">
        <f t="shared" si="2"/>
        <v/>
      </c>
      <c r="D61" s="13" t="str">
        <f t="shared" si="0"/>
        <v/>
      </c>
      <c r="E61" s="13" t="str">
        <f t="shared" si="1"/>
        <v/>
      </c>
      <c r="F61" s="84"/>
    </row>
    <row r="62" spans="2:6" x14ac:dyDescent="0.25">
      <c r="B62" s="13">
        <v>54</v>
      </c>
      <c r="C62" s="18" t="str">
        <f t="shared" si="2"/>
        <v/>
      </c>
      <c r="D62" s="13" t="str">
        <f t="shared" si="0"/>
        <v/>
      </c>
      <c r="E62" s="13" t="str">
        <f t="shared" si="1"/>
        <v/>
      </c>
      <c r="F62" s="84"/>
    </row>
    <row r="63" spans="2:6" x14ac:dyDescent="0.25">
      <c r="B63" s="13">
        <v>55</v>
      </c>
      <c r="C63" s="18" t="str">
        <f t="shared" si="2"/>
        <v/>
      </c>
      <c r="D63" s="13" t="str">
        <f t="shared" si="0"/>
        <v/>
      </c>
      <c r="E63" s="13" t="str">
        <f t="shared" si="1"/>
        <v/>
      </c>
      <c r="F63" s="84"/>
    </row>
    <row r="64" spans="2:6" x14ac:dyDescent="0.25">
      <c r="B64" s="13">
        <v>56</v>
      </c>
      <c r="C64" s="18" t="str">
        <f t="shared" si="2"/>
        <v/>
      </c>
      <c r="D64" s="13" t="str">
        <f t="shared" si="0"/>
        <v/>
      </c>
      <c r="E64" s="13" t="str">
        <f t="shared" si="1"/>
        <v/>
      </c>
      <c r="F64" s="84"/>
    </row>
    <row r="65" spans="2:6" x14ac:dyDescent="0.25">
      <c r="B65" s="13">
        <v>57</v>
      </c>
      <c r="C65" s="18" t="str">
        <f t="shared" si="2"/>
        <v/>
      </c>
      <c r="D65" s="13" t="str">
        <f t="shared" si="0"/>
        <v/>
      </c>
      <c r="E65" s="13" t="str">
        <f t="shared" si="1"/>
        <v/>
      </c>
      <c r="F65" s="84"/>
    </row>
    <row r="66" spans="2:6" x14ac:dyDescent="0.25">
      <c r="B66" s="13">
        <v>58</v>
      </c>
      <c r="C66" s="18" t="str">
        <f t="shared" si="2"/>
        <v/>
      </c>
      <c r="D66" s="13" t="str">
        <f t="shared" si="0"/>
        <v/>
      </c>
      <c r="E66" s="13" t="str">
        <f t="shared" si="1"/>
        <v/>
      </c>
      <c r="F66" s="84"/>
    </row>
    <row r="67" spans="2:6" x14ac:dyDescent="0.25">
      <c r="B67" s="13">
        <v>59</v>
      </c>
      <c r="C67" s="18" t="str">
        <f t="shared" si="2"/>
        <v/>
      </c>
      <c r="D67" s="13" t="str">
        <f t="shared" si="0"/>
        <v/>
      </c>
      <c r="E67" s="13" t="str">
        <f t="shared" si="1"/>
        <v/>
      </c>
      <c r="F67" s="84"/>
    </row>
    <row r="68" spans="2:6" x14ac:dyDescent="0.25">
      <c r="B68" s="13">
        <v>60</v>
      </c>
      <c r="C68" s="18" t="str">
        <f t="shared" si="2"/>
        <v/>
      </c>
      <c r="D68" s="13" t="str">
        <f t="shared" si="0"/>
        <v/>
      </c>
      <c r="E68" s="13" t="str">
        <f t="shared" si="1"/>
        <v/>
      </c>
      <c r="F68" s="84"/>
    </row>
    <row r="69" spans="2:6" x14ac:dyDescent="0.25">
      <c r="B69" s="13">
        <v>61</v>
      </c>
      <c r="C69" s="18" t="str">
        <f t="shared" si="2"/>
        <v/>
      </c>
      <c r="D69" s="13" t="str">
        <f t="shared" si="0"/>
        <v/>
      </c>
      <c r="E69" s="13" t="str">
        <f t="shared" si="1"/>
        <v/>
      </c>
      <c r="F69" s="84"/>
    </row>
    <row r="70" spans="2:6" x14ac:dyDescent="0.25">
      <c r="B70" s="13">
        <v>62</v>
      </c>
      <c r="C70" s="18" t="str">
        <f t="shared" si="2"/>
        <v/>
      </c>
      <c r="D70" s="13" t="str">
        <f t="shared" si="0"/>
        <v/>
      </c>
      <c r="E70" s="13" t="str">
        <f t="shared" si="1"/>
        <v/>
      </c>
      <c r="F70" s="84"/>
    </row>
    <row r="71" spans="2:6" x14ac:dyDescent="0.25">
      <c r="B71" s="13">
        <v>63</v>
      </c>
      <c r="C71" s="18" t="str">
        <f t="shared" si="2"/>
        <v/>
      </c>
      <c r="D71" s="13" t="str">
        <f t="shared" si="0"/>
        <v/>
      </c>
      <c r="E71" s="13" t="str">
        <f t="shared" si="1"/>
        <v/>
      </c>
      <c r="F71" s="84"/>
    </row>
    <row r="72" spans="2:6" x14ac:dyDescent="0.25">
      <c r="B72" s="13">
        <v>64</v>
      </c>
      <c r="C72" s="18" t="str">
        <f t="shared" si="2"/>
        <v/>
      </c>
      <c r="D72" s="13" t="str">
        <f t="shared" si="0"/>
        <v/>
      </c>
      <c r="E72" s="13" t="str">
        <f t="shared" si="1"/>
        <v/>
      </c>
      <c r="F72" s="84"/>
    </row>
    <row r="73" spans="2:6" x14ac:dyDescent="0.25">
      <c r="B73" s="13">
        <v>65</v>
      </c>
      <c r="C73" s="18" t="str">
        <f t="shared" si="2"/>
        <v/>
      </c>
      <c r="D73" s="13" t="str">
        <f t="shared" ref="D73:D136" si="4">IF(C73="","",IF($F$6="","",IF(B73&lt;($AV$14+1),"1°batch", IF(B73&gt;($AV$15),"3°batch","2°batch"))))</f>
        <v/>
      </c>
      <c r="E73" s="13" t="str">
        <f t="shared" ref="E73:E136" si="5">IF(C73="","",IF($F$6="","",IF(B73&lt;($AV$17+1),"1°cooking",IF(AND(B73&gt;$AV$17,B73&lt;$AV$18+1),"2°cooking",IF(AND(B73&gt;$AV$18,B73&lt;$AV$19+1),"3°cooking",IF(AND(B73&gt;$AV$19,B73&lt;$AV$20+1),"4°cooking",IF(AND(B73&gt;$AV$20,B73&lt;$AV$21+1),"5°cooking",IF(AND(B73&gt;$AV$21,B73&lt;$AV$22+1),"1°cooking",IF(AND(B73&gt;$AV$22,B73&lt;$AV$23+1),"2°cooking",IF(AND(B73&gt;$AV$23,B73&lt;$AV$24+1),"3°cooking",IF(AND(B73&gt;$AV$24,B73&lt;$AV$25+1),"4°cooking",IF(AND(B73&gt;$AV$25,B73&lt;$AV$26+1),"5°cooking",IF(AND(B73&gt;$AV$26,B73&lt;$AV$27+1),"1°cooking",IF(AND(B73&gt;$AV$27,B73&lt;$AV$28+1),"2°cooking",IF(AND(B73&gt;$AV$28,B73&lt;$AV$29+1),"3°cooking",IF(AND(B73&gt;$AV$29,B73&lt;$AV$30+1),"4°cooking",IF(AND(B73&gt;$AV$30,B73&lt;$AV$31+1),"5°cooking","")))))))))))))))))</f>
        <v/>
      </c>
      <c r="F73" s="84"/>
    </row>
    <row r="74" spans="2:6" x14ac:dyDescent="0.25">
      <c r="B74" s="13">
        <v>66</v>
      </c>
      <c r="C74" s="18" t="str">
        <f t="shared" ref="C74:C137" si="6">IF($F$6="","",IF(B74&gt;$F$6,"",IF(C73&lt;$C$6,C73+$E$6,0)))</f>
        <v/>
      </c>
      <c r="D74" s="13" t="str">
        <f t="shared" si="4"/>
        <v/>
      </c>
      <c r="E74" s="13" t="str">
        <f t="shared" si="5"/>
        <v/>
      </c>
      <c r="F74" s="84"/>
    </row>
    <row r="75" spans="2:6" x14ac:dyDescent="0.25">
      <c r="B75" s="13">
        <v>67</v>
      </c>
      <c r="C75" s="18" t="str">
        <f t="shared" si="6"/>
        <v/>
      </c>
      <c r="D75" s="13" t="str">
        <f t="shared" si="4"/>
        <v/>
      </c>
      <c r="E75" s="13" t="str">
        <f t="shared" si="5"/>
        <v/>
      </c>
      <c r="F75" s="84"/>
    </row>
    <row r="76" spans="2:6" x14ac:dyDescent="0.25">
      <c r="B76" s="13">
        <v>68</v>
      </c>
      <c r="C76" s="18" t="str">
        <f t="shared" si="6"/>
        <v/>
      </c>
      <c r="D76" s="13" t="str">
        <f t="shared" si="4"/>
        <v/>
      </c>
      <c r="E76" s="13" t="str">
        <f t="shared" si="5"/>
        <v/>
      </c>
      <c r="F76" s="84"/>
    </row>
    <row r="77" spans="2:6" x14ac:dyDescent="0.25">
      <c r="B77" s="13">
        <v>69</v>
      </c>
      <c r="C77" s="18" t="str">
        <f t="shared" si="6"/>
        <v/>
      </c>
      <c r="D77" s="13" t="str">
        <f t="shared" si="4"/>
        <v/>
      </c>
      <c r="E77" s="13" t="str">
        <f t="shared" si="5"/>
        <v/>
      </c>
      <c r="F77" s="84"/>
    </row>
    <row r="78" spans="2:6" x14ac:dyDescent="0.25">
      <c r="B78" s="13">
        <v>70</v>
      </c>
      <c r="C78" s="18" t="str">
        <f t="shared" si="6"/>
        <v/>
      </c>
      <c r="D78" s="13" t="str">
        <f t="shared" si="4"/>
        <v/>
      </c>
      <c r="E78" s="13" t="str">
        <f t="shared" si="5"/>
        <v/>
      </c>
      <c r="F78" s="84"/>
    </row>
    <row r="79" spans="2:6" x14ac:dyDescent="0.25">
      <c r="B79" s="13">
        <v>71</v>
      </c>
      <c r="C79" s="18" t="str">
        <f t="shared" si="6"/>
        <v/>
      </c>
      <c r="D79" s="13" t="str">
        <f t="shared" si="4"/>
        <v/>
      </c>
      <c r="E79" s="13" t="str">
        <f t="shared" si="5"/>
        <v/>
      </c>
      <c r="F79" s="84"/>
    </row>
    <row r="80" spans="2:6" x14ac:dyDescent="0.25">
      <c r="B80" s="13">
        <v>72</v>
      </c>
      <c r="C80" s="18" t="str">
        <f t="shared" si="6"/>
        <v/>
      </c>
      <c r="D80" s="13" t="str">
        <f t="shared" si="4"/>
        <v/>
      </c>
      <c r="E80" s="13" t="str">
        <f t="shared" si="5"/>
        <v/>
      </c>
      <c r="F80" s="84"/>
    </row>
    <row r="81" spans="2:6" x14ac:dyDescent="0.25">
      <c r="B81" s="13">
        <v>73</v>
      </c>
      <c r="C81" s="18" t="str">
        <f t="shared" si="6"/>
        <v/>
      </c>
      <c r="D81" s="13" t="str">
        <f t="shared" si="4"/>
        <v/>
      </c>
      <c r="E81" s="13" t="str">
        <f t="shared" si="5"/>
        <v/>
      </c>
      <c r="F81" s="84"/>
    </row>
    <row r="82" spans="2:6" x14ac:dyDescent="0.25">
      <c r="B82" s="13">
        <v>74</v>
      </c>
      <c r="C82" s="18" t="str">
        <f t="shared" si="6"/>
        <v/>
      </c>
      <c r="D82" s="13" t="str">
        <f t="shared" si="4"/>
        <v/>
      </c>
      <c r="E82" s="13" t="str">
        <f t="shared" si="5"/>
        <v/>
      </c>
      <c r="F82" s="84"/>
    </row>
    <row r="83" spans="2:6" x14ac:dyDescent="0.25">
      <c r="B83" s="13">
        <v>75</v>
      </c>
      <c r="C83" s="18" t="str">
        <f t="shared" si="6"/>
        <v/>
      </c>
      <c r="D83" s="13" t="str">
        <f t="shared" si="4"/>
        <v/>
      </c>
      <c r="E83" s="13" t="str">
        <f t="shared" si="5"/>
        <v/>
      </c>
      <c r="F83" s="84"/>
    </row>
    <row r="84" spans="2:6" x14ac:dyDescent="0.25">
      <c r="B84" s="13">
        <v>76</v>
      </c>
      <c r="C84" s="18" t="str">
        <f t="shared" si="6"/>
        <v/>
      </c>
      <c r="D84" s="13" t="str">
        <f t="shared" si="4"/>
        <v/>
      </c>
      <c r="E84" s="13" t="str">
        <f t="shared" si="5"/>
        <v/>
      </c>
      <c r="F84" s="84"/>
    </row>
    <row r="85" spans="2:6" x14ac:dyDescent="0.25">
      <c r="B85" s="13">
        <v>77</v>
      </c>
      <c r="C85" s="18" t="str">
        <f t="shared" si="6"/>
        <v/>
      </c>
      <c r="D85" s="13" t="str">
        <f t="shared" si="4"/>
        <v/>
      </c>
      <c r="E85" s="13" t="str">
        <f t="shared" si="5"/>
        <v/>
      </c>
      <c r="F85" s="84"/>
    </row>
    <row r="86" spans="2:6" x14ac:dyDescent="0.25">
      <c r="B86" s="13">
        <v>78</v>
      </c>
      <c r="C86" s="18" t="str">
        <f t="shared" si="6"/>
        <v/>
      </c>
      <c r="D86" s="13" t="str">
        <f t="shared" si="4"/>
        <v/>
      </c>
      <c r="E86" s="13" t="str">
        <f t="shared" si="5"/>
        <v/>
      </c>
      <c r="F86" s="84"/>
    </row>
    <row r="87" spans="2:6" x14ac:dyDescent="0.25">
      <c r="B87" s="13">
        <v>79</v>
      </c>
      <c r="C87" s="18" t="str">
        <f t="shared" si="6"/>
        <v/>
      </c>
      <c r="D87" s="13" t="str">
        <f t="shared" si="4"/>
        <v/>
      </c>
      <c r="E87" s="13" t="str">
        <f t="shared" si="5"/>
        <v/>
      </c>
      <c r="F87" s="84"/>
    </row>
    <row r="88" spans="2:6" x14ac:dyDescent="0.25">
      <c r="B88" s="13">
        <v>80</v>
      </c>
      <c r="C88" s="18" t="str">
        <f t="shared" si="6"/>
        <v/>
      </c>
      <c r="D88" s="13" t="str">
        <f t="shared" si="4"/>
        <v/>
      </c>
      <c r="E88" s="13" t="str">
        <f t="shared" si="5"/>
        <v/>
      </c>
      <c r="F88" s="84"/>
    </row>
    <row r="89" spans="2:6" x14ac:dyDescent="0.25">
      <c r="B89" s="13">
        <v>81</v>
      </c>
      <c r="C89" s="18" t="str">
        <f t="shared" si="6"/>
        <v/>
      </c>
      <c r="D89" s="13" t="str">
        <f t="shared" si="4"/>
        <v/>
      </c>
      <c r="E89" s="13" t="str">
        <f t="shared" si="5"/>
        <v/>
      </c>
      <c r="F89" s="84"/>
    </row>
    <row r="90" spans="2:6" x14ac:dyDescent="0.25">
      <c r="B90" s="13">
        <v>82</v>
      </c>
      <c r="C90" s="18" t="str">
        <f t="shared" si="6"/>
        <v/>
      </c>
      <c r="D90" s="13" t="str">
        <f t="shared" si="4"/>
        <v/>
      </c>
      <c r="E90" s="13" t="str">
        <f t="shared" si="5"/>
        <v/>
      </c>
      <c r="F90" s="84"/>
    </row>
    <row r="91" spans="2:6" x14ac:dyDescent="0.25">
      <c r="B91" s="13">
        <v>83</v>
      </c>
      <c r="C91" s="18" t="str">
        <f t="shared" si="6"/>
        <v/>
      </c>
      <c r="D91" s="13" t="str">
        <f t="shared" si="4"/>
        <v/>
      </c>
      <c r="E91" s="13" t="str">
        <f t="shared" si="5"/>
        <v/>
      </c>
      <c r="F91" s="84"/>
    </row>
    <row r="92" spans="2:6" x14ac:dyDescent="0.25">
      <c r="B92" s="13">
        <v>84</v>
      </c>
      <c r="C92" s="18" t="str">
        <f t="shared" si="6"/>
        <v/>
      </c>
      <c r="D92" s="13" t="str">
        <f t="shared" si="4"/>
        <v/>
      </c>
      <c r="E92" s="13" t="str">
        <f t="shared" si="5"/>
        <v/>
      </c>
      <c r="F92" s="84"/>
    </row>
    <row r="93" spans="2:6" x14ac:dyDescent="0.25">
      <c r="B93" s="13">
        <v>85</v>
      </c>
      <c r="C93" s="18" t="str">
        <f t="shared" si="6"/>
        <v/>
      </c>
      <c r="D93" s="13" t="str">
        <f t="shared" si="4"/>
        <v/>
      </c>
      <c r="E93" s="13" t="str">
        <f t="shared" si="5"/>
        <v/>
      </c>
      <c r="F93" s="84"/>
    </row>
    <row r="94" spans="2:6" x14ac:dyDescent="0.25">
      <c r="B94" s="13">
        <v>86</v>
      </c>
      <c r="C94" s="18" t="str">
        <f t="shared" si="6"/>
        <v/>
      </c>
      <c r="D94" s="13" t="str">
        <f t="shared" si="4"/>
        <v/>
      </c>
      <c r="E94" s="13" t="str">
        <f t="shared" si="5"/>
        <v/>
      </c>
      <c r="F94" s="84"/>
    </row>
    <row r="95" spans="2:6" x14ac:dyDescent="0.25">
      <c r="B95" s="13">
        <v>87</v>
      </c>
      <c r="C95" s="18" t="str">
        <f t="shared" si="6"/>
        <v/>
      </c>
      <c r="D95" s="13" t="str">
        <f t="shared" si="4"/>
        <v/>
      </c>
      <c r="E95" s="13" t="str">
        <f t="shared" si="5"/>
        <v/>
      </c>
      <c r="F95" s="84"/>
    </row>
    <row r="96" spans="2:6" x14ac:dyDescent="0.25">
      <c r="B96" s="13">
        <v>88</v>
      </c>
      <c r="C96" s="18" t="str">
        <f t="shared" si="6"/>
        <v/>
      </c>
      <c r="D96" s="13" t="str">
        <f t="shared" si="4"/>
        <v/>
      </c>
      <c r="E96" s="13" t="str">
        <f t="shared" si="5"/>
        <v/>
      </c>
      <c r="F96" s="84"/>
    </row>
    <row r="97" spans="2:6" x14ac:dyDescent="0.25">
      <c r="B97" s="13">
        <v>89</v>
      </c>
      <c r="C97" s="18" t="str">
        <f t="shared" si="6"/>
        <v/>
      </c>
      <c r="D97" s="13" t="str">
        <f t="shared" si="4"/>
        <v/>
      </c>
      <c r="E97" s="13" t="str">
        <f t="shared" si="5"/>
        <v/>
      </c>
      <c r="F97" s="84"/>
    </row>
    <row r="98" spans="2:6" x14ac:dyDescent="0.25">
      <c r="B98" s="13">
        <v>90</v>
      </c>
      <c r="C98" s="18" t="str">
        <f t="shared" si="6"/>
        <v/>
      </c>
      <c r="D98" s="13" t="str">
        <f t="shared" si="4"/>
        <v/>
      </c>
      <c r="E98" s="13" t="str">
        <f t="shared" si="5"/>
        <v/>
      </c>
      <c r="F98" s="84"/>
    </row>
    <row r="99" spans="2:6" x14ac:dyDescent="0.25">
      <c r="B99" s="13">
        <v>91</v>
      </c>
      <c r="C99" s="18" t="str">
        <f t="shared" si="6"/>
        <v/>
      </c>
      <c r="D99" s="13" t="str">
        <f t="shared" si="4"/>
        <v/>
      </c>
      <c r="E99" s="13" t="str">
        <f t="shared" si="5"/>
        <v/>
      </c>
      <c r="F99" s="84"/>
    </row>
    <row r="100" spans="2:6" x14ac:dyDescent="0.25">
      <c r="B100" s="13">
        <v>92</v>
      </c>
      <c r="C100" s="18" t="str">
        <f t="shared" si="6"/>
        <v/>
      </c>
      <c r="D100" s="13" t="str">
        <f t="shared" si="4"/>
        <v/>
      </c>
      <c r="E100" s="13" t="str">
        <f t="shared" si="5"/>
        <v/>
      </c>
      <c r="F100" s="84"/>
    </row>
    <row r="101" spans="2:6" x14ac:dyDescent="0.25">
      <c r="B101" s="13">
        <v>93</v>
      </c>
      <c r="C101" s="18" t="str">
        <f t="shared" si="6"/>
        <v/>
      </c>
      <c r="D101" s="13" t="str">
        <f t="shared" si="4"/>
        <v/>
      </c>
      <c r="E101" s="13" t="str">
        <f t="shared" si="5"/>
        <v/>
      </c>
      <c r="F101" s="84"/>
    </row>
    <row r="102" spans="2:6" x14ac:dyDescent="0.25">
      <c r="B102" s="13">
        <v>94</v>
      </c>
      <c r="C102" s="18" t="str">
        <f t="shared" si="6"/>
        <v/>
      </c>
      <c r="D102" s="13" t="str">
        <f t="shared" si="4"/>
        <v/>
      </c>
      <c r="E102" s="13" t="str">
        <f t="shared" si="5"/>
        <v/>
      </c>
      <c r="F102" s="84"/>
    </row>
    <row r="103" spans="2:6" x14ac:dyDescent="0.25">
      <c r="B103" s="13">
        <v>95</v>
      </c>
      <c r="C103" s="18" t="str">
        <f t="shared" si="6"/>
        <v/>
      </c>
      <c r="D103" s="13" t="str">
        <f t="shared" si="4"/>
        <v/>
      </c>
      <c r="E103" s="13" t="str">
        <f t="shared" si="5"/>
        <v/>
      </c>
      <c r="F103" s="84"/>
    </row>
    <row r="104" spans="2:6" x14ac:dyDescent="0.25">
      <c r="B104" s="13">
        <v>96</v>
      </c>
      <c r="C104" s="18" t="str">
        <f t="shared" si="6"/>
        <v/>
      </c>
      <c r="D104" s="13" t="str">
        <f t="shared" si="4"/>
        <v/>
      </c>
      <c r="E104" s="13" t="str">
        <f t="shared" si="5"/>
        <v/>
      </c>
      <c r="F104" s="84"/>
    </row>
    <row r="105" spans="2:6" x14ac:dyDescent="0.25">
      <c r="B105" s="13">
        <v>97</v>
      </c>
      <c r="C105" s="18" t="str">
        <f t="shared" si="6"/>
        <v/>
      </c>
      <c r="D105" s="13" t="str">
        <f t="shared" si="4"/>
        <v/>
      </c>
      <c r="E105" s="13" t="str">
        <f t="shared" si="5"/>
        <v/>
      </c>
      <c r="F105" s="84"/>
    </row>
    <row r="106" spans="2:6" x14ac:dyDescent="0.25">
      <c r="B106" s="13">
        <v>98</v>
      </c>
      <c r="C106" s="18" t="str">
        <f t="shared" si="6"/>
        <v/>
      </c>
      <c r="D106" s="13" t="str">
        <f t="shared" si="4"/>
        <v/>
      </c>
      <c r="E106" s="13" t="str">
        <f t="shared" si="5"/>
        <v/>
      </c>
      <c r="F106" s="84"/>
    </row>
    <row r="107" spans="2:6" x14ac:dyDescent="0.25">
      <c r="B107" s="13">
        <v>99</v>
      </c>
      <c r="C107" s="18" t="str">
        <f t="shared" si="6"/>
        <v/>
      </c>
      <c r="D107" s="13" t="str">
        <f t="shared" si="4"/>
        <v/>
      </c>
      <c r="E107" s="13" t="str">
        <f t="shared" si="5"/>
        <v/>
      </c>
      <c r="F107" s="84"/>
    </row>
    <row r="108" spans="2:6" x14ac:dyDescent="0.25">
      <c r="B108" s="13">
        <v>100</v>
      </c>
      <c r="C108" s="18" t="str">
        <f t="shared" si="6"/>
        <v/>
      </c>
      <c r="D108" s="13" t="str">
        <f t="shared" si="4"/>
        <v/>
      </c>
      <c r="E108" s="13" t="str">
        <f t="shared" si="5"/>
        <v/>
      </c>
      <c r="F108" s="84"/>
    </row>
    <row r="109" spans="2:6" x14ac:dyDescent="0.25">
      <c r="B109" s="13">
        <v>101</v>
      </c>
      <c r="C109" s="18" t="str">
        <f t="shared" si="6"/>
        <v/>
      </c>
      <c r="D109" s="13" t="str">
        <f t="shared" si="4"/>
        <v/>
      </c>
      <c r="E109" s="13" t="str">
        <f t="shared" si="5"/>
        <v/>
      </c>
      <c r="F109" s="84"/>
    </row>
    <row r="110" spans="2:6" x14ac:dyDescent="0.25">
      <c r="B110" s="13">
        <v>102</v>
      </c>
      <c r="C110" s="18" t="str">
        <f t="shared" si="6"/>
        <v/>
      </c>
      <c r="D110" s="13" t="str">
        <f t="shared" si="4"/>
        <v/>
      </c>
      <c r="E110" s="13" t="str">
        <f t="shared" si="5"/>
        <v/>
      </c>
      <c r="F110" s="84"/>
    </row>
    <row r="111" spans="2:6" x14ac:dyDescent="0.25">
      <c r="B111" s="13">
        <v>103</v>
      </c>
      <c r="C111" s="18" t="str">
        <f t="shared" si="6"/>
        <v/>
      </c>
      <c r="D111" s="13" t="str">
        <f t="shared" si="4"/>
        <v/>
      </c>
      <c r="E111" s="13" t="str">
        <f t="shared" si="5"/>
        <v/>
      </c>
      <c r="F111" s="84"/>
    </row>
    <row r="112" spans="2:6" x14ac:dyDescent="0.25">
      <c r="B112" s="13">
        <v>104</v>
      </c>
      <c r="C112" s="18" t="str">
        <f t="shared" si="6"/>
        <v/>
      </c>
      <c r="D112" s="13" t="str">
        <f t="shared" si="4"/>
        <v/>
      </c>
      <c r="E112" s="13" t="str">
        <f t="shared" si="5"/>
        <v/>
      </c>
      <c r="F112" s="84"/>
    </row>
    <row r="113" spans="2:6" x14ac:dyDescent="0.25">
      <c r="B113" s="13">
        <v>105</v>
      </c>
      <c r="C113" s="18" t="str">
        <f t="shared" si="6"/>
        <v/>
      </c>
      <c r="D113" s="13" t="str">
        <f t="shared" si="4"/>
        <v/>
      </c>
      <c r="E113" s="13" t="str">
        <f t="shared" si="5"/>
        <v/>
      </c>
      <c r="F113" s="84"/>
    </row>
    <row r="114" spans="2:6" x14ac:dyDescent="0.25">
      <c r="B114" s="13">
        <v>106</v>
      </c>
      <c r="C114" s="18" t="str">
        <f t="shared" si="6"/>
        <v/>
      </c>
      <c r="D114" s="13" t="str">
        <f t="shared" si="4"/>
        <v/>
      </c>
      <c r="E114" s="13" t="str">
        <f t="shared" si="5"/>
        <v/>
      </c>
      <c r="F114" s="84"/>
    </row>
    <row r="115" spans="2:6" x14ac:dyDescent="0.25">
      <c r="B115" s="13">
        <v>107</v>
      </c>
      <c r="C115" s="18" t="str">
        <f t="shared" si="6"/>
        <v/>
      </c>
      <c r="D115" s="13" t="str">
        <f t="shared" si="4"/>
        <v/>
      </c>
      <c r="E115" s="13" t="str">
        <f t="shared" si="5"/>
        <v/>
      </c>
      <c r="F115" s="84"/>
    </row>
    <row r="116" spans="2:6" x14ac:dyDescent="0.25">
      <c r="B116" s="13">
        <v>108</v>
      </c>
      <c r="C116" s="18" t="str">
        <f t="shared" si="6"/>
        <v/>
      </c>
      <c r="D116" s="13" t="str">
        <f t="shared" si="4"/>
        <v/>
      </c>
      <c r="E116" s="13" t="str">
        <f t="shared" si="5"/>
        <v/>
      </c>
      <c r="F116" s="84"/>
    </row>
    <row r="117" spans="2:6" x14ac:dyDescent="0.25">
      <c r="B117" s="13">
        <v>109</v>
      </c>
      <c r="C117" s="18" t="str">
        <f t="shared" si="6"/>
        <v/>
      </c>
      <c r="D117" s="13" t="str">
        <f t="shared" si="4"/>
        <v/>
      </c>
      <c r="E117" s="13" t="str">
        <f t="shared" si="5"/>
        <v/>
      </c>
      <c r="F117" s="84"/>
    </row>
    <row r="118" spans="2:6" x14ac:dyDescent="0.25">
      <c r="B118" s="13">
        <v>110</v>
      </c>
      <c r="C118" s="18" t="str">
        <f t="shared" si="6"/>
        <v/>
      </c>
      <c r="D118" s="13" t="str">
        <f t="shared" si="4"/>
        <v/>
      </c>
      <c r="E118" s="13" t="str">
        <f t="shared" si="5"/>
        <v/>
      </c>
      <c r="F118" s="84"/>
    </row>
    <row r="119" spans="2:6" x14ac:dyDescent="0.25">
      <c r="B119" s="13">
        <v>111</v>
      </c>
      <c r="C119" s="18" t="str">
        <f t="shared" si="6"/>
        <v/>
      </c>
      <c r="D119" s="13" t="str">
        <f t="shared" si="4"/>
        <v/>
      </c>
      <c r="E119" s="13" t="str">
        <f t="shared" si="5"/>
        <v/>
      </c>
      <c r="F119" s="84"/>
    </row>
    <row r="120" spans="2:6" x14ac:dyDescent="0.25">
      <c r="B120" s="13">
        <v>112</v>
      </c>
      <c r="C120" s="18" t="str">
        <f t="shared" si="6"/>
        <v/>
      </c>
      <c r="D120" s="13" t="str">
        <f t="shared" si="4"/>
        <v/>
      </c>
      <c r="E120" s="13" t="str">
        <f t="shared" si="5"/>
        <v/>
      </c>
      <c r="F120" s="84"/>
    </row>
    <row r="121" spans="2:6" x14ac:dyDescent="0.25">
      <c r="B121" s="13">
        <v>113</v>
      </c>
      <c r="C121" s="18" t="str">
        <f t="shared" si="6"/>
        <v/>
      </c>
      <c r="D121" s="13" t="str">
        <f t="shared" si="4"/>
        <v/>
      </c>
      <c r="E121" s="13" t="str">
        <f t="shared" si="5"/>
        <v/>
      </c>
      <c r="F121" s="84"/>
    </row>
    <row r="122" spans="2:6" x14ac:dyDescent="0.25">
      <c r="B122" s="13">
        <v>114</v>
      </c>
      <c r="C122" s="18" t="str">
        <f t="shared" si="6"/>
        <v/>
      </c>
      <c r="D122" s="13" t="str">
        <f t="shared" si="4"/>
        <v/>
      </c>
      <c r="E122" s="13" t="str">
        <f t="shared" si="5"/>
        <v/>
      </c>
      <c r="F122" s="84"/>
    </row>
    <row r="123" spans="2:6" x14ac:dyDescent="0.25">
      <c r="B123" s="13">
        <v>115</v>
      </c>
      <c r="C123" s="18" t="str">
        <f t="shared" si="6"/>
        <v/>
      </c>
      <c r="D123" s="13" t="str">
        <f t="shared" si="4"/>
        <v/>
      </c>
      <c r="E123" s="13" t="str">
        <f t="shared" si="5"/>
        <v/>
      </c>
      <c r="F123" s="84"/>
    </row>
    <row r="124" spans="2:6" x14ac:dyDescent="0.25">
      <c r="B124" s="13">
        <v>116</v>
      </c>
      <c r="C124" s="18" t="str">
        <f t="shared" si="6"/>
        <v/>
      </c>
      <c r="D124" s="13" t="str">
        <f t="shared" si="4"/>
        <v/>
      </c>
      <c r="E124" s="13" t="str">
        <f t="shared" si="5"/>
        <v/>
      </c>
      <c r="F124" s="84"/>
    </row>
    <row r="125" spans="2:6" x14ac:dyDescent="0.25">
      <c r="B125" s="13">
        <v>117</v>
      </c>
      <c r="C125" s="18" t="str">
        <f t="shared" si="6"/>
        <v/>
      </c>
      <c r="D125" s="13" t="str">
        <f t="shared" si="4"/>
        <v/>
      </c>
      <c r="E125" s="13" t="str">
        <f t="shared" si="5"/>
        <v/>
      </c>
      <c r="F125" s="84"/>
    </row>
    <row r="126" spans="2:6" x14ac:dyDescent="0.25">
      <c r="B126" s="13">
        <v>118</v>
      </c>
      <c r="C126" s="18" t="str">
        <f t="shared" si="6"/>
        <v/>
      </c>
      <c r="D126" s="13" t="str">
        <f t="shared" si="4"/>
        <v/>
      </c>
      <c r="E126" s="13" t="str">
        <f t="shared" si="5"/>
        <v/>
      </c>
      <c r="F126" s="84"/>
    </row>
    <row r="127" spans="2:6" x14ac:dyDescent="0.25">
      <c r="B127" s="13">
        <v>119</v>
      </c>
      <c r="C127" s="18" t="str">
        <f t="shared" si="6"/>
        <v/>
      </c>
      <c r="D127" s="13" t="str">
        <f t="shared" si="4"/>
        <v/>
      </c>
      <c r="E127" s="13" t="str">
        <f t="shared" si="5"/>
        <v/>
      </c>
      <c r="F127" s="84"/>
    </row>
    <row r="128" spans="2:6" x14ac:dyDescent="0.25">
      <c r="B128" s="13">
        <v>120</v>
      </c>
      <c r="C128" s="18" t="str">
        <f t="shared" si="6"/>
        <v/>
      </c>
      <c r="D128" s="13" t="str">
        <f t="shared" si="4"/>
        <v/>
      </c>
      <c r="E128" s="13" t="str">
        <f t="shared" si="5"/>
        <v/>
      </c>
      <c r="F128" s="84"/>
    </row>
    <row r="129" spans="2:6" x14ac:dyDescent="0.25">
      <c r="B129" s="13">
        <v>121</v>
      </c>
      <c r="C129" s="18" t="str">
        <f t="shared" si="6"/>
        <v/>
      </c>
      <c r="D129" s="13" t="str">
        <f t="shared" si="4"/>
        <v/>
      </c>
      <c r="E129" s="13" t="str">
        <f t="shared" si="5"/>
        <v/>
      </c>
      <c r="F129" s="84"/>
    </row>
    <row r="130" spans="2:6" x14ac:dyDescent="0.25">
      <c r="B130" s="13">
        <v>122</v>
      </c>
      <c r="C130" s="18" t="str">
        <f t="shared" si="6"/>
        <v/>
      </c>
      <c r="D130" s="13" t="str">
        <f t="shared" si="4"/>
        <v/>
      </c>
      <c r="E130" s="13" t="str">
        <f t="shared" si="5"/>
        <v/>
      </c>
      <c r="F130" s="84"/>
    </row>
    <row r="131" spans="2:6" x14ac:dyDescent="0.25">
      <c r="B131" s="13">
        <v>123</v>
      </c>
      <c r="C131" s="18" t="str">
        <f t="shared" si="6"/>
        <v/>
      </c>
      <c r="D131" s="13" t="str">
        <f t="shared" si="4"/>
        <v/>
      </c>
      <c r="E131" s="13" t="str">
        <f t="shared" si="5"/>
        <v/>
      </c>
      <c r="F131" s="84"/>
    </row>
    <row r="132" spans="2:6" x14ac:dyDescent="0.25">
      <c r="B132" s="13">
        <v>124</v>
      </c>
      <c r="C132" s="18" t="str">
        <f t="shared" si="6"/>
        <v/>
      </c>
      <c r="D132" s="13" t="str">
        <f t="shared" si="4"/>
        <v/>
      </c>
      <c r="E132" s="13" t="str">
        <f t="shared" si="5"/>
        <v/>
      </c>
      <c r="F132" s="84"/>
    </row>
    <row r="133" spans="2:6" x14ac:dyDescent="0.25">
      <c r="B133" s="13">
        <v>125</v>
      </c>
      <c r="C133" s="18" t="str">
        <f t="shared" si="6"/>
        <v/>
      </c>
      <c r="D133" s="13" t="str">
        <f t="shared" si="4"/>
        <v/>
      </c>
      <c r="E133" s="13" t="str">
        <f t="shared" si="5"/>
        <v/>
      </c>
      <c r="F133" s="84"/>
    </row>
    <row r="134" spans="2:6" x14ac:dyDescent="0.25">
      <c r="B134" s="13">
        <v>126</v>
      </c>
      <c r="C134" s="18" t="str">
        <f t="shared" si="6"/>
        <v/>
      </c>
      <c r="D134" s="13" t="str">
        <f t="shared" si="4"/>
        <v/>
      </c>
      <c r="E134" s="13" t="str">
        <f t="shared" si="5"/>
        <v/>
      </c>
      <c r="F134" s="84"/>
    </row>
    <row r="135" spans="2:6" x14ac:dyDescent="0.25">
      <c r="B135" s="13">
        <v>127</v>
      </c>
      <c r="C135" s="18" t="str">
        <f t="shared" si="6"/>
        <v/>
      </c>
      <c r="D135" s="13" t="str">
        <f t="shared" si="4"/>
        <v/>
      </c>
      <c r="E135" s="13" t="str">
        <f t="shared" si="5"/>
        <v/>
      </c>
      <c r="F135" s="84"/>
    </row>
    <row r="136" spans="2:6" x14ac:dyDescent="0.25">
      <c r="B136" s="13">
        <v>128</v>
      </c>
      <c r="C136" s="18" t="str">
        <f t="shared" si="6"/>
        <v/>
      </c>
      <c r="D136" s="13" t="str">
        <f t="shared" si="4"/>
        <v/>
      </c>
      <c r="E136" s="13" t="str">
        <f t="shared" si="5"/>
        <v/>
      </c>
      <c r="F136" s="84"/>
    </row>
    <row r="137" spans="2:6" x14ac:dyDescent="0.25">
      <c r="B137" s="13">
        <v>129</v>
      </c>
      <c r="C137" s="18" t="str">
        <f t="shared" si="6"/>
        <v/>
      </c>
      <c r="D137" s="13" t="str">
        <f t="shared" ref="D137:D200" si="7">IF(C137="","",IF($F$6="","",IF(B137&lt;($AV$14+1),"1°batch", IF(B137&gt;($AV$15),"3°batch","2°batch"))))</f>
        <v/>
      </c>
      <c r="E137" s="13" t="str">
        <f t="shared" ref="E137:E200" si="8">IF(C137="","",IF($F$6="","",IF(B137&lt;($AV$17+1),"1°cooking",IF(AND(B137&gt;$AV$17,B137&lt;$AV$18+1),"2°cooking",IF(AND(B137&gt;$AV$18,B137&lt;$AV$19+1),"3°cooking",IF(AND(B137&gt;$AV$19,B137&lt;$AV$20+1),"4°cooking",IF(AND(B137&gt;$AV$20,B137&lt;$AV$21+1),"5°cooking",IF(AND(B137&gt;$AV$21,B137&lt;$AV$22+1),"1°cooking",IF(AND(B137&gt;$AV$22,B137&lt;$AV$23+1),"2°cooking",IF(AND(B137&gt;$AV$23,B137&lt;$AV$24+1),"3°cooking",IF(AND(B137&gt;$AV$24,B137&lt;$AV$25+1),"4°cooking",IF(AND(B137&gt;$AV$25,B137&lt;$AV$26+1),"5°cooking",IF(AND(B137&gt;$AV$26,B137&lt;$AV$27+1),"1°cooking",IF(AND(B137&gt;$AV$27,B137&lt;$AV$28+1),"2°cooking",IF(AND(B137&gt;$AV$28,B137&lt;$AV$29+1),"3°cooking",IF(AND(B137&gt;$AV$29,B137&lt;$AV$30+1),"4°cooking",IF(AND(B137&gt;$AV$30,B137&lt;$AV$31+1),"5°cooking","")))))))))))))))))</f>
        <v/>
      </c>
      <c r="F137" s="84"/>
    </row>
    <row r="138" spans="2:6" x14ac:dyDescent="0.25">
      <c r="B138" s="13">
        <v>130</v>
      </c>
      <c r="C138" s="18" t="str">
        <f t="shared" ref="C138:C201" si="9">IF($F$6="","",IF(B138&gt;$F$6,"",IF(C137&lt;$C$6,C137+$E$6,0)))</f>
        <v/>
      </c>
      <c r="D138" s="13" t="str">
        <f t="shared" si="7"/>
        <v/>
      </c>
      <c r="E138" s="13" t="str">
        <f t="shared" si="8"/>
        <v/>
      </c>
      <c r="F138" s="84"/>
    </row>
    <row r="139" spans="2:6" x14ac:dyDescent="0.25">
      <c r="B139" s="13">
        <v>131</v>
      </c>
      <c r="C139" s="18" t="str">
        <f t="shared" si="9"/>
        <v/>
      </c>
      <c r="D139" s="13" t="str">
        <f t="shared" si="7"/>
        <v/>
      </c>
      <c r="E139" s="13" t="str">
        <f t="shared" si="8"/>
        <v/>
      </c>
      <c r="F139" s="84"/>
    </row>
    <row r="140" spans="2:6" x14ac:dyDescent="0.25">
      <c r="B140" s="13">
        <v>132</v>
      </c>
      <c r="C140" s="18" t="str">
        <f t="shared" si="9"/>
        <v/>
      </c>
      <c r="D140" s="13" t="str">
        <f t="shared" si="7"/>
        <v/>
      </c>
      <c r="E140" s="13" t="str">
        <f t="shared" si="8"/>
        <v/>
      </c>
      <c r="F140" s="84"/>
    </row>
    <row r="141" spans="2:6" x14ac:dyDescent="0.25">
      <c r="B141" s="13">
        <v>133</v>
      </c>
      <c r="C141" s="18" t="str">
        <f t="shared" si="9"/>
        <v/>
      </c>
      <c r="D141" s="13" t="str">
        <f t="shared" si="7"/>
        <v/>
      </c>
      <c r="E141" s="13" t="str">
        <f t="shared" si="8"/>
        <v/>
      </c>
      <c r="F141" s="84"/>
    </row>
    <row r="142" spans="2:6" x14ac:dyDescent="0.25">
      <c r="B142" s="13">
        <v>134</v>
      </c>
      <c r="C142" s="18" t="str">
        <f t="shared" si="9"/>
        <v/>
      </c>
      <c r="D142" s="13" t="str">
        <f t="shared" si="7"/>
        <v/>
      </c>
      <c r="E142" s="13" t="str">
        <f t="shared" si="8"/>
        <v/>
      </c>
      <c r="F142" s="84"/>
    </row>
    <row r="143" spans="2:6" x14ac:dyDescent="0.25">
      <c r="B143" s="13">
        <v>135</v>
      </c>
      <c r="C143" s="18" t="str">
        <f t="shared" si="9"/>
        <v/>
      </c>
      <c r="D143" s="13" t="str">
        <f t="shared" si="7"/>
        <v/>
      </c>
      <c r="E143" s="13" t="str">
        <f t="shared" si="8"/>
        <v/>
      </c>
      <c r="F143" s="84"/>
    </row>
    <row r="144" spans="2:6" x14ac:dyDescent="0.25">
      <c r="B144" s="13">
        <v>136</v>
      </c>
      <c r="C144" s="18" t="str">
        <f t="shared" si="9"/>
        <v/>
      </c>
      <c r="D144" s="13" t="str">
        <f t="shared" si="7"/>
        <v/>
      </c>
      <c r="E144" s="13" t="str">
        <f t="shared" si="8"/>
        <v/>
      </c>
      <c r="F144" s="84"/>
    </row>
    <row r="145" spans="2:6" x14ac:dyDescent="0.25">
      <c r="B145" s="13">
        <v>137</v>
      </c>
      <c r="C145" s="18" t="str">
        <f t="shared" si="9"/>
        <v/>
      </c>
      <c r="D145" s="13" t="str">
        <f t="shared" si="7"/>
        <v/>
      </c>
      <c r="E145" s="13" t="str">
        <f t="shared" si="8"/>
        <v/>
      </c>
      <c r="F145" s="84"/>
    </row>
    <row r="146" spans="2:6" x14ac:dyDescent="0.25">
      <c r="B146" s="13">
        <v>138</v>
      </c>
      <c r="C146" s="18" t="str">
        <f t="shared" si="9"/>
        <v/>
      </c>
      <c r="D146" s="13" t="str">
        <f t="shared" si="7"/>
        <v/>
      </c>
      <c r="E146" s="13" t="str">
        <f t="shared" si="8"/>
        <v/>
      </c>
      <c r="F146" s="84"/>
    </row>
    <row r="147" spans="2:6" x14ac:dyDescent="0.25">
      <c r="B147" s="13">
        <v>139</v>
      </c>
      <c r="C147" s="18" t="str">
        <f t="shared" si="9"/>
        <v/>
      </c>
      <c r="D147" s="13" t="str">
        <f t="shared" si="7"/>
        <v/>
      </c>
      <c r="E147" s="13" t="str">
        <f t="shared" si="8"/>
        <v/>
      </c>
      <c r="F147" s="84"/>
    </row>
    <row r="148" spans="2:6" x14ac:dyDescent="0.25">
      <c r="B148" s="13">
        <v>140</v>
      </c>
      <c r="C148" s="18" t="str">
        <f t="shared" si="9"/>
        <v/>
      </c>
      <c r="D148" s="13" t="str">
        <f t="shared" si="7"/>
        <v/>
      </c>
      <c r="E148" s="13" t="str">
        <f t="shared" si="8"/>
        <v/>
      </c>
      <c r="F148" s="84"/>
    </row>
    <row r="149" spans="2:6" x14ac:dyDescent="0.25">
      <c r="B149" s="13">
        <v>141</v>
      </c>
      <c r="C149" s="18" t="str">
        <f t="shared" si="9"/>
        <v/>
      </c>
      <c r="D149" s="13" t="str">
        <f t="shared" si="7"/>
        <v/>
      </c>
      <c r="E149" s="13" t="str">
        <f t="shared" si="8"/>
        <v/>
      </c>
      <c r="F149" s="84"/>
    </row>
    <row r="150" spans="2:6" x14ac:dyDescent="0.25">
      <c r="B150" s="13">
        <v>142</v>
      </c>
      <c r="C150" s="18" t="str">
        <f t="shared" si="9"/>
        <v/>
      </c>
      <c r="D150" s="13" t="str">
        <f t="shared" si="7"/>
        <v/>
      </c>
      <c r="E150" s="13" t="str">
        <f t="shared" si="8"/>
        <v/>
      </c>
      <c r="F150" s="84"/>
    </row>
    <row r="151" spans="2:6" x14ac:dyDescent="0.25">
      <c r="B151" s="13">
        <v>143</v>
      </c>
      <c r="C151" s="18" t="str">
        <f t="shared" si="9"/>
        <v/>
      </c>
      <c r="D151" s="13" t="str">
        <f t="shared" si="7"/>
        <v/>
      </c>
      <c r="E151" s="13" t="str">
        <f t="shared" si="8"/>
        <v/>
      </c>
      <c r="F151" s="84"/>
    </row>
    <row r="152" spans="2:6" x14ac:dyDescent="0.25">
      <c r="B152" s="13">
        <v>144</v>
      </c>
      <c r="C152" s="18" t="str">
        <f t="shared" si="9"/>
        <v/>
      </c>
      <c r="D152" s="13" t="str">
        <f t="shared" si="7"/>
        <v/>
      </c>
      <c r="E152" s="13" t="str">
        <f t="shared" si="8"/>
        <v/>
      </c>
      <c r="F152" s="84"/>
    </row>
    <row r="153" spans="2:6" x14ac:dyDescent="0.25">
      <c r="B153" s="13">
        <v>145</v>
      </c>
      <c r="C153" s="18" t="str">
        <f t="shared" si="9"/>
        <v/>
      </c>
      <c r="D153" s="13" t="str">
        <f t="shared" si="7"/>
        <v/>
      </c>
      <c r="E153" s="13" t="str">
        <f t="shared" si="8"/>
        <v/>
      </c>
      <c r="F153" s="84"/>
    </row>
    <row r="154" spans="2:6" x14ac:dyDescent="0.25">
      <c r="B154" s="13">
        <v>146</v>
      </c>
      <c r="C154" s="18" t="str">
        <f t="shared" si="9"/>
        <v/>
      </c>
      <c r="D154" s="13" t="str">
        <f t="shared" si="7"/>
        <v/>
      </c>
      <c r="E154" s="13" t="str">
        <f t="shared" si="8"/>
        <v/>
      </c>
      <c r="F154" s="84"/>
    </row>
    <row r="155" spans="2:6" x14ac:dyDescent="0.25">
      <c r="B155" s="13">
        <v>147</v>
      </c>
      <c r="C155" s="18" t="str">
        <f t="shared" si="9"/>
        <v/>
      </c>
      <c r="D155" s="13" t="str">
        <f t="shared" si="7"/>
        <v/>
      </c>
      <c r="E155" s="13" t="str">
        <f t="shared" si="8"/>
        <v/>
      </c>
      <c r="F155" s="84"/>
    </row>
    <row r="156" spans="2:6" x14ac:dyDescent="0.25">
      <c r="B156" s="13">
        <v>148</v>
      </c>
      <c r="C156" s="18" t="str">
        <f t="shared" si="9"/>
        <v/>
      </c>
      <c r="D156" s="13" t="str">
        <f t="shared" si="7"/>
        <v/>
      </c>
      <c r="E156" s="13" t="str">
        <f t="shared" si="8"/>
        <v/>
      </c>
      <c r="F156" s="84"/>
    </row>
    <row r="157" spans="2:6" x14ac:dyDescent="0.25">
      <c r="B157" s="13">
        <v>149</v>
      </c>
      <c r="C157" s="18" t="str">
        <f t="shared" si="9"/>
        <v/>
      </c>
      <c r="D157" s="13" t="str">
        <f t="shared" si="7"/>
        <v/>
      </c>
      <c r="E157" s="13" t="str">
        <f t="shared" si="8"/>
        <v/>
      </c>
      <c r="F157" s="84"/>
    </row>
    <row r="158" spans="2:6" x14ac:dyDescent="0.25">
      <c r="B158" s="13">
        <v>150</v>
      </c>
      <c r="C158" s="18" t="str">
        <f t="shared" si="9"/>
        <v/>
      </c>
      <c r="D158" s="13" t="str">
        <f t="shared" si="7"/>
        <v/>
      </c>
      <c r="E158" s="13" t="str">
        <f t="shared" si="8"/>
        <v/>
      </c>
      <c r="F158" s="84"/>
    </row>
    <row r="159" spans="2:6" x14ac:dyDescent="0.25">
      <c r="B159" s="13">
        <v>151</v>
      </c>
      <c r="C159" s="18" t="str">
        <f t="shared" si="9"/>
        <v/>
      </c>
      <c r="D159" s="13" t="str">
        <f t="shared" si="7"/>
        <v/>
      </c>
      <c r="E159" s="13" t="str">
        <f t="shared" si="8"/>
        <v/>
      </c>
      <c r="F159" s="84"/>
    </row>
    <row r="160" spans="2:6" x14ac:dyDescent="0.25">
      <c r="B160" s="13">
        <v>152</v>
      </c>
      <c r="C160" s="18" t="str">
        <f t="shared" si="9"/>
        <v/>
      </c>
      <c r="D160" s="13" t="str">
        <f t="shared" si="7"/>
        <v/>
      </c>
      <c r="E160" s="13" t="str">
        <f t="shared" si="8"/>
        <v/>
      </c>
      <c r="F160" s="84"/>
    </row>
    <row r="161" spans="2:6" x14ac:dyDescent="0.25">
      <c r="B161" s="13">
        <v>153</v>
      </c>
      <c r="C161" s="18" t="str">
        <f t="shared" si="9"/>
        <v/>
      </c>
      <c r="D161" s="13" t="str">
        <f t="shared" si="7"/>
        <v/>
      </c>
      <c r="E161" s="13" t="str">
        <f t="shared" si="8"/>
        <v/>
      </c>
      <c r="F161" s="84"/>
    </row>
    <row r="162" spans="2:6" x14ac:dyDescent="0.25">
      <c r="B162" s="13">
        <v>154</v>
      </c>
      <c r="C162" s="18" t="str">
        <f t="shared" si="9"/>
        <v/>
      </c>
      <c r="D162" s="13" t="str">
        <f t="shared" si="7"/>
        <v/>
      </c>
      <c r="E162" s="13" t="str">
        <f t="shared" si="8"/>
        <v/>
      </c>
      <c r="F162" s="84"/>
    </row>
    <row r="163" spans="2:6" x14ac:dyDescent="0.25">
      <c r="B163" s="13">
        <v>155</v>
      </c>
      <c r="C163" s="18" t="str">
        <f t="shared" si="9"/>
        <v/>
      </c>
      <c r="D163" s="13" t="str">
        <f t="shared" si="7"/>
        <v/>
      </c>
      <c r="E163" s="13" t="str">
        <f t="shared" si="8"/>
        <v/>
      </c>
      <c r="F163" s="84"/>
    </row>
    <row r="164" spans="2:6" x14ac:dyDescent="0.25">
      <c r="B164" s="13">
        <v>156</v>
      </c>
      <c r="C164" s="18" t="str">
        <f t="shared" si="9"/>
        <v/>
      </c>
      <c r="D164" s="13" t="str">
        <f t="shared" si="7"/>
        <v/>
      </c>
      <c r="E164" s="13" t="str">
        <f t="shared" si="8"/>
        <v/>
      </c>
      <c r="F164" s="84"/>
    </row>
    <row r="165" spans="2:6" x14ac:dyDescent="0.25">
      <c r="B165" s="13">
        <v>157</v>
      </c>
      <c r="C165" s="18" t="str">
        <f t="shared" si="9"/>
        <v/>
      </c>
      <c r="D165" s="13" t="str">
        <f t="shared" si="7"/>
        <v/>
      </c>
      <c r="E165" s="13" t="str">
        <f t="shared" si="8"/>
        <v/>
      </c>
      <c r="F165" s="84"/>
    </row>
    <row r="166" spans="2:6" x14ac:dyDescent="0.25">
      <c r="B166" s="13">
        <v>158</v>
      </c>
      <c r="C166" s="18" t="str">
        <f t="shared" si="9"/>
        <v/>
      </c>
      <c r="D166" s="13" t="str">
        <f t="shared" si="7"/>
        <v/>
      </c>
      <c r="E166" s="13" t="str">
        <f t="shared" si="8"/>
        <v/>
      </c>
      <c r="F166" s="84"/>
    </row>
    <row r="167" spans="2:6" x14ac:dyDescent="0.25">
      <c r="B167" s="13">
        <v>159</v>
      </c>
      <c r="C167" s="18" t="str">
        <f t="shared" si="9"/>
        <v/>
      </c>
      <c r="D167" s="13" t="str">
        <f t="shared" si="7"/>
        <v/>
      </c>
      <c r="E167" s="13" t="str">
        <f t="shared" si="8"/>
        <v/>
      </c>
      <c r="F167" s="84"/>
    </row>
    <row r="168" spans="2:6" x14ac:dyDescent="0.25">
      <c r="B168" s="13">
        <v>160</v>
      </c>
      <c r="C168" s="18" t="str">
        <f t="shared" si="9"/>
        <v/>
      </c>
      <c r="D168" s="13" t="str">
        <f t="shared" si="7"/>
        <v/>
      </c>
      <c r="E168" s="13" t="str">
        <f t="shared" si="8"/>
        <v/>
      </c>
      <c r="F168" s="84"/>
    </row>
    <row r="169" spans="2:6" x14ac:dyDescent="0.25">
      <c r="B169" s="13">
        <v>161</v>
      </c>
      <c r="C169" s="18" t="str">
        <f t="shared" si="9"/>
        <v/>
      </c>
      <c r="D169" s="13" t="str">
        <f t="shared" si="7"/>
        <v/>
      </c>
      <c r="E169" s="13" t="str">
        <f t="shared" si="8"/>
        <v/>
      </c>
      <c r="F169" s="84"/>
    </row>
    <row r="170" spans="2:6" x14ac:dyDescent="0.25">
      <c r="B170" s="13">
        <v>162</v>
      </c>
      <c r="C170" s="18" t="str">
        <f t="shared" si="9"/>
        <v/>
      </c>
      <c r="D170" s="13" t="str">
        <f t="shared" si="7"/>
        <v/>
      </c>
      <c r="E170" s="13" t="str">
        <f t="shared" si="8"/>
        <v/>
      </c>
      <c r="F170" s="84"/>
    </row>
    <row r="171" spans="2:6" x14ac:dyDescent="0.25">
      <c r="B171" s="13">
        <v>163</v>
      </c>
      <c r="C171" s="18" t="str">
        <f t="shared" si="9"/>
        <v/>
      </c>
      <c r="D171" s="13" t="str">
        <f t="shared" si="7"/>
        <v/>
      </c>
      <c r="E171" s="13" t="str">
        <f t="shared" si="8"/>
        <v/>
      </c>
      <c r="F171" s="84"/>
    </row>
    <row r="172" spans="2:6" x14ac:dyDescent="0.25">
      <c r="B172" s="13">
        <v>164</v>
      </c>
      <c r="C172" s="18" t="str">
        <f t="shared" si="9"/>
        <v/>
      </c>
      <c r="D172" s="13" t="str">
        <f t="shared" si="7"/>
        <v/>
      </c>
      <c r="E172" s="13" t="str">
        <f t="shared" si="8"/>
        <v/>
      </c>
      <c r="F172" s="84"/>
    </row>
    <row r="173" spans="2:6" x14ac:dyDescent="0.25">
      <c r="B173" s="13">
        <v>165</v>
      </c>
      <c r="C173" s="18" t="str">
        <f t="shared" si="9"/>
        <v/>
      </c>
      <c r="D173" s="13" t="str">
        <f t="shared" si="7"/>
        <v/>
      </c>
      <c r="E173" s="13" t="str">
        <f t="shared" si="8"/>
        <v/>
      </c>
      <c r="F173" s="84"/>
    </row>
    <row r="174" spans="2:6" x14ac:dyDescent="0.25">
      <c r="B174" s="13">
        <v>166</v>
      </c>
      <c r="C174" s="18" t="str">
        <f t="shared" si="9"/>
        <v/>
      </c>
      <c r="D174" s="13" t="str">
        <f t="shared" si="7"/>
        <v/>
      </c>
      <c r="E174" s="13" t="str">
        <f t="shared" si="8"/>
        <v/>
      </c>
      <c r="F174" s="84"/>
    </row>
    <row r="175" spans="2:6" x14ac:dyDescent="0.25">
      <c r="B175" s="13">
        <v>167</v>
      </c>
      <c r="C175" s="18" t="str">
        <f t="shared" si="9"/>
        <v/>
      </c>
      <c r="D175" s="13" t="str">
        <f t="shared" si="7"/>
        <v/>
      </c>
      <c r="E175" s="13" t="str">
        <f t="shared" si="8"/>
        <v/>
      </c>
      <c r="F175" s="84"/>
    </row>
    <row r="176" spans="2:6" x14ac:dyDescent="0.25">
      <c r="B176" s="13">
        <v>168</v>
      </c>
      <c r="C176" s="18" t="str">
        <f t="shared" si="9"/>
        <v/>
      </c>
      <c r="D176" s="13" t="str">
        <f t="shared" si="7"/>
        <v/>
      </c>
      <c r="E176" s="13" t="str">
        <f t="shared" si="8"/>
        <v/>
      </c>
      <c r="F176" s="84"/>
    </row>
    <row r="177" spans="2:6" x14ac:dyDescent="0.25">
      <c r="B177" s="13">
        <v>169</v>
      </c>
      <c r="C177" s="18" t="str">
        <f t="shared" si="9"/>
        <v/>
      </c>
      <c r="D177" s="13" t="str">
        <f t="shared" si="7"/>
        <v/>
      </c>
      <c r="E177" s="13" t="str">
        <f t="shared" si="8"/>
        <v/>
      </c>
      <c r="F177" s="84"/>
    </row>
    <row r="178" spans="2:6" x14ac:dyDescent="0.25">
      <c r="B178" s="13">
        <v>170</v>
      </c>
      <c r="C178" s="18" t="str">
        <f t="shared" si="9"/>
        <v/>
      </c>
      <c r="D178" s="13" t="str">
        <f t="shared" si="7"/>
        <v/>
      </c>
      <c r="E178" s="13" t="str">
        <f t="shared" si="8"/>
        <v/>
      </c>
      <c r="F178" s="84"/>
    </row>
    <row r="179" spans="2:6" x14ac:dyDescent="0.25">
      <c r="B179" s="13">
        <v>171</v>
      </c>
      <c r="C179" s="18" t="str">
        <f t="shared" si="9"/>
        <v/>
      </c>
      <c r="D179" s="13" t="str">
        <f t="shared" si="7"/>
        <v/>
      </c>
      <c r="E179" s="13" t="str">
        <f t="shared" si="8"/>
        <v/>
      </c>
      <c r="F179" s="84"/>
    </row>
    <row r="180" spans="2:6" x14ac:dyDescent="0.25">
      <c r="B180" s="13">
        <v>172</v>
      </c>
      <c r="C180" s="18" t="str">
        <f t="shared" si="9"/>
        <v/>
      </c>
      <c r="D180" s="13" t="str">
        <f t="shared" si="7"/>
        <v/>
      </c>
      <c r="E180" s="13" t="str">
        <f t="shared" si="8"/>
        <v/>
      </c>
      <c r="F180" s="84"/>
    </row>
    <row r="181" spans="2:6" x14ac:dyDescent="0.25">
      <c r="B181" s="13">
        <v>173</v>
      </c>
      <c r="C181" s="18" t="str">
        <f t="shared" si="9"/>
        <v/>
      </c>
      <c r="D181" s="13" t="str">
        <f t="shared" si="7"/>
        <v/>
      </c>
      <c r="E181" s="13" t="str">
        <f t="shared" si="8"/>
        <v/>
      </c>
      <c r="F181" s="84"/>
    </row>
    <row r="182" spans="2:6" x14ac:dyDescent="0.25">
      <c r="B182" s="13">
        <v>174</v>
      </c>
      <c r="C182" s="18" t="str">
        <f t="shared" si="9"/>
        <v/>
      </c>
      <c r="D182" s="13" t="str">
        <f t="shared" si="7"/>
        <v/>
      </c>
      <c r="E182" s="13" t="str">
        <f t="shared" si="8"/>
        <v/>
      </c>
      <c r="F182" s="84"/>
    </row>
    <row r="183" spans="2:6" x14ac:dyDescent="0.25">
      <c r="B183" s="13">
        <v>175</v>
      </c>
      <c r="C183" s="18" t="str">
        <f t="shared" si="9"/>
        <v/>
      </c>
      <c r="D183" s="13" t="str">
        <f t="shared" si="7"/>
        <v/>
      </c>
      <c r="E183" s="13" t="str">
        <f t="shared" si="8"/>
        <v/>
      </c>
      <c r="F183" s="84"/>
    </row>
    <row r="184" spans="2:6" x14ac:dyDescent="0.25">
      <c r="B184" s="13">
        <v>176</v>
      </c>
      <c r="C184" s="18" t="str">
        <f t="shared" si="9"/>
        <v/>
      </c>
      <c r="D184" s="13" t="str">
        <f t="shared" si="7"/>
        <v/>
      </c>
      <c r="E184" s="13" t="str">
        <f t="shared" si="8"/>
        <v/>
      </c>
      <c r="F184" s="84"/>
    </row>
    <row r="185" spans="2:6" x14ac:dyDescent="0.25">
      <c r="B185" s="13">
        <v>177</v>
      </c>
      <c r="C185" s="18" t="str">
        <f t="shared" si="9"/>
        <v/>
      </c>
      <c r="D185" s="13" t="str">
        <f t="shared" si="7"/>
        <v/>
      </c>
      <c r="E185" s="13" t="str">
        <f t="shared" si="8"/>
        <v/>
      </c>
      <c r="F185" s="84"/>
    </row>
    <row r="186" spans="2:6" x14ac:dyDescent="0.25">
      <c r="B186" s="13">
        <v>178</v>
      </c>
      <c r="C186" s="18" t="str">
        <f t="shared" si="9"/>
        <v/>
      </c>
      <c r="D186" s="13" t="str">
        <f t="shared" si="7"/>
        <v/>
      </c>
      <c r="E186" s="13" t="str">
        <f t="shared" si="8"/>
        <v/>
      </c>
      <c r="F186" s="84"/>
    </row>
    <row r="187" spans="2:6" x14ac:dyDescent="0.25">
      <c r="B187" s="13">
        <v>179</v>
      </c>
      <c r="C187" s="18" t="str">
        <f t="shared" si="9"/>
        <v/>
      </c>
      <c r="D187" s="13" t="str">
        <f t="shared" si="7"/>
        <v/>
      </c>
      <c r="E187" s="13" t="str">
        <f t="shared" si="8"/>
        <v/>
      </c>
      <c r="F187" s="84"/>
    </row>
    <row r="188" spans="2:6" x14ac:dyDescent="0.25">
      <c r="B188" s="13">
        <v>180</v>
      </c>
      <c r="C188" s="18" t="str">
        <f t="shared" si="9"/>
        <v/>
      </c>
      <c r="D188" s="13" t="str">
        <f t="shared" si="7"/>
        <v/>
      </c>
      <c r="E188" s="13" t="str">
        <f t="shared" si="8"/>
        <v/>
      </c>
      <c r="F188" s="84"/>
    </row>
    <row r="189" spans="2:6" x14ac:dyDescent="0.25">
      <c r="B189" s="13">
        <v>181</v>
      </c>
      <c r="C189" s="18" t="str">
        <f t="shared" si="9"/>
        <v/>
      </c>
      <c r="D189" s="13" t="str">
        <f t="shared" si="7"/>
        <v/>
      </c>
      <c r="E189" s="13" t="str">
        <f t="shared" si="8"/>
        <v/>
      </c>
      <c r="F189" s="84"/>
    </row>
    <row r="190" spans="2:6" x14ac:dyDescent="0.25">
      <c r="B190" s="13">
        <v>182</v>
      </c>
      <c r="C190" s="18" t="str">
        <f t="shared" si="9"/>
        <v/>
      </c>
      <c r="D190" s="13" t="str">
        <f t="shared" si="7"/>
        <v/>
      </c>
      <c r="E190" s="13" t="str">
        <f t="shared" si="8"/>
        <v/>
      </c>
      <c r="F190" s="84"/>
    </row>
    <row r="191" spans="2:6" x14ac:dyDescent="0.25">
      <c r="B191" s="13">
        <v>183</v>
      </c>
      <c r="C191" s="18" t="str">
        <f t="shared" si="9"/>
        <v/>
      </c>
      <c r="D191" s="13" t="str">
        <f t="shared" si="7"/>
        <v/>
      </c>
      <c r="E191" s="13" t="str">
        <f t="shared" si="8"/>
        <v/>
      </c>
      <c r="F191" s="84"/>
    </row>
    <row r="192" spans="2:6" x14ac:dyDescent="0.25">
      <c r="B192" s="13">
        <v>184</v>
      </c>
      <c r="C192" s="18" t="str">
        <f t="shared" si="9"/>
        <v/>
      </c>
      <c r="D192" s="13" t="str">
        <f t="shared" si="7"/>
        <v/>
      </c>
      <c r="E192" s="13" t="str">
        <f t="shared" si="8"/>
        <v/>
      </c>
      <c r="F192" s="84"/>
    </row>
    <row r="193" spans="2:6" x14ac:dyDescent="0.25">
      <c r="B193" s="13">
        <v>185</v>
      </c>
      <c r="C193" s="18" t="str">
        <f t="shared" si="9"/>
        <v/>
      </c>
      <c r="D193" s="13" t="str">
        <f t="shared" si="7"/>
        <v/>
      </c>
      <c r="E193" s="13" t="str">
        <f t="shared" si="8"/>
        <v/>
      </c>
      <c r="F193" s="84"/>
    </row>
    <row r="194" spans="2:6" x14ac:dyDescent="0.25">
      <c r="B194" s="13">
        <v>186</v>
      </c>
      <c r="C194" s="18" t="str">
        <f t="shared" si="9"/>
        <v/>
      </c>
      <c r="D194" s="13" t="str">
        <f t="shared" si="7"/>
        <v/>
      </c>
      <c r="E194" s="13" t="str">
        <f t="shared" si="8"/>
        <v/>
      </c>
      <c r="F194" s="84"/>
    </row>
    <row r="195" spans="2:6" x14ac:dyDescent="0.25">
      <c r="B195" s="13">
        <v>187</v>
      </c>
      <c r="C195" s="18" t="str">
        <f t="shared" si="9"/>
        <v/>
      </c>
      <c r="D195" s="13" t="str">
        <f t="shared" si="7"/>
        <v/>
      </c>
      <c r="E195" s="13" t="str">
        <f t="shared" si="8"/>
        <v/>
      </c>
      <c r="F195" s="84"/>
    </row>
    <row r="196" spans="2:6" x14ac:dyDescent="0.25">
      <c r="B196" s="13">
        <v>188</v>
      </c>
      <c r="C196" s="18" t="str">
        <f t="shared" si="9"/>
        <v/>
      </c>
      <c r="D196" s="13" t="str">
        <f t="shared" si="7"/>
        <v/>
      </c>
      <c r="E196" s="13" t="str">
        <f t="shared" si="8"/>
        <v/>
      </c>
      <c r="F196" s="84"/>
    </row>
    <row r="197" spans="2:6" x14ac:dyDescent="0.25">
      <c r="B197" s="13">
        <v>189</v>
      </c>
      <c r="C197" s="18" t="str">
        <f t="shared" si="9"/>
        <v/>
      </c>
      <c r="D197" s="13" t="str">
        <f t="shared" si="7"/>
        <v/>
      </c>
      <c r="E197" s="13" t="str">
        <f t="shared" si="8"/>
        <v/>
      </c>
      <c r="F197" s="84"/>
    </row>
    <row r="198" spans="2:6" x14ac:dyDescent="0.25">
      <c r="B198" s="13">
        <v>190</v>
      </c>
      <c r="C198" s="18" t="str">
        <f t="shared" si="9"/>
        <v/>
      </c>
      <c r="D198" s="13" t="str">
        <f t="shared" si="7"/>
        <v/>
      </c>
      <c r="E198" s="13" t="str">
        <f t="shared" si="8"/>
        <v/>
      </c>
      <c r="F198" s="84"/>
    </row>
    <row r="199" spans="2:6" x14ac:dyDescent="0.25">
      <c r="B199" s="13">
        <v>191</v>
      </c>
      <c r="C199" s="18" t="str">
        <f t="shared" si="9"/>
        <v/>
      </c>
      <c r="D199" s="13" t="str">
        <f t="shared" si="7"/>
        <v/>
      </c>
      <c r="E199" s="13" t="str">
        <f t="shared" si="8"/>
        <v/>
      </c>
      <c r="F199" s="84"/>
    </row>
    <row r="200" spans="2:6" x14ac:dyDescent="0.25">
      <c r="B200" s="13">
        <v>192</v>
      </c>
      <c r="C200" s="18" t="str">
        <f t="shared" si="9"/>
        <v/>
      </c>
      <c r="D200" s="13" t="str">
        <f t="shared" si="7"/>
        <v/>
      </c>
      <c r="E200" s="13" t="str">
        <f t="shared" si="8"/>
        <v/>
      </c>
      <c r="F200" s="84"/>
    </row>
    <row r="201" spans="2:6" x14ac:dyDescent="0.25">
      <c r="B201" s="13">
        <v>193</v>
      </c>
      <c r="C201" s="18" t="str">
        <f t="shared" si="9"/>
        <v/>
      </c>
      <c r="D201" s="13" t="str">
        <f t="shared" ref="D201:D264" si="10">IF(C201="","",IF($F$6="","",IF(B201&lt;($AV$14+1),"1°batch", IF(B201&gt;($AV$15),"3°batch","2°batch"))))</f>
        <v/>
      </c>
      <c r="E201" s="13" t="str">
        <f t="shared" ref="E201:E264" si="11">IF(C201="","",IF($F$6="","",IF(B201&lt;($AV$17+1),"1°cooking",IF(AND(B201&gt;$AV$17,B201&lt;$AV$18+1),"2°cooking",IF(AND(B201&gt;$AV$18,B201&lt;$AV$19+1),"3°cooking",IF(AND(B201&gt;$AV$19,B201&lt;$AV$20+1),"4°cooking",IF(AND(B201&gt;$AV$20,B201&lt;$AV$21+1),"5°cooking",IF(AND(B201&gt;$AV$21,B201&lt;$AV$22+1),"1°cooking",IF(AND(B201&gt;$AV$22,B201&lt;$AV$23+1),"2°cooking",IF(AND(B201&gt;$AV$23,B201&lt;$AV$24+1),"3°cooking",IF(AND(B201&gt;$AV$24,B201&lt;$AV$25+1),"4°cooking",IF(AND(B201&gt;$AV$25,B201&lt;$AV$26+1),"5°cooking",IF(AND(B201&gt;$AV$26,B201&lt;$AV$27+1),"1°cooking",IF(AND(B201&gt;$AV$27,B201&lt;$AV$28+1),"2°cooking",IF(AND(B201&gt;$AV$28,B201&lt;$AV$29+1),"3°cooking",IF(AND(B201&gt;$AV$29,B201&lt;$AV$30+1),"4°cooking",IF(AND(B201&gt;$AV$30,B201&lt;$AV$31+1),"5°cooking","")))))))))))))))))</f>
        <v/>
      </c>
      <c r="F201" s="84"/>
    </row>
    <row r="202" spans="2:6" x14ac:dyDescent="0.25">
      <c r="B202" s="13">
        <v>194</v>
      </c>
      <c r="C202" s="18" t="str">
        <f t="shared" ref="C202:C265" si="12">IF($F$6="","",IF(B202&gt;$F$6,"",IF(C201&lt;$C$6,C201+$E$6,0)))</f>
        <v/>
      </c>
      <c r="D202" s="13" t="str">
        <f t="shared" si="10"/>
        <v/>
      </c>
      <c r="E202" s="13" t="str">
        <f t="shared" si="11"/>
        <v/>
      </c>
      <c r="F202" s="84"/>
    </row>
    <row r="203" spans="2:6" x14ac:dyDescent="0.25">
      <c r="B203" s="13">
        <v>195</v>
      </c>
      <c r="C203" s="18" t="str">
        <f t="shared" si="12"/>
        <v/>
      </c>
      <c r="D203" s="13" t="str">
        <f t="shared" si="10"/>
        <v/>
      </c>
      <c r="E203" s="13" t="str">
        <f t="shared" si="11"/>
        <v/>
      </c>
      <c r="F203" s="84"/>
    </row>
    <row r="204" spans="2:6" x14ac:dyDescent="0.25">
      <c r="B204" s="13">
        <v>196</v>
      </c>
      <c r="C204" s="18" t="str">
        <f t="shared" si="12"/>
        <v/>
      </c>
      <c r="D204" s="13" t="str">
        <f t="shared" si="10"/>
        <v/>
      </c>
      <c r="E204" s="13" t="str">
        <f t="shared" si="11"/>
        <v/>
      </c>
      <c r="F204" s="84"/>
    </row>
    <row r="205" spans="2:6" x14ac:dyDescent="0.25">
      <c r="B205" s="13">
        <v>197</v>
      </c>
      <c r="C205" s="18" t="str">
        <f t="shared" si="12"/>
        <v/>
      </c>
      <c r="D205" s="13" t="str">
        <f t="shared" si="10"/>
        <v/>
      </c>
      <c r="E205" s="13" t="str">
        <f t="shared" si="11"/>
        <v/>
      </c>
      <c r="F205" s="84"/>
    </row>
    <row r="206" spans="2:6" x14ac:dyDescent="0.25">
      <c r="B206" s="13">
        <v>198</v>
      </c>
      <c r="C206" s="18" t="str">
        <f t="shared" si="12"/>
        <v/>
      </c>
      <c r="D206" s="13" t="str">
        <f t="shared" si="10"/>
        <v/>
      </c>
      <c r="E206" s="13" t="str">
        <f t="shared" si="11"/>
        <v/>
      </c>
      <c r="F206" s="84"/>
    </row>
    <row r="207" spans="2:6" x14ac:dyDescent="0.25">
      <c r="B207" s="13">
        <v>199</v>
      </c>
      <c r="C207" s="18" t="str">
        <f t="shared" si="12"/>
        <v/>
      </c>
      <c r="D207" s="13" t="str">
        <f t="shared" si="10"/>
        <v/>
      </c>
      <c r="E207" s="13" t="str">
        <f t="shared" si="11"/>
        <v/>
      </c>
      <c r="F207" s="84"/>
    </row>
    <row r="208" spans="2:6" x14ac:dyDescent="0.25">
      <c r="B208" s="13">
        <v>200</v>
      </c>
      <c r="C208" s="18" t="str">
        <f t="shared" si="12"/>
        <v/>
      </c>
      <c r="D208" s="13" t="str">
        <f t="shared" si="10"/>
        <v/>
      </c>
      <c r="E208" s="13" t="str">
        <f t="shared" si="11"/>
        <v/>
      </c>
      <c r="F208" s="84"/>
    </row>
    <row r="209" spans="2:6" x14ac:dyDescent="0.25">
      <c r="B209" s="13">
        <v>201</v>
      </c>
      <c r="C209" s="18" t="str">
        <f t="shared" si="12"/>
        <v/>
      </c>
      <c r="D209" s="13" t="str">
        <f t="shared" si="10"/>
        <v/>
      </c>
      <c r="E209" s="13" t="str">
        <f t="shared" si="11"/>
        <v/>
      </c>
      <c r="F209" s="84"/>
    </row>
    <row r="210" spans="2:6" x14ac:dyDescent="0.25">
      <c r="B210" s="13">
        <v>202</v>
      </c>
      <c r="C210" s="18" t="str">
        <f t="shared" si="12"/>
        <v/>
      </c>
      <c r="D210" s="13" t="str">
        <f t="shared" si="10"/>
        <v/>
      </c>
      <c r="E210" s="13" t="str">
        <f t="shared" si="11"/>
        <v/>
      </c>
      <c r="F210" s="84"/>
    </row>
    <row r="211" spans="2:6" x14ac:dyDescent="0.25">
      <c r="B211" s="13">
        <v>203</v>
      </c>
      <c r="C211" s="18" t="str">
        <f t="shared" si="12"/>
        <v/>
      </c>
      <c r="D211" s="13" t="str">
        <f t="shared" si="10"/>
        <v/>
      </c>
      <c r="E211" s="13" t="str">
        <f t="shared" si="11"/>
        <v/>
      </c>
      <c r="F211" s="84"/>
    </row>
    <row r="212" spans="2:6" x14ac:dyDescent="0.25">
      <c r="B212" s="13">
        <v>204</v>
      </c>
      <c r="C212" s="18" t="str">
        <f t="shared" si="12"/>
        <v/>
      </c>
      <c r="D212" s="13" t="str">
        <f t="shared" si="10"/>
        <v/>
      </c>
      <c r="E212" s="13" t="str">
        <f t="shared" si="11"/>
        <v/>
      </c>
      <c r="F212" s="84"/>
    </row>
    <row r="213" spans="2:6" x14ac:dyDescent="0.25">
      <c r="B213" s="13">
        <v>205</v>
      </c>
      <c r="C213" s="18" t="str">
        <f t="shared" si="12"/>
        <v/>
      </c>
      <c r="D213" s="13" t="str">
        <f t="shared" si="10"/>
        <v/>
      </c>
      <c r="E213" s="13" t="str">
        <f t="shared" si="11"/>
        <v/>
      </c>
      <c r="F213" s="84"/>
    </row>
    <row r="214" spans="2:6" x14ac:dyDescent="0.25">
      <c r="B214" s="13">
        <v>206</v>
      </c>
      <c r="C214" s="18" t="str">
        <f t="shared" si="12"/>
        <v/>
      </c>
      <c r="D214" s="13" t="str">
        <f t="shared" si="10"/>
        <v/>
      </c>
      <c r="E214" s="13" t="str">
        <f t="shared" si="11"/>
        <v/>
      </c>
      <c r="F214" s="84"/>
    </row>
    <row r="215" spans="2:6" x14ac:dyDescent="0.25">
      <c r="B215" s="13">
        <v>207</v>
      </c>
      <c r="C215" s="18" t="str">
        <f t="shared" si="12"/>
        <v/>
      </c>
      <c r="D215" s="13" t="str">
        <f t="shared" si="10"/>
        <v/>
      </c>
      <c r="E215" s="13" t="str">
        <f t="shared" si="11"/>
        <v/>
      </c>
      <c r="F215" s="84"/>
    </row>
    <row r="216" spans="2:6" x14ac:dyDescent="0.25">
      <c r="B216" s="13">
        <v>208</v>
      </c>
      <c r="C216" s="18" t="str">
        <f t="shared" si="12"/>
        <v/>
      </c>
      <c r="D216" s="13" t="str">
        <f t="shared" si="10"/>
        <v/>
      </c>
      <c r="E216" s="13" t="str">
        <f t="shared" si="11"/>
        <v/>
      </c>
      <c r="F216" s="84"/>
    </row>
    <row r="217" spans="2:6" x14ac:dyDescent="0.25">
      <c r="B217" s="13">
        <v>209</v>
      </c>
      <c r="C217" s="18" t="str">
        <f t="shared" si="12"/>
        <v/>
      </c>
      <c r="D217" s="13" t="str">
        <f t="shared" si="10"/>
        <v/>
      </c>
      <c r="E217" s="13" t="str">
        <f t="shared" si="11"/>
        <v/>
      </c>
      <c r="F217" s="84"/>
    </row>
    <row r="218" spans="2:6" x14ac:dyDescent="0.25">
      <c r="B218" s="13">
        <v>210</v>
      </c>
      <c r="C218" s="18" t="str">
        <f t="shared" si="12"/>
        <v/>
      </c>
      <c r="D218" s="13" t="str">
        <f t="shared" si="10"/>
        <v/>
      </c>
      <c r="E218" s="13" t="str">
        <f t="shared" si="11"/>
        <v/>
      </c>
      <c r="F218" s="84"/>
    </row>
    <row r="219" spans="2:6" x14ac:dyDescent="0.25">
      <c r="B219" s="13">
        <v>211</v>
      </c>
      <c r="C219" s="18" t="str">
        <f t="shared" si="12"/>
        <v/>
      </c>
      <c r="D219" s="13" t="str">
        <f t="shared" si="10"/>
        <v/>
      </c>
      <c r="E219" s="13" t="str">
        <f t="shared" si="11"/>
        <v/>
      </c>
      <c r="F219" s="84"/>
    </row>
    <row r="220" spans="2:6" x14ac:dyDescent="0.25">
      <c r="B220" s="13">
        <v>212</v>
      </c>
      <c r="C220" s="18" t="str">
        <f t="shared" si="12"/>
        <v/>
      </c>
      <c r="D220" s="13" t="str">
        <f t="shared" si="10"/>
        <v/>
      </c>
      <c r="E220" s="13" t="str">
        <f t="shared" si="11"/>
        <v/>
      </c>
      <c r="F220" s="84"/>
    </row>
    <row r="221" spans="2:6" x14ac:dyDescent="0.25">
      <c r="B221" s="13">
        <v>213</v>
      </c>
      <c r="C221" s="18" t="str">
        <f t="shared" si="12"/>
        <v/>
      </c>
      <c r="D221" s="13" t="str">
        <f t="shared" si="10"/>
        <v/>
      </c>
      <c r="E221" s="13" t="str">
        <f t="shared" si="11"/>
        <v/>
      </c>
      <c r="F221" s="84"/>
    </row>
    <row r="222" spans="2:6" x14ac:dyDescent="0.25">
      <c r="B222" s="13">
        <v>214</v>
      </c>
      <c r="C222" s="18" t="str">
        <f t="shared" si="12"/>
        <v/>
      </c>
      <c r="D222" s="13" t="str">
        <f t="shared" si="10"/>
        <v/>
      </c>
      <c r="E222" s="13" t="str">
        <f t="shared" si="11"/>
        <v/>
      </c>
      <c r="F222" s="84"/>
    </row>
    <row r="223" spans="2:6" x14ac:dyDescent="0.25">
      <c r="B223" s="13">
        <v>215</v>
      </c>
      <c r="C223" s="18" t="str">
        <f t="shared" si="12"/>
        <v/>
      </c>
      <c r="D223" s="13" t="str">
        <f t="shared" si="10"/>
        <v/>
      </c>
      <c r="E223" s="13" t="str">
        <f t="shared" si="11"/>
        <v/>
      </c>
      <c r="F223" s="84"/>
    </row>
    <row r="224" spans="2:6" x14ac:dyDescent="0.25">
      <c r="B224" s="13">
        <v>216</v>
      </c>
      <c r="C224" s="18" t="str">
        <f t="shared" si="12"/>
        <v/>
      </c>
      <c r="D224" s="13" t="str">
        <f t="shared" si="10"/>
        <v/>
      </c>
      <c r="E224" s="13" t="str">
        <f t="shared" si="11"/>
        <v/>
      </c>
      <c r="F224" s="84"/>
    </row>
    <row r="225" spans="2:6" x14ac:dyDescent="0.25">
      <c r="B225" s="13">
        <v>217</v>
      </c>
      <c r="C225" s="18" t="str">
        <f t="shared" si="12"/>
        <v/>
      </c>
      <c r="D225" s="13" t="str">
        <f t="shared" si="10"/>
        <v/>
      </c>
      <c r="E225" s="13" t="str">
        <f t="shared" si="11"/>
        <v/>
      </c>
      <c r="F225" s="84"/>
    </row>
    <row r="226" spans="2:6" x14ac:dyDescent="0.25">
      <c r="B226" s="13">
        <v>218</v>
      </c>
      <c r="C226" s="18" t="str">
        <f t="shared" si="12"/>
        <v/>
      </c>
      <c r="D226" s="13" t="str">
        <f t="shared" si="10"/>
        <v/>
      </c>
      <c r="E226" s="13" t="str">
        <f t="shared" si="11"/>
        <v/>
      </c>
      <c r="F226" s="84"/>
    </row>
    <row r="227" spans="2:6" x14ac:dyDescent="0.25">
      <c r="B227" s="13">
        <v>219</v>
      </c>
      <c r="C227" s="18" t="str">
        <f t="shared" si="12"/>
        <v/>
      </c>
      <c r="D227" s="13" t="str">
        <f t="shared" si="10"/>
        <v/>
      </c>
      <c r="E227" s="13" t="str">
        <f t="shared" si="11"/>
        <v/>
      </c>
      <c r="F227" s="84"/>
    </row>
    <row r="228" spans="2:6" x14ac:dyDescent="0.25">
      <c r="B228" s="13">
        <v>220</v>
      </c>
      <c r="C228" s="18" t="str">
        <f t="shared" si="12"/>
        <v/>
      </c>
      <c r="D228" s="13" t="str">
        <f t="shared" si="10"/>
        <v/>
      </c>
      <c r="E228" s="13" t="str">
        <f t="shared" si="11"/>
        <v/>
      </c>
      <c r="F228" s="84"/>
    </row>
    <row r="229" spans="2:6" x14ac:dyDescent="0.25">
      <c r="B229" s="13">
        <v>221</v>
      </c>
      <c r="C229" s="18" t="str">
        <f t="shared" si="12"/>
        <v/>
      </c>
      <c r="D229" s="13" t="str">
        <f t="shared" si="10"/>
        <v/>
      </c>
      <c r="E229" s="13" t="str">
        <f t="shared" si="11"/>
        <v/>
      </c>
      <c r="F229" s="84"/>
    </row>
    <row r="230" spans="2:6" x14ac:dyDescent="0.25">
      <c r="B230" s="13">
        <v>222</v>
      </c>
      <c r="C230" s="18" t="str">
        <f t="shared" si="12"/>
        <v/>
      </c>
      <c r="D230" s="13" t="str">
        <f t="shared" si="10"/>
        <v/>
      </c>
      <c r="E230" s="13" t="str">
        <f t="shared" si="11"/>
        <v/>
      </c>
      <c r="F230" s="84"/>
    </row>
    <row r="231" spans="2:6" x14ac:dyDescent="0.25">
      <c r="B231" s="13">
        <v>223</v>
      </c>
      <c r="C231" s="18" t="str">
        <f t="shared" si="12"/>
        <v/>
      </c>
      <c r="D231" s="13" t="str">
        <f t="shared" si="10"/>
        <v/>
      </c>
      <c r="E231" s="13" t="str">
        <f t="shared" si="11"/>
        <v/>
      </c>
      <c r="F231" s="84"/>
    </row>
    <row r="232" spans="2:6" x14ac:dyDescent="0.25">
      <c r="B232" s="13">
        <v>224</v>
      </c>
      <c r="C232" s="18" t="str">
        <f t="shared" si="12"/>
        <v/>
      </c>
      <c r="D232" s="13" t="str">
        <f t="shared" si="10"/>
        <v/>
      </c>
      <c r="E232" s="13" t="str">
        <f t="shared" si="11"/>
        <v/>
      </c>
      <c r="F232" s="84"/>
    </row>
    <row r="233" spans="2:6" x14ac:dyDescent="0.25">
      <c r="B233" s="13">
        <v>225</v>
      </c>
      <c r="C233" s="18" t="str">
        <f t="shared" si="12"/>
        <v/>
      </c>
      <c r="D233" s="13" t="str">
        <f t="shared" si="10"/>
        <v/>
      </c>
      <c r="E233" s="13" t="str">
        <f t="shared" si="11"/>
        <v/>
      </c>
      <c r="F233" s="84"/>
    </row>
    <row r="234" spans="2:6" x14ac:dyDescent="0.25">
      <c r="B234" s="13">
        <v>226</v>
      </c>
      <c r="C234" s="18" t="str">
        <f t="shared" si="12"/>
        <v/>
      </c>
      <c r="D234" s="13" t="str">
        <f t="shared" si="10"/>
        <v/>
      </c>
      <c r="E234" s="13" t="str">
        <f t="shared" si="11"/>
        <v/>
      </c>
      <c r="F234" s="84"/>
    </row>
    <row r="235" spans="2:6" x14ac:dyDescent="0.25">
      <c r="B235" s="13">
        <v>227</v>
      </c>
      <c r="C235" s="18" t="str">
        <f t="shared" si="12"/>
        <v/>
      </c>
      <c r="D235" s="13" t="str">
        <f t="shared" si="10"/>
        <v/>
      </c>
      <c r="E235" s="13" t="str">
        <f t="shared" si="11"/>
        <v/>
      </c>
      <c r="F235" s="84"/>
    </row>
    <row r="236" spans="2:6" x14ac:dyDescent="0.25">
      <c r="B236" s="13">
        <v>228</v>
      </c>
      <c r="C236" s="18" t="str">
        <f t="shared" si="12"/>
        <v/>
      </c>
      <c r="D236" s="13" t="str">
        <f t="shared" si="10"/>
        <v/>
      </c>
      <c r="E236" s="13" t="str">
        <f t="shared" si="11"/>
        <v/>
      </c>
      <c r="F236" s="84"/>
    </row>
    <row r="237" spans="2:6" x14ac:dyDescent="0.25">
      <c r="B237" s="13">
        <v>229</v>
      </c>
      <c r="C237" s="18" t="str">
        <f t="shared" si="12"/>
        <v/>
      </c>
      <c r="D237" s="13" t="str">
        <f t="shared" si="10"/>
        <v/>
      </c>
      <c r="E237" s="13" t="str">
        <f t="shared" si="11"/>
        <v/>
      </c>
      <c r="F237" s="84"/>
    </row>
    <row r="238" spans="2:6" x14ac:dyDescent="0.25">
      <c r="B238" s="13">
        <v>230</v>
      </c>
      <c r="C238" s="18" t="str">
        <f t="shared" si="12"/>
        <v/>
      </c>
      <c r="D238" s="13" t="str">
        <f t="shared" si="10"/>
        <v/>
      </c>
      <c r="E238" s="13" t="str">
        <f t="shared" si="11"/>
        <v/>
      </c>
      <c r="F238" s="84"/>
    </row>
    <row r="239" spans="2:6" x14ac:dyDescent="0.25">
      <c r="B239" s="13">
        <v>231</v>
      </c>
      <c r="C239" s="18" t="str">
        <f t="shared" si="12"/>
        <v/>
      </c>
      <c r="D239" s="13" t="str">
        <f t="shared" si="10"/>
        <v/>
      </c>
      <c r="E239" s="13" t="str">
        <f t="shared" si="11"/>
        <v/>
      </c>
      <c r="F239" s="84"/>
    </row>
    <row r="240" spans="2:6" x14ac:dyDescent="0.25">
      <c r="B240" s="13">
        <v>232</v>
      </c>
      <c r="C240" s="18" t="str">
        <f t="shared" si="12"/>
        <v/>
      </c>
      <c r="D240" s="13" t="str">
        <f t="shared" si="10"/>
        <v/>
      </c>
      <c r="E240" s="13" t="str">
        <f t="shared" si="11"/>
        <v/>
      </c>
      <c r="F240" s="84"/>
    </row>
    <row r="241" spans="2:6" x14ac:dyDescent="0.25">
      <c r="B241" s="13">
        <v>233</v>
      </c>
      <c r="C241" s="18" t="str">
        <f t="shared" si="12"/>
        <v/>
      </c>
      <c r="D241" s="13" t="str">
        <f t="shared" si="10"/>
        <v/>
      </c>
      <c r="E241" s="13" t="str">
        <f t="shared" si="11"/>
        <v/>
      </c>
      <c r="F241" s="84"/>
    </row>
    <row r="242" spans="2:6" x14ac:dyDescent="0.25">
      <c r="B242" s="13">
        <v>234</v>
      </c>
      <c r="C242" s="18" t="str">
        <f t="shared" si="12"/>
        <v/>
      </c>
      <c r="D242" s="13" t="str">
        <f t="shared" si="10"/>
        <v/>
      </c>
      <c r="E242" s="13" t="str">
        <f t="shared" si="11"/>
        <v/>
      </c>
      <c r="F242" s="84"/>
    </row>
    <row r="243" spans="2:6" x14ac:dyDescent="0.25">
      <c r="B243" s="13">
        <v>235</v>
      </c>
      <c r="C243" s="18" t="str">
        <f t="shared" si="12"/>
        <v/>
      </c>
      <c r="D243" s="13" t="str">
        <f t="shared" si="10"/>
        <v/>
      </c>
      <c r="E243" s="13" t="str">
        <f t="shared" si="11"/>
        <v/>
      </c>
      <c r="F243" s="84"/>
    </row>
    <row r="244" spans="2:6" x14ac:dyDescent="0.25">
      <c r="B244" s="13">
        <v>236</v>
      </c>
      <c r="C244" s="18" t="str">
        <f t="shared" si="12"/>
        <v/>
      </c>
      <c r="D244" s="13" t="str">
        <f t="shared" si="10"/>
        <v/>
      </c>
      <c r="E244" s="13" t="str">
        <f t="shared" si="11"/>
        <v/>
      </c>
      <c r="F244" s="84"/>
    </row>
    <row r="245" spans="2:6" x14ac:dyDescent="0.25">
      <c r="B245" s="13">
        <v>237</v>
      </c>
      <c r="C245" s="18" t="str">
        <f t="shared" si="12"/>
        <v/>
      </c>
      <c r="D245" s="13" t="str">
        <f t="shared" si="10"/>
        <v/>
      </c>
      <c r="E245" s="13" t="str">
        <f t="shared" si="11"/>
        <v/>
      </c>
      <c r="F245" s="84"/>
    </row>
    <row r="246" spans="2:6" x14ac:dyDescent="0.25">
      <c r="B246" s="13">
        <v>238</v>
      </c>
      <c r="C246" s="18" t="str">
        <f t="shared" si="12"/>
        <v/>
      </c>
      <c r="D246" s="13" t="str">
        <f t="shared" si="10"/>
        <v/>
      </c>
      <c r="E246" s="13" t="str">
        <f t="shared" si="11"/>
        <v/>
      </c>
      <c r="F246" s="84"/>
    </row>
    <row r="247" spans="2:6" x14ac:dyDescent="0.25">
      <c r="B247" s="13">
        <v>239</v>
      </c>
      <c r="C247" s="18" t="str">
        <f t="shared" si="12"/>
        <v/>
      </c>
      <c r="D247" s="13" t="str">
        <f t="shared" si="10"/>
        <v/>
      </c>
      <c r="E247" s="13" t="str">
        <f t="shared" si="11"/>
        <v/>
      </c>
      <c r="F247" s="84"/>
    </row>
    <row r="248" spans="2:6" x14ac:dyDescent="0.25">
      <c r="B248" s="13">
        <v>240</v>
      </c>
      <c r="C248" s="18" t="str">
        <f t="shared" si="12"/>
        <v/>
      </c>
      <c r="D248" s="13" t="str">
        <f t="shared" si="10"/>
        <v/>
      </c>
      <c r="E248" s="13" t="str">
        <f t="shared" si="11"/>
        <v/>
      </c>
      <c r="F248" s="84"/>
    </row>
    <row r="249" spans="2:6" x14ac:dyDescent="0.25">
      <c r="B249" s="13">
        <v>241</v>
      </c>
      <c r="C249" s="18" t="str">
        <f t="shared" si="12"/>
        <v/>
      </c>
      <c r="D249" s="13" t="str">
        <f t="shared" si="10"/>
        <v/>
      </c>
      <c r="E249" s="13" t="str">
        <f t="shared" si="11"/>
        <v/>
      </c>
      <c r="F249" s="84"/>
    </row>
    <row r="250" spans="2:6" x14ac:dyDescent="0.25">
      <c r="B250" s="13">
        <v>242</v>
      </c>
      <c r="C250" s="18" t="str">
        <f t="shared" si="12"/>
        <v/>
      </c>
      <c r="D250" s="13" t="str">
        <f t="shared" si="10"/>
        <v/>
      </c>
      <c r="E250" s="13" t="str">
        <f t="shared" si="11"/>
        <v/>
      </c>
      <c r="F250" s="84"/>
    </row>
    <row r="251" spans="2:6" x14ac:dyDescent="0.25">
      <c r="B251" s="13">
        <v>243</v>
      </c>
      <c r="C251" s="18" t="str">
        <f t="shared" si="12"/>
        <v/>
      </c>
      <c r="D251" s="13" t="str">
        <f t="shared" si="10"/>
        <v/>
      </c>
      <c r="E251" s="13" t="str">
        <f t="shared" si="11"/>
        <v/>
      </c>
      <c r="F251" s="84"/>
    </row>
    <row r="252" spans="2:6" x14ac:dyDescent="0.25">
      <c r="B252" s="13">
        <v>244</v>
      </c>
      <c r="C252" s="18" t="str">
        <f t="shared" si="12"/>
        <v/>
      </c>
      <c r="D252" s="13" t="str">
        <f t="shared" si="10"/>
        <v/>
      </c>
      <c r="E252" s="13" t="str">
        <f t="shared" si="11"/>
        <v/>
      </c>
      <c r="F252" s="84"/>
    </row>
    <row r="253" spans="2:6" x14ac:dyDescent="0.25">
      <c r="B253" s="13">
        <v>245</v>
      </c>
      <c r="C253" s="18" t="str">
        <f t="shared" si="12"/>
        <v/>
      </c>
      <c r="D253" s="13" t="str">
        <f t="shared" si="10"/>
        <v/>
      </c>
      <c r="E253" s="13" t="str">
        <f t="shared" si="11"/>
        <v/>
      </c>
      <c r="F253" s="84"/>
    </row>
    <row r="254" spans="2:6" x14ac:dyDescent="0.25">
      <c r="B254" s="13">
        <v>246</v>
      </c>
      <c r="C254" s="18" t="str">
        <f t="shared" si="12"/>
        <v/>
      </c>
      <c r="D254" s="13" t="str">
        <f t="shared" si="10"/>
        <v/>
      </c>
      <c r="E254" s="13" t="str">
        <f t="shared" si="11"/>
        <v/>
      </c>
      <c r="F254" s="84"/>
    </row>
    <row r="255" spans="2:6" x14ac:dyDescent="0.25">
      <c r="B255" s="13">
        <v>247</v>
      </c>
      <c r="C255" s="18" t="str">
        <f t="shared" si="12"/>
        <v/>
      </c>
      <c r="D255" s="13" t="str">
        <f t="shared" si="10"/>
        <v/>
      </c>
      <c r="E255" s="13" t="str">
        <f t="shared" si="11"/>
        <v/>
      </c>
      <c r="F255" s="84"/>
    </row>
    <row r="256" spans="2:6" x14ac:dyDescent="0.25">
      <c r="B256" s="13">
        <v>248</v>
      </c>
      <c r="C256" s="18" t="str">
        <f t="shared" si="12"/>
        <v/>
      </c>
      <c r="D256" s="13" t="str">
        <f t="shared" si="10"/>
        <v/>
      </c>
      <c r="E256" s="13" t="str">
        <f t="shared" si="11"/>
        <v/>
      </c>
      <c r="F256" s="84"/>
    </row>
    <row r="257" spans="2:6" x14ac:dyDescent="0.25">
      <c r="B257" s="13">
        <v>249</v>
      </c>
      <c r="C257" s="18" t="str">
        <f t="shared" si="12"/>
        <v/>
      </c>
      <c r="D257" s="13" t="str">
        <f t="shared" si="10"/>
        <v/>
      </c>
      <c r="E257" s="13" t="str">
        <f t="shared" si="11"/>
        <v/>
      </c>
      <c r="F257" s="84"/>
    </row>
    <row r="258" spans="2:6" x14ac:dyDescent="0.25">
      <c r="B258" s="13">
        <v>250</v>
      </c>
      <c r="C258" s="18" t="str">
        <f t="shared" si="12"/>
        <v/>
      </c>
      <c r="D258" s="13" t="str">
        <f t="shared" si="10"/>
        <v/>
      </c>
      <c r="E258" s="13" t="str">
        <f t="shared" si="11"/>
        <v/>
      </c>
      <c r="F258" s="84"/>
    </row>
    <row r="259" spans="2:6" x14ac:dyDescent="0.25">
      <c r="B259" s="13">
        <v>251</v>
      </c>
      <c r="C259" s="18" t="str">
        <f t="shared" si="12"/>
        <v/>
      </c>
      <c r="D259" s="13" t="str">
        <f t="shared" si="10"/>
        <v/>
      </c>
      <c r="E259" s="13" t="str">
        <f t="shared" si="11"/>
        <v/>
      </c>
      <c r="F259" s="84"/>
    </row>
    <row r="260" spans="2:6" x14ac:dyDescent="0.25">
      <c r="B260" s="13">
        <v>252</v>
      </c>
      <c r="C260" s="18" t="str">
        <f t="shared" si="12"/>
        <v/>
      </c>
      <c r="D260" s="13" t="str">
        <f t="shared" si="10"/>
        <v/>
      </c>
      <c r="E260" s="13" t="str">
        <f t="shared" si="11"/>
        <v/>
      </c>
      <c r="F260" s="84"/>
    </row>
    <row r="261" spans="2:6" x14ac:dyDescent="0.25">
      <c r="B261" s="13">
        <v>253</v>
      </c>
      <c r="C261" s="18" t="str">
        <f t="shared" si="12"/>
        <v/>
      </c>
      <c r="D261" s="13" t="str">
        <f t="shared" si="10"/>
        <v/>
      </c>
      <c r="E261" s="13" t="str">
        <f t="shared" si="11"/>
        <v/>
      </c>
      <c r="F261" s="84"/>
    </row>
    <row r="262" spans="2:6" x14ac:dyDescent="0.25">
      <c r="B262" s="13">
        <v>254</v>
      </c>
      <c r="C262" s="18" t="str">
        <f t="shared" si="12"/>
        <v/>
      </c>
      <c r="D262" s="13" t="str">
        <f t="shared" si="10"/>
        <v/>
      </c>
      <c r="E262" s="13" t="str">
        <f t="shared" si="11"/>
        <v/>
      </c>
      <c r="F262" s="84"/>
    </row>
    <row r="263" spans="2:6" x14ac:dyDescent="0.25">
      <c r="B263" s="13">
        <v>255</v>
      </c>
      <c r="C263" s="18" t="str">
        <f t="shared" si="12"/>
        <v/>
      </c>
      <c r="D263" s="13" t="str">
        <f t="shared" si="10"/>
        <v/>
      </c>
      <c r="E263" s="13" t="str">
        <f t="shared" si="11"/>
        <v/>
      </c>
      <c r="F263" s="84"/>
    </row>
    <row r="264" spans="2:6" x14ac:dyDescent="0.25">
      <c r="B264" s="13">
        <v>256</v>
      </c>
      <c r="C264" s="18" t="str">
        <f t="shared" si="12"/>
        <v/>
      </c>
      <c r="D264" s="13" t="str">
        <f t="shared" si="10"/>
        <v/>
      </c>
      <c r="E264" s="13" t="str">
        <f t="shared" si="11"/>
        <v/>
      </c>
      <c r="F264" s="84"/>
    </row>
    <row r="265" spans="2:6" x14ac:dyDescent="0.25">
      <c r="B265" s="13">
        <v>257</v>
      </c>
      <c r="C265" s="18" t="str">
        <f t="shared" si="12"/>
        <v/>
      </c>
      <c r="D265" s="13" t="str">
        <f t="shared" ref="D265:D328" si="13">IF(C265="","",IF($F$6="","",IF(B265&lt;($AV$14+1),"1°batch", IF(B265&gt;($AV$15),"3°batch","2°batch"))))</f>
        <v/>
      </c>
      <c r="E265" s="13" t="str">
        <f t="shared" ref="E265:E328" si="14">IF(C265="","",IF($F$6="","",IF(B265&lt;($AV$17+1),"1°cooking",IF(AND(B265&gt;$AV$17,B265&lt;$AV$18+1),"2°cooking",IF(AND(B265&gt;$AV$18,B265&lt;$AV$19+1),"3°cooking",IF(AND(B265&gt;$AV$19,B265&lt;$AV$20+1),"4°cooking",IF(AND(B265&gt;$AV$20,B265&lt;$AV$21+1),"5°cooking",IF(AND(B265&gt;$AV$21,B265&lt;$AV$22+1),"1°cooking",IF(AND(B265&gt;$AV$22,B265&lt;$AV$23+1),"2°cooking",IF(AND(B265&gt;$AV$23,B265&lt;$AV$24+1),"3°cooking",IF(AND(B265&gt;$AV$24,B265&lt;$AV$25+1),"4°cooking",IF(AND(B265&gt;$AV$25,B265&lt;$AV$26+1),"5°cooking",IF(AND(B265&gt;$AV$26,B265&lt;$AV$27+1),"1°cooking",IF(AND(B265&gt;$AV$27,B265&lt;$AV$28+1),"2°cooking",IF(AND(B265&gt;$AV$28,B265&lt;$AV$29+1),"3°cooking",IF(AND(B265&gt;$AV$29,B265&lt;$AV$30+1),"4°cooking",IF(AND(B265&gt;$AV$30,B265&lt;$AV$31+1),"5°cooking","")))))))))))))))))</f>
        <v/>
      </c>
      <c r="F265" s="84"/>
    </row>
    <row r="266" spans="2:6" x14ac:dyDescent="0.25">
      <c r="B266" s="13">
        <v>258</v>
      </c>
      <c r="C266" s="18" t="str">
        <f t="shared" ref="C266:C329" si="15">IF($F$6="","",IF(B266&gt;$F$6,"",IF(C265&lt;$C$6,C265+$E$6,0)))</f>
        <v/>
      </c>
      <c r="D266" s="13" t="str">
        <f t="shared" si="13"/>
        <v/>
      </c>
      <c r="E266" s="13" t="str">
        <f t="shared" si="14"/>
        <v/>
      </c>
      <c r="F266" s="84"/>
    </row>
    <row r="267" spans="2:6" x14ac:dyDescent="0.25">
      <c r="B267" s="13">
        <v>259</v>
      </c>
      <c r="C267" s="18" t="str">
        <f t="shared" si="15"/>
        <v/>
      </c>
      <c r="D267" s="13" t="str">
        <f t="shared" si="13"/>
        <v/>
      </c>
      <c r="E267" s="13" t="str">
        <f t="shared" si="14"/>
        <v/>
      </c>
      <c r="F267" s="84"/>
    </row>
    <row r="268" spans="2:6" x14ac:dyDescent="0.25">
      <c r="B268" s="13">
        <v>260</v>
      </c>
      <c r="C268" s="18" t="str">
        <f t="shared" si="15"/>
        <v/>
      </c>
      <c r="D268" s="13" t="str">
        <f t="shared" si="13"/>
        <v/>
      </c>
      <c r="E268" s="13" t="str">
        <f t="shared" si="14"/>
        <v/>
      </c>
      <c r="F268" s="84"/>
    </row>
    <row r="269" spans="2:6" x14ac:dyDescent="0.25">
      <c r="B269" s="13">
        <v>261</v>
      </c>
      <c r="C269" s="18" t="str">
        <f t="shared" si="15"/>
        <v/>
      </c>
      <c r="D269" s="13" t="str">
        <f t="shared" si="13"/>
        <v/>
      </c>
      <c r="E269" s="13" t="str">
        <f t="shared" si="14"/>
        <v/>
      </c>
      <c r="F269" s="84"/>
    </row>
    <row r="270" spans="2:6" x14ac:dyDescent="0.25">
      <c r="B270" s="13">
        <v>262</v>
      </c>
      <c r="C270" s="18" t="str">
        <f t="shared" si="15"/>
        <v/>
      </c>
      <c r="D270" s="13" t="str">
        <f t="shared" si="13"/>
        <v/>
      </c>
      <c r="E270" s="13" t="str">
        <f t="shared" si="14"/>
        <v/>
      </c>
      <c r="F270" s="84"/>
    </row>
    <row r="271" spans="2:6" x14ac:dyDescent="0.25">
      <c r="B271" s="13">
        <v>263</v>
      </c>
      <c r="C271" s="18" t="str">
        <f t="shared" si="15"/>
        <v/>
      </c>
      <c r="D271" s="13" t="str">
        <f t="shared" si="13"/>
        <v/>
      </c>
      <c r="E271" s="13" t="str">
        <f t="shared" si="14"/>
        <v/>
      </c>
      <c r="F271" s="84"/>
    </row>
    <row r="272" spans="2:6" x14ac:dyDescent="0.25">
      <c r="B272" s="13">
        <v>264</v>
      </c>
      <c r="C272" s="18" t="str">
        <f t="shared" si="15"/>
        <v/>
      </c>
      <c r="D272" s="13" t="str">
        <f t="shared" si="13"/>
        <v/>
      </c>
      <c r="E272" s="13" t="str">
        <f t="shared" si="14"/>
        <v/>
      </c>
      <c r="F272" s="84"/>
    </row>
    <row r="273" spans="2:6" x14ac:dyDescent="0.25">
      <c r="B273" s="13">
        <v>265</v>
      </c>
      <c r="C273" s="18" t="str">
        <f t="shared" si="15"/>
        <v/>
      </c>
      <c r="D273" s="13" t="str">
        <f t="shared" si="13"/>
        <v/>
      </c>
      <c r="E273" s="13" t="str">
        <f t="shared" si="14"/>
        <v/>
      </c>
      <c r="F273" s="84"/>
    </row>
    <row r="274" spans="2:6" x14ac:dyDescent="0.25">
      <c r="B274" s="13">
        <v>266</v>
      </c>
      <c r="C274" s="18" t="str">
        <f t="shared" si="15"/>
        <v/>
      </c>
      <c r="D274" s="13" t="str">
        <f t="shared" si="13"/>
        <v/>
      </c>
      <c r="E274" s="13" t="str">
        <f t="shared" si="14"/>
        <v/>
      </c>
      <c r="F274" s="84"/>
    </row>
    <row r="275" spans="2:6" x14ac:dyDescent="0.25">
      <c r="B275" s="13">
        <v>267</v>
      </c>
      <c r="C275" s="18" t="str">
        <f t="shared" si="15"/>
        <v/>
      </c>
      <c r="D275" s="13" t="str">
        <f t="shared" si="13"/>
        <v/>
      </c>
      <c r="E275" s="13" t="str">
        <f t="shared" si="14"/>
        <v/>
      </c>
      <c r="F275" s="84"/>
    </row>
    <row r="276" spans="2:6" x14ac:dyDescent="0.25">
      <c r="B276" s="13">
        <v>268</v>
      </c>
      <c r="C276" s="18" t="str">
        <f t="shared" si="15"/>
        <v/>
      </c>
      <c r="D276" s="13" t="str">
        <f t="shared" si="13"/>
        <v/>
      </c>
      <c r="E276" s="13" t="str">
        <f t="shared" si="14"/>
        <v/>
      </c>
      <c r="F276" s="84"/>
    </row>
    <row r="277" spans="2:6" x14ac:dyDescent="0.25">
      <c r="B277" s="13">
        <v>269</v>
      </c>
      <c r="C277" s="18" t="str">
        <f t="shared" si="15"/>
        <v/>
      </c>
      <c r="D277" s="13" t="str">
        <f t="shared" si="13"/>
        <v/>
      </c>
      <c r="E277" s="13" t="str">
        <f t="shared" si="14"/>
        <v/>
      </c>
      <c r="F277" s="84"/>
    </row>
    <row r="278" spans="2:6" x14ac:dyDescent="0.25">
      <c r="B278" s="13">
        <v>270</v>
      </c>
      <c r="C278" s="18" t="str">
        <f t="shared" si="15"/>
        <v/>
      </c>
      <c r="D278" s="13" t="str">
        <f t="shared" si="13"/>
        <v/>
      </c>
      <c r="E278" s="13" t="str">
        <f t="shared" si="14"/>
        <v/>
      </c>
      <c r="F278" s="84"/>
    </row>
    <row r="279" spans="2:6" x14ac:dyDescent="0.25">
      <c r="B279" s="13">
        <v>271</v>
      </c>
      <c r="C279" s="18" t="str">
        <f t="shared" si="15"/>
        <v/>
      </c>
      <c r="D279" s="13" t="str">
        <f t="shared" si="13"/>
        <v/>
      </c>
      <c r="E279" s="13" t="str">
        <f t="shared" si="14"/>
        <v/>
      </c>
      <c r="F279" s="84"/>
    </row>
    <row r="280" spans="2:6" x14ac:dyDescent="0.25">
      <c r="B280" s="13">
        <v>272</v>
      </c>
      <c r="C280" s="18" t="str">
        <f t="shared" si="15"/>
        <v/>
      </c>
      <c r="D280" s="13" t="str">
        <f t="shared" si="13"/>
        <v/>
      </c>
      <c r="E280" s="13" t="str">
        <f t="shared" si="14"/>
        <v/>
      </c>
      <c r="F280" s="84"/>
    </row>
    <row r="281" spans="2:6" x14ac:dyDescent="0.25">
      <c r="B281" s="13">
        <v>273</v>
      </c>
      <c r="C281" s="18" t="str">
        <f t="shared" si="15"/>
        <v/>
      </c>
      <c r="D281" s="13" t="str">
        <f t="shared" si="13"/>
        <v/>
      </c>
      <c r="E281" s="13" t="str">
        <f t="shared" si="14"/>
        <v/>
      </c>
      <c r="F281" s="84"/>
    </row>
    <row r="282" spans="2:6" x14ac:dyDescent="0.25">
      <c r="B282" s="13">
        <v>274</v>
      </c>
      <c r="C282" s="18" t="str">
        <f t="shared" si="15"/>
        <v/>
      </c>
      <c r="D282" s="13" t="str">
        <f t="shared" si="13"/>
        <v/>
      </c>
      <c r="E282" s="13" t="str">
        <f t="shared" si="14"/>
        <v/>
      </c>
      <c r="F282" s="84"/>
    </row>
    <row r="283" spans="2:6" x14ac:dyDescent="0.25">
      <c r="B283" s="13">
        <v>275</v>
      </c>
      <c r="C283" s="18" t="str">
        <f t="shared" si="15"/>
        <v/>
      </c>
      <c r="D283" s="13" t="str">
        <f t="shared" si="13"/>
        <v/>
      </c>
      <c r="E283" s="13" t="str">
        <f t="shared" si="14"/>
        <v/>
      </c>
      <c r="F283" s="84"/>
    </row>
    <row r="284" spans="2:6" x14ac:dyDescent="0.25">
      <c r="B284" s="13">
        <v>276</v>
      </c>
      <c r="C284" s="18" t="str">
        <f t="shared" si="15"/>
        <v/>
      </c>
      <c r="D284" s="13" t="str">
        <f t="shared" si="13"/>
        <v/>
      </c>
      <c r="E284" s="13" t="str">
        <f t="shared" si="14"/>
        <v/>
      </c>
      <c r="F284" s="84"/>
    </row>
    <row r="285" spans="2:6" x14ac:dyDescent="0.25">
      <c r="B285" s="13">
        <v>277</v>
      </c>
      <c r="C285" s="18" t="str">
        <f t="shared" si="15"/>
        <v/>
      </c>
      <c r="D285" s="13" t="str">
        <f t="shared" si="13"/>
        <v/>
      </c>
      <c r="E285" s="13" t="str">
        <f t="shared" si="14"/>
        <v/>
      </c>
      <c r="F285" s="84"/>
    </row>
    <row r="286" spans="2:6" x14ac:dyDescent="0.25">
      <c r="B286" s="13">
        <v>278</v>
      </c>
      <c r="C286" s="18" t="str">
        <f t="shared" si="15"/>
        <v/>
      </c>
      <c r="D286" s="13" t="str">
        <f t="shared" si="13"/>
        <v/>
      </c>
      <c r="E286" s="13" t="str">
        <f t="shared" si="14"/>
        <v/>
      </c>
      <c r="F286" s="84"/>
    </row>
    <row r="287" spans="2:6" x14ac:dyDescent="0.25">
      <c r="B287" s="13">
        <v>279</v>
      </c>
      <c r="C287" s="18" t="str">
        <f t="shared" si="15"/>
        <v/>
      </c>
      <c r="D287" s="13" t="str">
        <f t="shared" si="13"/>
        <v/>
      </c>
      <c r="E287" s="13" t="str">
        <f t="shared" si="14"/>
        <v/>
      </c>
      <c r="F287" s="84"/>
    </row>
    <row r="288" spans="2:6" x14ac:dyDescent="0.25">
      <c r="B288" s="13">
        <v>280</v>
      </c>
      <c r="C288" s="18" t="str">
        <f t="shared" si="15"/>
        <v/>
      </c>
      <c r="D288" s="13" t="str">
        <f t="shared" si="13"/>
        <v/>
      </c>
      <c r="E288" s="13" t="str">
        <f t="shared" si="14"/>
        <v/>
      </c>
      <c r="F288" s="84"/>
    </row>
    <row r="289" spans="2:6" x14ac:dyDescent="0.25">
      <c r="B289" s="13">
        <v>281</v>
      </c>
      <c r="C289" s="18" t="str">
        <f t="shared" si="15"/>
        <v/>
      </c>
      <c r="D289" s="13" t="str">
        <f t="shared" si="13"/>
        <v/>
      </c>
      <c r="E289" s="13" t="str">
        <f t="shared" si="14"/>
        <v/>
      </c>
      <c r="F289" s="84"/>
    </row>
    <row r="290" spans="2:6" x14ac:dyDescent="0.25">
      <c r="B290" s="13">
        <v>282</v>
      </c>
      <c r="C290" s="18" t="str">
        <f t="shared" si="15"/>
        <v/>
      </c>
      <c r="D290" s="13" t="str">
        <f t="shared" si="13"/>
        <v/>
      </c>
      <c r="E290" s="13" t="str">
        <f t="shared" si="14"/>
        <v/>
      </c>
      <c r="F290" s="84"/>
    </row>
    <row r="291" spans="2:6" x14ac:dyDescent="0.25">
      <c r="B291" s="13">
        <v>283</v>
      </c>
      <c r="C291" s="18" t="str">
        <f t="shared" si="15"/>
        <v/>
      </c>
      <c r="D291" s="13" t="str">
        <f t="shared" si="13"/>
        <v/>
      </c>
      <c r="E291" s="13" t="str">
        <f t="shared" si="14"/>
        <v/>
      </c>
      <c r="F291" s="84"/>
    </row>
    <row r="292" spans="2:6" x14ac:dyDescent="0.25">
      <c r="B292" s="13">
        <v>284</v>
      </c>
      <c r="C292" s="18" t="str">
        <f t="shared" si="15"/>
        <v/>
      </c>
      <c r="D292" s="13" t="str">
        <f t="shared" si="13"/>
        <v/>
      </c>
      <c r="E292" s="13" t="str">
        <f t="shared" si="14"/>
        <v/>
      </c>
      <c r="F292" s="84"/>
    </row>
    <row r="293" spans="2:6" x14ac:dyDescent="0.25">
      <c r="B293" s="13">
        <v>285</v>
      </c>
      <c r="C293" s="18" t="str">
        <f t="shared" si="15"/>
        <v/>
      </c>
      <c r="D293" s="13" t="str">
        <f t="shared" si="13"/>
        <v/>
      </c>
      <c r="E293" s="13" t="str">
        <f t="shared" si="14"/>
        <v/>
      </c>
      <c r="F293" s="84"/>
    </row>
    <row r="294" spans="2:6" x14ac:dyDescent="0.25">
      <c r="B294" s="13">
        <v>286</v>
      </c>
      <c r="C294" s="18" t="str">
        <f t="shared" si="15"/>
        <v/>
      </c>
      <c r="D294" s="13" t="str">
        <f t="shared" si="13"/>
        <v/>
      </c>
      <c r="E294" s="13" t="str">
        <f t="shared" si="14"/>
        <v/>
      </c>
      <c r="F294" s="84"/>
    </row>
    <row r="295" spans="2:6" x14ac:dyDescent="0.25">
      <c r="B295" s="13">
        <v>287</v>
      </c>
      <c r="C295" s="18" t="str">
        <f t="shared" si="15"/>
        <v/>
      </c>
      <c r="D295" s="13" t="str">
        <f t="shared" si="13"/>
        <v/>
      </c>
      <c r="E295" s="13" t="str">
        <f t="shared" si="14"/>
        <v/>
      </c>
      <c r="F295" s="84"/>
    </row>
    <row r="296" spans="2:6" x14ac:dyDescent="0.25">
      <c r="B296" s="13">
        <v>288</v>
      </c>
      <c r="C296" s="18" t="str">
        <f t="shared" si="15"/>
        <v/>
      </c>
      <c r="D296" s="13" t="str">
        <f t="shared" si="13"/>
        <v/>
      </c>
      <c r="E296" s="13" t="str">
        <f t="shared" si="14"/>
        <v/>
      </c>
      <c r="F296" s="84"/>
    </row>
    <row r="297" spans="2:6" x14ac:dyDescent="0.25">
      <c r="B297" s="13">
        <v>289</v>
      </c>
      <c r="C297" s="18" t="str">
        <f t="shared" si="15"/>
        <v/>
      </c>
      <c r="D297" s="13" t="str">
        <f t="shared" si="13"/>
        <v/>
      </c>
      <c r="E297" s="13" t="str">
        <f t="shared" si="14"/>
        <v/>
      </c>
      <c r="F297" s="84"/>
    </row>
    <row r="298" spans="2:6" x14ac:dyDescent="0.25">
      <c r="B298" s="13">
        <v>290</v>
      </c>
      <c r="C298" s="18" t="str">
        <f t="shared" si="15"/>
        <v/>
      </c>
      <c r="D298" s="13" t="str">
        <f t="shared" si="13"/>
        <v/>
      </c>
      <c r="E298" s="13" t="str">
        <f t="shared" si="14"/>
        <v/>
      </c>
      <c r="F298" s="84"/>
    </row>
    <row r="299" spans="2:6" x14ac:dyDescent="0.25">
      <c r="B299" s="13">
        <v>291</v>
      </c>
      <c r="C299" s="18" t="str">
        <f t="shared" si="15"/>
        <v/>
      </c>
      <c r="D299" s="13" t="str">
        <f t="shared" si="13"/>
        <v/>
      </c>
      <c r="E299" s="13" t="str">
        <f t="shared" si="14"/>
        <v/>
      </c>
      <c r="F299" s="84"/>
    </row>
    <row r="300" spans="2:6" x14ac:dyDescent="0.25">
      <c r="B300" s="13">
        <v>292</v>
      </c>
      <c r="C300" s="18" t="str">
        <f t="shared" si="15"/>
        <v/>
      </c>
      <c r="D300" s="13" t="str">
        <f t="shared" si="13"/>
        <v/>
      </c>
      <c r="E300" s="13" t="str">
        <f t="shared" si="14"/>
        <v/>
      </c>
      <c r="F300" s="84"/>
    </row>
    <row r="301" spans="2:6" x14ac:dyDescent="0.25">
      <c r="B301" s="13">
        <v>293</v>
      </c>
      <c r="C301" s="18" t="str">
        <f t="shared" si="15"/>
        <v/>
      </c>
      <c r="D301" s="13" t="str">
        <f t="shared" si="13"/>
        <v/>
      </c>
      <c r="E301" s="13" t="str">
        <f t="shared" si="14"/>
        <v/>
      </c>
      <c r="F301" s="84"/>
    </row>
    <row r="302" spans="2:6" x14ac:dyDescent="0.25">
      <c r="B302" s="13">
        <v>294</v>
      </c>
      <c r="C302" s="18" t="str">
        <f t="shared" si="15"/>
        <v/>
      </c>
      <c r="D302" s="13" t="str">
        <f t="shared" si="13"/>
        <v/>
      </c>
      <c r="E302" s="13" t="str">
        <f t="shared" si="14"/>
        <v/>
      </c>
      <c r="F302" s="84"/>
    </row>
    <row r="303" spans="2:6" x14ac:dyDescent="0.25">
      <c r="B303" s="13">
        <v>295</v>
      </c>
      <c r="C303" s="18" t="str">
        <f t="shared" si="15"/>
        <v/>
      </c>
      <c r="D303" s="13" t="str">
        <f t="shared" si="13"/>
        <v/>
      </c>
      <c r="E303" s="13" t="str">
        <f t="shared" si="14"/>
        <v/>
      </c>
      <c r="F303" s="84"/>
    </row>
    <row r="304" spans="2:6" x14ac:dyDescent="0.25">
      <c r="B304" s="13">
        <v>296</v>
      </c>
      <c r="C304" s="18" t="str">
        <f t="shared" si="15"/>
        <v/>
      </c>
      <c r="D304" s="13" t="str">
        <f t="shared" si="13"/>
        <v/>
      </c>
      <c r="E304" s="13" t="str">
        <f t="shared" si="14"/>
        <v/>
      </c>
      <c r="F304" s="84"/>
    </row>
    <row r="305" spans="2:6" x14ac:dyDescent="0.25">
      <c r="B305" s="13">
        <v>297</v>
      </c>
      <c r="C305" s="18" t="str">
        <f t="shared" si="15"/>
        <v/>
      </c>
      <c r="D305" s="13" t="str">
        <f t="shared" si="13"/>
        <v/>
      </c>
      <c r="E305" s="13" t="str">
        <f t="shared" si="14"/>
        <v/>
      </c>
      <c r="F305" s="84"/>
    </row>
    <row r="306" spans="2:6" x14ac:dyDescent="0.25">
      <c r="B306" s="13">
        <v>298</v>
      </c>
      <c r="C306" s="18" t="str">
        <f t="shared" si="15"/>
        <v/>
      </c>
      <c r="D306" s="13" t="str">
        <f t="shared" si="13"/>
        <v/>
      </c>
      <c r="E306" s="13" t="str">
        <f t="shared" si="14"/>
        <v/>
      </c>
      <c r="F306" s="84"/>
    </row>
    <row r="307" spans="2:6" x14ac:dyDescent="0.25">
      <c r="B307" s="13">
        <v>299</v>
      </c>
      <c r="C307" s="18" t="str">
        <f t="shared" si="15"/>
        <v/>
      </c>
      <c r="D307" s="13" t="str">
        <f t="shared" si="13"/>
        <v/>
      </c>
      <c r="E307" s="13" t="str">
        <f t="shared" si="14"/>
        <v/>
      </c>
      <c r="F307" s="84"/>
    </row>
    <row r="308" spans="2:6" x14ac:dyDescent="0.25">
      <c r="B308" s="13">
        <v>300</v>
      </c>
      <c r="C308" s="18" t="str">
        <f t="shared" si="15"/>
        <v/>
      </c>
      <c r="D308" s="13" t="str">
        <f t="shared" si="13"/>
        <v/>
      </c>
      <c r="E308" s="13" t="str">
        <f t="shared" si="14"/>
        <v/>
      </c>
      <c r="F308" s="84"/>
    </row>
    <row r="309" spans="2:6" x14ac:dyDescent="0.25">
      <c r="B309" s="13">
        <v>301</v>
      </c>
      <c r="C309" s="18" t="str">
        <f t="shared" si="15"/>
        <v/>
      </c>
      <c r="D309" s="13" t="str">
        <f t="shared" si="13"/>
        <v/>
      </c>
      <c r="E309" s="13" t="str">
        <f t="shared" si="14"/>
        <v/>
      </c>
      <c r="F309" s="84"/>
    </row>
    <row r="310" spans="2:6" x14ac:dyDescent="0.25">
      <c r="B310" s="13">
        <v>302</v>
      </c>
      <c r="C310" s="18" t="str">
        <f t="shared" si="15"/>
        <v/>
      </c>
      <c r="D310" s="13" t="str">
        <f t="shared" si="13"/>
        <v/>
      </c>
      <c r="E310" s="13" t="str">
        <f t="shared" si="14"/>
        <v/>
      </c>
      <c r="F310" s="84"/>
    </row>
    <row r="311" spans="2:6" x14ac:dyDescent="0.25">
      <c r="B311" s="13">
        <v>303</v>
      </c>
      <c r="C311" s="18" t="str">
        <f t="shared" si="15"/>
        <v/>
      </c>
      <c r="D311" s="13" t="str">
        <f t="shared" si="13"/>
        <v/>
      </c>
      <c r="E311" s="13" t="str">
        <f t="shared" si="14"/>
        <v/>
      </c>
      <c r="F311" s="84"/>
    </row>
    <row r="312" spans="2:6" x14ac:dyDescent="0.25">
      <c r="B312" s="13">
        <v>304</v>
      </c>
      <c r="C312" s="18" t="str">
        <f t="shared" si="15"/>
        <v/>
      </c>
      <c r="D312" s="13" t="str">
        <f t="shared" si="13"/>
        <v/>
      </c>
      <c r="E312" s="13" t="str">
        <f t="shared" si="14"/>
        <v/>
      </c>
      <c r="F312" s="84"/>
    </row>
    <row r="313" spans="2:6" x14ac:dyDescent="0.25">
      <c r="B313" s="13">
        <v>305</v>
      </c>
      <c r="C313" s="18" t="str">
        <f t="shared" si="15"/>
        <v/>
      </c>
      <c r="D313" s="13" t="str">
        <f t="shared" si="13"/>
        <v/>
      </c>
      <c r="E313" s="13" t="str">
        <f t="shared" si="14"/>
        <v/>
      </c>
      <c r="F313" s="84"/>
    </row>
    <row r="314" spans="2:6" x14ac:dyDescent="0.25">
      <c r="B314" s="13">
        <v>306</v>
      </c>
      <c r="C314" s="18" t="str">
        <f t="shared" si="15"/>
        <v/>
      </c>
      <c r="D314" s="13" t="str">
        <f t="shared" si="13"/>
        <v/>
      </c>
      <c r="E314" s="13" t="str">
        <f t="shared" si="14"/>
        <v/>
      </c>
      <c r="F314" s="84"/>
    </row>
    <row r="315" spans="2:6" x14ac:dyDescent="0.25">
      <c r="B315" s="13">
        <v>307</v>
      </c>
      <c r="C315" s="18" t="str">
        <f t="shared" si="15"/>
        <v/>
      </c>
      <c r="D315" s="13" t="str">
        <f t="shared" si="13"/>
        <v/>
      </c>
      <c r="E315" s="13" t="str">
        <f t="shared" si="14"/>
        <v/>
      </c>
      <c r="F315" s="84"/>
    </row>
    <row r="316" spans="2:6" x14ac:dyDescent="0.25">
      <c r="B316" s="13">
        <v>308</v>
      </c>
      <c r="C316" s="18" t="str">
        <f t="shared" si="15"/>
        <v/>
      </c>
      <c r="D316" s="13" t="str">
        <f t="shared" si="13"/>
        <v/>
      </c>
      <c r="E316" s="13" t="str">
        <f t="shared" si="14"/>
        <v/>
      </c>
      <c r="F316" s="84"/>
    </row>
    <row r="317" spans="2:6" x14ac:dyDescent="0.25">
      <c r="B317" s="13">
        <v>309</v>
      </c>
      <c r="C317" s="18" t="str">
        <f t="shared" si="15"/>
        <v/>
      </c>
      <c r="D317" s="13" t="str">
        <f t="shared" si="13"/>
        <v/>
      </c>
      <c r="E317" s="13" t="str">
        <f t="shared" si="14"/>
        <v/>
      </c>
      <c r="F317" s="84"/>
    </row>
    <row r="318" spans="2:6" x14ac:dyDescent="0.25">
      <c r="B318" s="13">
        <v>310</v>
      </c>
      <c r="C318" s="18" t="str">
        <f t="shared" si="15"/>
        <v/>
      </c>
      <c r="D318" s="13" t="str">
        <f t="shared" si="13"/>
        <v/>
      </c>
      <c r="E318" s="13" t="str">
        <f t="shared" si="14"/>
        <v/>
      </c>
      <c r="F318" s="84"/>
    </row>
    <row r="319" spans="2:6" x14ac:dyDescent="0.25">
      <c r="B319" s="13">
        <v>311</v>
      </c>
      <c r="C319" s="18" t="str">
        <f t="shared" si="15"/>
        <v/>
      </c>
      <c r="D319" s="13" t="str">
        <f t="shared" si="13"/>
        <v/>
      </c>
      <c r="E319" s="13" t="str">
        <f t="shared" si="14"/>
        <v/>
      </c>
      <c r="F319" s="84"/>
    </row>
    <row r="320" spans="2:6" x14ac:dyDescent="0.25">
      <c r="B320" s="13">
        <v>312</v>
      </c>
      <c r="C320" s="18" t="str">
        <f t="shared" si="15"/>
        <v/>
      </c>
      <c r="D320" s="13" t="str">
        <f t="shared" si="13"/>
        <v/>
      </c>
      <c r="E320" s="13" t="str">
        <f t="shared" si="14"/>
        <v/>
      </c>
      <c r="F320" s="84"/>
    </row>
    <row r="321" spans="2:6" x14ac:dyDescent="0.25">
      <c r="B321" s="13">
        <v>313</v>
      </c>
      <c r="C321" s="18" t="str">
        <f t="shared" si="15"/>
        <v/>
      </c>
      <c r="D321" s="13" t="str">
        <f t="shared" si="13"/>
        <v/>
      </c>
      <c r="E321" s="13" t="str">
        <f t="shared" si="14"/>
        <v/>
      </c>
      <c r="F321" s="84"/>
    </row>
    <row r="322" spans="2:6" x14ac:dyDescent="0.25">
      <c r="B322" s="13">
        <v>314</v>
      </c>
      <c r="C322" s="18" t="str">
        <f t="shared" si="15"/>
        <v/>
      </c>
      <c r="D322" s="13" t="str">
        <f t="shared" si="13"/>
        <v/>
      </c>
      <c r="E322" s="13" t="str">
        <f t="shared" si="14"/>
        <v/>
      </c>
      <c r="F322" s="84"/>
    </row>
    <row r="323" spans="2:6" x14ac:dyDescent="0.25">
      <c r="B323" s="13">
        <v>315</v>
      </c>
      <c r="C323" s="18" t="str">
        <f t="shared" si="15"/>
        <v/>
      </c>
      <c r="D323" s="13" t="str">
        <f t="shared" si="13"/>
        <v/>
      </c>
      <c r="E323" s="13" t="str">
        <f t="shared" si="14"/>
        <v/>
      </c>
      <c r="F323" s="84"/>
    </row>
    <row r="324" spans="2:6" x14ac:dyDescent="0.25">
      <c r="B324" s="13">
        <v>316</v>
      </c>
      <c r="C324" s="18" t="str">
        <f t="shared" si="15"/>
        <v/>
      </c>
      <c r="D324" s="13" t="str">
        <f t="shared" si="13"/>
        <v/>
      </c>
      <c r="E324" s="13" t="str">
        <f t="shared" si="14"/>
        <v/>
      </c>
      <c r="F324" s="84"/>
    </row>
    <row r="325" spans="2:6" x14ac:dyDescent="0.25">
      <c r="B325" s="13">
        <v>317</v>
      </c>
      <c r="C325" s="18" t="str">
        <f t="shared" si="15"/>
        <v/>
      </c>
      <c r="D325" s="13" t="str">
        <f t="shared" si="13"/>
        <v/>
      </c>
      <c r="E325" s="13" t="str">
        <f t="shared" si="14"/>
        <v/>
      </c>
      <c r="F325" s="84"/>
    </row>
    <row r="326" spans="2:6" x14ac:dyDescent="0.25">
      <c r="B326" s="13">
        <v>318</v>
      </c>
      <c r="C326" s="18" t="str">
        <f t="shared" si="15"/>
        <v/>
      </c>
      <c r="D326" s="13" t="str">
        <f t="shared" si="13"/>
        <v/>
      </c>
      <c r="E326" s="13" t="str">
        <f t="shared" si="14"/>
        <v/>
      </c>
      <c r="F326" s="84"/>
    </row>
    <row r="327" spans="2:6" x14ac:dyDescent="0.25">
      <c r="B327" s="13">
        <v>319</v>
      </c>
      <c r="C327" s="18" t="str">
        <f t="shared" si="15"/>
        <v/>
      </c>
      <c r="D327" s="13" t="str">
        <f t="shared" si="13"/>
        <v/>
      </c>
      <c r="E327" s="13" t="str">
        <f t="shared" si="14"/>
        <v/>
      </c>
      <c r="F327" s="84"/>
    </row>
    <row r="328" spans="2:6" x14ac:dyDescent="0.25">
      <c r="B328" s="13">
        <v>320</v>
      </c>
      <c r="C328" s="18" t="str">
        <f t="shared" si="15"/>
        <v/>
      </c>
      <c r="D328" s="13" t="str">
        <f t="shared" si="13"/>
        <v/>
      </c>
      <c r="E328" s="13" t="str">
        <f t="shared" si="14"/>
        <v/>
      </c>
      <c r="F328" s="84"/>
    </row>
    <row r="329" spans="2:6" x14ac:dyDescent="0.25">
      <c r="B329" s="13">
        <v>321</v>
      </c>
      <c r="C329" s="18" t="str">
        <f t="shared" si="15"/>
        <v/>
      </c>
      <c r="D329" s="13" t="str">
        <f t="shared" ref="D329:D392" si="16">IF(C329="","",IF($F$6="","",IF(B329&lt;($AV$14+1),"1°batch", IF(B329&gt;($AV$15),"3°batch","2°batch"))))</f>
        <v/>
      </c>
      <c r="E329" s="13" t="str">
        <f t="shared" ref="E329:E392" si="17">IF(C329="","",IF($F$6="","",IF(B329&lt;($AV$17+1),"1°cooking",IF(AND(B329&gt;$AV$17,B329&lt;$AV$18+1),"2°cooking",IF(AND(B329&gt;$AV$18,B329&lt;$AV$19+1),"3°cooking",IF(AND(B329&gt;$AV$19,B329&lt;$AV$20+1),"4°cooking",IF(AND(B329&gt;$AV$20,B329&lt;$AV$21+1),"5°cooking",IF(AND(B329&gt;$AV$21,B329&lt;$AV$22+1),"1°cooking",IF(AND(B329&gt;$AV$22,B329&lt;$AV$23+1),"2°cooking",IF(AND(B329&gt;$AV$23,B329&lt;$AV$24+1),"3°cooking",IF(AND(B329&gt;$AV$24,B329&lt;$AV$25+1),"4°cooking",IF(AND(B329&gt;$AV$25,B329&lt;$AV$26+1),"5°cooking",IF(AND(B329&gt;$AV$26,B329&lt;$AV$27+1),"1°cooking",IF(AND(B329&gt;$AV$27,B329&lt;$AV$28+1),"2°cooking",IF(AND(B329&gt;$AV$28,B329&lt;$AV$29+1),"3°cooking",IF(AND(B329&gt;$AV$29,B329&lt;$AV$30+1),"4°cooking",IF(AND(B329&gt;$AV$30,B329&lt;$AV$31+1),"5°cooking","")))))))))))))))))</f>
        <v/>
      </c>
      <c r="F329" s="84"/>
    </row>
    <row r="330" spans="2:6" x14ac:dyDescent="0.25">
      <c r="B330" s="13">
        <v>322</v>
      </c>
      <c r="C330" s="18" t="str">
        <f t="shared" ref="C330:C393" si="18">IF($F$6="","",IF(B330&gt;$F$6,"",IF(C329&lt;$C$6,C329+$E$6,0)))</f>
        <v/>
      </c>
      <c r="D330" s="13" t="str">
        <f t="shared" si="16"/>
        <v/>
      </c>
      <c r="E330" s="13" t="str">
        <f t="shared" si="17"/>
        <v/>
      </c>
      <c r="F330" s="84"/>
    </row>
    <row r="331" spans="2:6" x14ac:dyDescent="0.25">
      <c r="B331" s="13">
        <v>323</v>
      </c>
      <c r="C331" s="18" t="str">
        <f t="shared" si="18"/>
        <v/>
      </c>
      <c r="D331" s="13" t="str">
        <f t="shared" si="16"/>
        <v/>
      </c>
      <c r="E331" s="13" t="str">
        <f t="shared" si="17"/>
        <v/>
      </c>
      <c r="F331" s="84"/>
    </row>
    <row r="332" spans="2:6" x14ac:dyDescent="0.25">
      <c r="B332" s="13">
        <v>324</v>
      </c>
      <c r="C332" s="18" t="str">
        <f t="shared" si="18"/>
        <v/>
      </c>
      <c r="D332" s="13" t="str">
        <f t="shared" si="16"/>
        <v/>
      </c>
      <c r="E332" s="13" t="str">
        <f t="shared" si="17"/>
        <v/>
      </c>
      <c r="F332" s="84"/>
    </row>
    <row r="333" spans="2:6" x14ac:dyDescent="0.25">
      <c r="B333" s="13">
        <v>325</v>
      </c>
      <c r="C333" s="18" t="str">
        <f t="shared" si="18"/>
        <v/>
      </c>
      <c r="D333" s="13" t="str">
        <f t="shared" si="16"/>
        <v/>
      </c>
      <c r="E333" s="13" t="str">
        <f t="shared" si="17"/>
        <v/>
      </c>
      <c r="F333" s="84"/>
    </row>
    <row r="334" spans="2:6" x14ac:dyDescent="0.25">
      <c r="B334" s="13">
        <v>326</v>
      </c>
      <c r="C334" s="18" t="str">
        <f t="shared" si="18"/>
        <v/>
      </c>
      <c r="D334" s="13" t="str">
        <f t="shared" si="16"/>
        <v/>
      </c>
      <c r="E334" s="13" t="str">
        <f t="shared" si="17"/>
        <v/>
      </c>
      <c r="F334" s="84"/>
    </row>
    <row r="335" spans="2:6" x14ac:dyDescent="0.25">
      <c r="B335" s="13">
        <v>327</v>
      </c>
      <c r="C335" s="18" t="str">
        <f t="shared" si="18"/>
        <v/>
      </c>
      <c r="D335" s="13" t="str">
        <f t="shared" si="16"/>
        <v/>
      </c>
      <c r="E335" s="13" t="str">
        <f t="shared" si="17"/>
        <v/>
      </c>
      <c r="F335" s="84"/>
    </row>
    <row r="336" spans="2:6" x14ac:dyDescent="0.25">
      <c r="B336" s="13">
        <v>328</v>
      </c>
      <c r="C336" s="18" t="str">
        <f t="shared" si="18"/>
        <v/>
      </c>
      <c r="D336" s="13" t="str">
        <f t="shared" si="16"/>
        <v/>
      </c>
      <c r="E336" s="13" t="str">
        <f t="shared" si="17"/>
        <v/>
      </c>
      <c r="F336" s="84"/>
    </row>
    <row r="337" spans="2:6" x14ac:dyDescent="0.25">
      <c r="B337" s="13">
        <v>329</v>
      </c>
      <c r="C337" s="18" t="str">
        <f t="shared" si="18"/>
        <v/>
      </c>
      <c r="D337" s="13" t="str">
        <f t="shared" si="16"/>
        <v/>
      </c>
      <c r="E337" s="13" t="str">
        <f t="shared" si="17"/>
        <v/>
      </c>
      <c r="F337" s="84"/>
    </row>
    <row r="338" spans="2:6" x14ac:dyDescent="0.25">
      <c r="B338" s="13">
        <v>330</v>
      </c>
      <c r="C338" s="18" t="str">
        <f t="shared" si="18"/>
        <v/>
      </c>
      <c r="D338" s="13" t="str">
        <f t="shared" si="16"/>
        <v/>
      </c>
      <c r="E338" s="13" t="str">
        <f t="shared" si="17"/>
        <v/>
      </c>
      <c r="F338" s="84"/>
    </row>
    <row r="339" spans="2:6" x14ac:dyDescent="0.25">
      <c r="B339" s="13">
        <v>331</v>
      </c>
      <c r="C339" s="18" t="str">
        <f t="shared" si="18"/>
        <v/>
      </c>
      <c r="D339" s="13" t="str">
        <f t="shared" si="16"/>
        <v/>
      </c>
      <c r="E339" s="13" t="str">
        <f t="shared" si="17"/>
        <v/>
      </c>
      <c r="F339" s="84"/>
    </row>
    <row r="340" spans="2:6" x14ac:dyDescent="0.25">
      <c r="B340" s="13">
        <v>332</v>
      </c>
      <c r="C340" s="18" t="str">
        <f t="shared" si="18"/>
        <v/>
      </c>
      <c r="D340" s="13" t="str">
        <f t="shared" si="16"/>
        <v/>
      </c>
      <c r="E340" s="13" t="str">
        <f t="shared" si="17"/>
        <v/>
      </c>
      <c r="F340" s="84"/>
    </row>
    <row r="341" spans="2:6" x14ac:dyDescent="0.25">
      <c r="B341" s="13">
        <v>333</v>
      </c>
      <c r="C341" s="18" t="str">
        <f t="shared" si="18"/>
        <v/>
      </c>
      <c r="D341" s="13" t="str">
        <f t="shared" si="16"/>
        <v/>
      </c>
      <c r="E341" s="13" t="str">
        <f t="shared" si="17"/>
        <v/>
      </c>
      <c r="F341" s="84"/>
    </row>
    <row r="342" spans="2:6" x14ac:dyDescent="0.25">
      <c r="B342" s="13">
        <v>334</v>
      </c>
      <c r="C342" s="18" t="str">
        <f t="shared" si="18"/>
        <v/>
      </c>
      <c r="D342" s="13" t="str">
        <f t="shared" si="16"/>
        <v/>
      </c>
      <c r="E342" s="13" t="str">
        <f t="shared" si="17"/>
        <v/>
      </c>
      <c r="F342" s="84"/>
    </row>
    <row r="343" spans="2:6" x14ac:dyDescent="0.25">
      <c r="B343" s="13">
        <v>335</v>
      </c>
      <c r="C343" s="18" t="str">
        <f t="shared" si="18"/>
        <v/>
      </c>
      <c r="D343" s="13" t="str">
        <f t="shared" si="16"/>
        <v/>
      </c>
      <c r="E343" s="13" t="str">
        <f t="shared" si="17"/>
        <v/>
      </c>
      <c r="F343" s="84"/>
    </row>
    <row r="344" spans="2:6" x14ac:dyDescent="0.25">
      <c r="B344" s="13">
        <v>336</v>
      </c>
      <c r="C344" s="18" t="str">
        <f t="shared" si="18"/>
        <v/>
      </c>
      <c r="D344" s="13" t="str">
        <f t="shared" si="16"/>
        <v/>
      </c>
      <c r="E344" s="13" t="str">
        <f t="shared" si="17"/>
        <v/>
      </c>
      <c r="F344" s="84"/>
    </row>
    <row r="345" spans="2:6" x14ac:dyDescent="0.25">
      <c r="B345" s="13">
        <v>337</v>
      </c>
      <c r="C345" s="18" t="str">
        <f t="shared" si="18"/>
        <v/>
      </c>
      <c r="D345" s="13" t="str">
        <f t="shared" si="16"/>
        <v/>
      </c>
      <c r="E345" s="13" t="str">
        <f t="shared" si="17"/>
        <v/>
      </c>
      <c r="F345" s="84"/>
    </row>
    <row r="346" spans="2:6" x14ac:dyDescent="0.25">
      <c r="B346" s="13">
        <v>338</v>
      </c>
      <c r="C346" s="18" t="str">
        <f t="shared" si="18"/>
        <v/>
      </c>
      <c r="D346" s="13" t="str">
        <f t="shared" si="16"/>
        <v/>
      </c>
      <c r="E346" s="13" t="str">
        <f t="shared" si="17"/>
        <v/>
      </c>
      <c r="F346" s="84"/>
    </row>
    <row r="347" spans="2:6" x14ac:dyDescent="0.25">
      <c r="B347" s="13">
        <v>339</v>
      </c>
      <c r="C347" s="18" t="str">
        <f t="shared" si="18"/>
        <v/>
      </c>
      <c r="D347" s="13" t="str">
        <f t="shared" si="16"/>
        <v/>
      </c>
      <c r="E347" s="13" t="str">
        <f t="shared" si="17"/>
        <v/>
      </c>
      <c r="F347" s="84"/>
    </row>
    <row r="348" spans="2:6" x14ac:dyDescent="0.25">
      <c r="B348" s="13">
        <v>340</v>
      </c>
      <c r="C348" s="18" t="str">
        <f t="shared" si="18"/>
        <v/>
      </c>
      <c r="D348" s="13" t="str">
        <f t="shared" si="16"/>
        <v/>
      </c>
      <c r="E348" s="13" t="str">
        <f t="shared" si="17"/>
        <v/>
      </c>
      <c r="F348" s="84"/>
    </row>
    <row r="349" spans="2:6" x14ac:dyDescent="0.25">
      <c r="B349" s="13">
        <v>341</v>
      </c>
      <c r="C349" s="18" t="str">
        <f t="shared" si="18"/>
        <v/>
      </c>
      <c r="D349" s="13" t="str">
        <f t="shared" si="16"/>
        <v/>
      </c>
      <c r="E349" s="13" t="str">
        <f t="shared" si="17"/>
        <v/>
      </c>
      <c r="F349" s="84"/>
    </row>
    <row r="350" spans="2:6" x14ac:dyDescent="0.25">
      <c r="B350" s="13">
        <v>342</v>
      </c>
      <c r="C350" s="18" t="str">
        <f t="shared" si="18"/>
        <v/>
      </c>
      <c r="D350" s="13" t="str">
        <f t="shared" si="16"/>
        <v/>
      </c>
      <c r="E350" s="13" t="str">
        <f t="shared" si="17"/>
        <v/>
      </c>
      <c r="F350" s="84"/>
    </row>
    <row r="351" spans="2:6" x14ac:dyDescent="0.25">
      <c r="B351" s="13">
        <v>343</v>
      </c>
      <c r="C351" s="18" t="str">
        <f t="shared" si="18"/>
        <v/>
      </c>
      <c r="D351" s="13" t="str">
        <f t="shared" si="16"/>
        <v/>
      </c>
      <c r="E351" s="13" t="str">
        <f t="shared" si="17"/>
        <v/>
      </c>
      <c r="F351" s="84"/>
    </row>
    <row r="352" spans="2:6" x14ac:dyDescent="0.25">
      <c r="B352" s="13">
        <v>344</v>
      </c>
      <c r="C352" s="18" t="str">
        <f t="shared" si="18"/>
        <v/>
      </c>
      <c r="D352" s="13" t="str">
        <f t="shared" si="16"/>
        <v/>
      </c>
      <c r="E352" s="13" t="str">
        <f t="shared" si="17"/>
        <v/>
      </c>
      <c r="F352" s="84"/>
    </row>
    <row r="353" spans="2:6" x14ac:dyDescent="0.25">
      <c r="B353" s="13">
        <v>345</v>
      </c>
      <c r="C353" s="18" t="str">
        <f t="shared" si="18"/>
        <v/>
      </c>
      <c r="D353" s="13" t="str">
        <f t="shared" si="16"/>
        <v/>
      </c>
      <c r="E353" s="13" t="str">
        <f t="shared" si="17"/>
        <v/>
      </c>
      <c r="F353" s="84"/>
    </row>
    <row r="354" spans="2:6" x14ac:dyDescent="0.25">
      <c r="B354" s="13">
        <v>346</v>
      </c>
      <c r="C354" s="18" t="str">
        <f t="shared" si="18"/>
        <v/>
      </c>
      <c r="D354" s="13" t="str">
        <f t="shared" si="16"/>
        <v/>
      </c>
      <c r="E354" s="13" t="str">
        <f t="shared" si="17"/>
        <v/>
      </c>
      <c r="F354" s="84"/>
    </row>
    <row r="355" spans="2:6" x14ac:dyDescent="0.25">
      <c r="B355" s="13">
        <v>347</v>
      </c>
      <c r="C355" s="18" t="str">
        <f t="shared" si="18"/>
        <v/>
      </c>
      <c r="D355" s="13" t="str">
        <f t="shared" si="16"/>
        <v/>
      </c>
      <c r="E355" s="13" t="str">
        <f t="shared" si="17"/>
        <v/>
      </c>
      <c r="F355" s="84"/>
    </row>
    <row r="356" spans="2:6" x14ac:dyDescent="0.25">
      <c r="B356" s="13">
        <v>348</v>
      </c>
      <c r="C356" s="18" t="str">
        <f t="shared" si="18"/>
        <v/>
      </c>
      <c r="D356" s="13" t="str">
        <f t="shared" si="16"/>
        <v/>
      </c>
      <c r="E356" s="13" t="str">
        <f t="shared" si="17"/>
        <v/>
      </c>
      <c r="F356" s="84"/>
    </row>
    <row r="357" spans="2:6" x14ac:dyDescent="0.25">
      <c r="B357" s="13">
        <v>349</v>
      </c>
      <c r="C357" s="18" t="str">
        <f t="shared" si="18"/>
        <v/>
      </c>
      <c r="D357" s="13" t="str">
        <f t="shared" si="16"/>
        <v/>
      </c>
      <c r="E357" s="13" t="str">
        <f t="shared" si="17"/>
        <v/>
      </c>
      <c r="F357" s="84"/>
    </row>
    <row r="358" spans="2:6" x14ac:dyDescent="0.25">
      <c r="B358" s="13">
        <v>350</v>
      </c>
      <c r="C358" s="18" t="str">
        <f t="shared" si="18"/>
        <v/>
      </c>
      <c r="D358" s="13" t="str">
        <f t="shared" si="16"/>
        <v/>
      </c>
      <c r="E358" s="13" t="str">
        <f t="shared" si="17"/>
        <v/>
      </c>
      <c r="F358" s="84"/>
    </row>
    <row r="359" spans="2:6" x14ac:dyDescent="0.25">
      <c r="B359" s="13">
        <v>351</v>
      </c>
      <c r="C359" s="18" t="str">
        <f t="shared" si="18"/>
        <v/>
      </c>
      <c r="D359" s="13" t="str">
        <f t="shared" si="16"/>
        <v/>
      </c>
      <c r="E359" s="13" t="str">
        <f t="shared" si="17"/>
        <v/>
      </c>
      <c r="F359" s="84"/>
    </row>
    <row r="360" spans="2:6" x14ac:dyDescent="0.25">
      <c r="B360" s="13">
        <v>352</v>
      </c>
      <c r="C360" s="18" t="str">
        <f t="shared" si="18"/>
        <v/>
      </c>
      <c r="D360" s="13" t="str">
        <f t="shared" si="16"/>
        <v/>
      </c>
      <c r="E360" s="13" t="str">
        <f t="shared" si="17"/>
        <v/>
      </c>
      <c r="F360" s="84"/>
    </row>
    <row r="361" spans="2:6" x14ac:dyDescent="0.25">
      <c r="B361" s="13">
        <v>353</v>
      </c>
      <c r="C361" s="18" t="str">
        <f t="shared" si="18"/>
        <v/>
      </c>
      <c r="D361" s="13" t="str">
        <f t="shared" si="16"/>
        <v/>
      </c>
      <c r="E361" s="13" t="str">
        <f t="shared" si="17"/>
        <v/>
      </c>
      <c r="F361" s="84"/>
    </row>
    <row r="362" spans="2:6" x14ac:dyDescent="0.25">
      <c r="B362" s="13">
        <v>354</v>
      </c>
      <c r="C362" s="18" t="str">
        <f t="shared" si="18"/>
        <v/>
      </c>
      <c r="D362" s="13" t="str">
        <f t="shared" si="16"/>
        <v/>
      </c>
      <c r="E362" s="13" t="str">
        <f t="shared" si="17"/>
        <v/>
      </c>
      <c r="F362" s="84"/>
    </row>
    <row r="363" spans="2:6" x14ac:dyDescent="0.25">
      <c r="B363" s="13">
        <v>355</v>
      </c>
      <c r="C363" s="18" t="str">
        <f t="shared" si="18"/>
        <v/>
      </c>
      <c r="D363" s="13" t="str">
        <f t="shared" si="16"/>
        <v/>
      </c>
      <c r="E363" s="13" t="str">
        <f t="shared" si="17"/>
        <v/>
      </c>
      <c r="F363" s="84"/>
    </row>
    <row r="364" spans="2:6" x14ac:dyDescent="0.25">
      <c r="B364" s="13">
        <v>356</v>
      </c>
      <c r="C364" s="18" t="str">
        <f t="shared" si="18"/>
        <v/>
      </c>
      <c r="D364" s="13" t="str">
        <f t="shared" si="16"/>
        <v/>
      </c>
      <c r="E364" s="13" t="str">
        <f t="shared" si="17"/>
        <v/>
      </c>
      <c r="F364" s="84"/>
    </row>
    <row r="365" spans="2:6" x14ac:dyDescent="0.25">
      <c r="B365" s="13">
        <v>357</v>
      </c>
      <c r="C365" s="18" t="str">
        <f t="shared" si="18"/>
        <v/>
      </c>
      <c r="D365" s="13" t="str">
        <f t="shared" si="16"/>
        <v/>
      </c>
      <c r="E365" s="13" t="str">
        <f t="shared" si="17"/>
        <v/>
      </c>
      <c r="F365" s="84"/>
    </row>
    <row r="366" spans="2:6" x14ac:dyDescent="0.25">
      <c r="B366" s="13">
        <v>358</v>
      </c>
      <c r="C366" s="18" t="str">
        <f t="shared" si="18"/>
        <v/>
      </c>
      <c r="D366" s="13" t="str">
        <f t="shared" si="16"/>
        <v/>
      </c>
      <c r="E366" s="13" t="str">
        <f t="shared" si="17"/>
        <v/>
      </c>
      <c r="F366" s="84"/>
    </row>
    <row r="367" spans="2:6" x14ac:dyDescent="0.25">
      <c r="B367" s="13">
        <v>359</v>
      </c>
      <c r="C367" s="18" t="str">
        <f t="shared" si="18"/>
        <v/>
      </c>
      <c r="D367" s="13" t="str">
        <f t="shared" si="16"/>
        <v/>
      </c>
      <c r="E367" s="13" t="str">
        <f t="shared" si="17"/>
        <v/>
      </c>
      <c r="F367" s="84"/>
    </row>
    <row r="368" spans="2:6" x14ac:dyDescent="0.25">
      <c r="B368" s="13">
        <v>360</v>
      </c>
      <c r="C368" s="18" t="str">
        <f t="shared" si="18"/>
        <v/>
      </c>
      <c r="D368" s="13" t="str">
        <f t="shared" si="16"/>
        <v/>
      </c>
      <c r="E368" s="13" t="str">
        <f t="shared" si="17"/>
        <v/>
      </c>
      <c r="F368" s="84"/>
    </row>
    <row r="369" spans="2:6" x14ac:dyDescent="0.25">
      <c r="B369" s="13">
        <v>361</v>
      </c>
      <c r="C369" s="18" t="str">
        <f t="shared" si="18"/>
        <v/>
      </c>
      <c r="D369" s="13" t="str">
        <f t="shared" si="16"/>
        <v/>
      </c>
      <c r="E369" s="13" t="str">
        <f t="shared" si="17"/>
        <v/>
      </c>
      <c r="F369" s="84"/>
    </row>
    <row r="370" spans="2:6" x14ac:dyDescent="0.25">
      <c r="B370" s="13">
        <v>362</v>
      </c>
      <c r="C370" s="18" t="str">
        <f t="shared" si="18"/>
        <v/>
      </c>
      <c r="D370" s="13" t="str">
        <f t="shared" si="16"/>
        <v/>
      </c>
      <c r="E370" s="13" t="str">
        <f t="shared" si="17"/>
        <v/>
      </c>
      <c r="F370" s="84"/>
    </row>
    <row r="371" spans="2:6" x14ac:dyDescent="0.25">
      <c r="B371" s="13">
        <v>363</v>
      </c>
      <c r="C371" s="18" t="str">
        <f t="shared" si="18"/>
        <v/>
      </c>
      <c r="D371" s="13" t="str">
        <f t="shared" si="16"/>
        <v/>
      </c>
      <c r="E371" s="13" t="str">
        <f t="shared" si="17"/>
        <v/>
      </c>
      <c r="F371" s="84"/>
    </row>
    <row r="372" spans="2:6" x14ac:dyDescent="0.25">
      <c r="B372" s="13">
        <v>364</v>
      </c>
      <c r="C372" s="18" t="str">
        <f t="shared" si="18"/>
        <v/>
      </c>
      <c r="D372" s="13" t="str">
        <f t="shared" si="16"/>
        <v/>
      </c>
      <c r="E372" s="13" t="str">
        <f t="shared" si="17"/>
        <v/>
      </c>
      <c r="F372" s="84"/>
    </row>
    <row r="373" spans="2:6" x14ac:dyDescent="0.25">
      <c r="B373" s="13">
        <v>365</v>
      </c>
      <c r="C373" s="18" t="str">
        <f t="shared" si="18"/>
        <v/>
      </c>
      <c r="D373" s="13" t="str">
        <f t="shared" si="16"/>
        <v/>
      </c>
      <c r="E373" s="13" t="str">
        <f t="shared" si="17"/>
        <v/>
      </c>
      <c r="F373" s="84"/>
    </row>
    <row r="374" spans="2:6" x14ac:dyDescent="0.25">
      <c r="B374" s="13">
        <v>366</v>
      </c>
      <c r="C374" s="18" t="str">
        <f t="shared" si="18"/>
        <v/>
      </c>
      <c r="D374" s="13" t="str">
        <f t="shared" si="16"/>
        <v/>
      </c>
      <c r="E374" s="13" t="str">
        <f t="shared" si="17"/>
        <v/>
      </c>
      <c r="F374" s="84"/>
    </row>
    <row r="375" spans="2:6" x14ac:dyDescent="0.25">
      <c r="B375" s="13">
        <v>367</v>
      </c>
      <c r="C375" s="18" t="str">
        <f t="shared" si="18"/>
        <v/>
      </c>
      <c r="D375" s="13" t="str">
        <f t="shared" si="16"/>
        <v/>
      </c>
      <c r="E375" s="13" t="str">
        <f t="shared" si="17"/>
        <v/>
      </c>
      <c r="F375" s="84"/>
    </row>
    <row r="376" spans="2:6" x14ac:dyDescent="0.25">
      <c r="B376" s="13">
        <v>368</v>
      </c>
      <c r="C376" s="18" t="str">
        <f t="shared" si="18"/>
        <v/>
      </c>
      <c r="D376" s="13" t="str">
        <f t="shared" si="16"/>
        <v/>
      </c>
      <c r="E376" s="13" t="str">
        <f t="shared" si="17"/>
        <v/>
      </c>
      <c r="F376" s="84"/>
    </row>
    <row r="377" spans="2:6" x14ac:dyDescent="0.25">
      <c r="B377" s="13">
        <v>369</v>
      </c>
      <c r="C377" s="18" t="str">
        <f t="shared" si="18"/>
        <v/>
      </c>
      <c r="D377" s="13" t="str">
        <f t="shared" si="16"/>
        <v/>
      </c>
      <c r="E377" s="13" t="str">
        <f t="shared" si="17"/>
        <v/>
      </c>
      <c r="F377" s="84"/>
    </row>
    <row r="378" spans="2:6" x14ac:dyDescent="0.25">
      <c r="B378" s="13">
        <v>370</v>
      </c>
      <c r="C378" s="18" t="str">
        <f t="shared" si="18"/>
        <v/>
      </c>
      <c r="D378" s="13" t="str">
        <f t="shared" si="16"/>
        <v/>
      </c>
      <c r="E378" s="13" t="str">
        <f t="shared" si="17"/>
        <v/>
      </c>
      <c r="F378" s="84"/>
    </row>
    <row r="379" spans="2:6" x14ac:dyDescent="0.25">
      <c r="B379" s="13">
        <v>371</v>
      </c>
      <c r="C379" s="18" t="str">
        <f t="shared" si="18"/>
        <v/>
      </c>
      <c r="D379" s="13" t="str">
        <f t="shared" si="16"/>
        <v/>
      </c>
      <c r="E379" s="13" t="str">
        <f t="shared" si="17"/>
        <v/>
      </c>
      <c r="F379" s="84"/>
    </row>
    <row r="380" spans="2:6" x14ac:dyDescent="0.25">
      <c r="B380" s="13">
        <v>372</v>
      </c>
      <c r="C380" s="18" t="str">
        <f t="shared" si="18"/>
        <v/>
      </c>
      <c r="D380" s="13" t="str">
        <f t="shared" si="16"/>
        <v/>
      </c>
      <c r="E380" s="13" t="str">
        <f t="shared" si="17"/>
        <v/>
      </c>
      <c r="F380" s="84"/>
    </row>
    <row r="381" spans="2:6" x14ac:dyDescent="0.25">
      <c r="B381" s="13">
        <v>373</v>
      </c>
      <c r="C381" s="18" t="str">
        <f t="shared" si="18"/>
        <v/>
      </c>
      <c r="D381" s="13" t="str">
        <f t="shared" si="16"/>
        <v/>
      </c>
      <c r="E381" s="13" t="str">
        <f t="shared" si="17"/>
        <v/>
      </c>
      <c r="F381" s="84"/>
    </row>
    <row r="382" spans="2:6" x14ac:dyDescent="0.25">
      <c r="B382" s="13">
        <v>374</v>
      </c>
      <c r="C382" s="18" t="str">
        <f t="shared" si="18"/>
        <v/>
      </c>
      <c r="D382" s="13" t="str">
        <f t="shared" si="16"/>
        <v/>
      </c>
      <c r="E382" s="13" t="str">
        <f t="shared" si="17"/>
        <v/>
      </c>
      <c r="F382" s="84"/>
    </row>
    <row r="383" spans="2:6" x14ac:dyDescent="0.25">
      <c r="B383" s="13">
        <v>375</v>
      </c>
      <c r="C383" s="18" t="str">
        <f t="shared" si="18"/>
        <v/>
      </c>
      <c r="D383" s="13" t="str">
        <f t="shared" si="16"/>
        <v/>
      </c>
      <c r="E383" s="13" t="str">
        <f t="shared" si="17"/>
        <v/>
      </c>
      <c r="F383" s="84"/>
    </row>
    <row r="384" spans="2:6" x14ac:dyDescent="0.25">
      <c r="B384" s="13">
        <v>376</v>
      </c>
      <c r="C384" s="18" t="str">
        <f t="shared" si="18"/>
        <v/>
      </c>
      <c r="D384" s="13" t="str">
        <f t="shared" si="16"/>
        <v/>
      </c>
      <c r="E384" s="13" t="str">
        <f t="shared" si="17"/>
        <v/>
      </c>
      <c r="F384" s="84"/>
    </row>
    <row r="385" spans="2:6" x14ac:dyDescent="0.25">
      <c r="B385" s="13">
        <v>377</v>
      </c>
      <c r="C385" s="18" t="str">
        <f t="shared" si="18"/>
        <v/>
      </c>
      <c r="D385" s="13" t="str">
        <f t="shared" si="16"/>
        <v/>
      </c>
      <c r="E385" s="13" t="str">
        <f t="shared" si="17"/>
        <v/>
      </c>
      <c r="F385" s="84"/>
    </row>
    <row r="386" spans="2:6" x14ac:dyDescent="0.25">
      <c r="B386" s="13">
        <v>378</v>
      </c>
      <c r="C386" s="18" t="str">
        <f t="shared" si="18"/>
        <v/>
      </c>
      <c r="D386" s="13" t="str">
        <f t="shared" si="16"/>
        <v/>
      </c>
      <c r="E386" s="13" t="str">
        <f t="shared" si="17"/>
        <v/>
      </c>
      <c r="F386" s="84"/>
    </row>
    <row r="387" spans="2:6" x14ac:dyDescent="0.25">
      <c r="B387" s="13">
        <v>379</v>
      </c>
      <c r="C387" s="18" t="str">
        <f t="shared" si="18"/>
        <v/>
      </c>
      <c r="D387" s="13" t="str">
        <f t="shared" si="16"/>
        <v/>
      </c>
      <c r="E387" s="13" t="str">
        <f t="shared" si="17"/>
        <v/>
      </c>
      <c r="F387" s="84"/>
    </row>
    <row r="388" spans="2:6" x14ac:dyDescent="0.25">
      <c r="B388" s="13">
        <v>380</v>
      </c>
      <c r="C388" s="18" t="str">
        <f t="shared" si="18"/>
        <v/>
      </c>
      <c r="D388" s="13" t="str">
        <f t="shared" si="16"/>
        <v/>
      </c>
      <c r="E388" s="13" t="str">
        <f t="shared" si="17"/>
        <v/>
      </c>
      <c r="F388" s="84"/>
    </row>
    <row r="389" spans="2:6" x14ac:dyDescent="0.25">
      <c r="B389" s="13">
        <v>381</v>
      </c>
      <c r="C389" s="18" t="str">
        <f t="shared" si="18"/>
        <v/>
      </c>
      <c r="D389" s="13" t="str">
        <f t="shared" si="16"/>
        <v/>
      </c>
      <c r="E389" s="13" t="str">
        <f t="shared" si="17"/>
        <v/>
      </c>
      <c r="F389" s="84"/>
    </row>
    <row r="390" spans="2:6" x14ac:dyDescent="0.25">
      <c r="B390" s="13">
        <v>382</v>
      </c>
      <c r="C390" s="18" t="str">
        <f t="shared" si="18"/>
        <v/>
      </c>
      <c r="D390" s="13" t="str">
        <f t="shared" si="16"/>
        <v/>
      </c>
      <c r="E390" s="13" t="str">
        <f t="shared" si="17"/>
        <v/>
      </c>
      <c r="F390" s="84"/>
    </row>
    <row r="391" spans="2:6" x14ac:dyDescent="0.25">
      <c r="B391" s="13">
        <v>383</v>
      </c>
      <c r="C391" s="18" t="str">
        <f t="shared" si="18"/>
        <v/>
      </c>
      <c r="D391" s="13" t="str">
        <f t="shared" si="16"/>
        <v/>
      </c>
      <c r="E391" s="13" t="str">
        <f t="shared" si="17"/>
        <v/>
      </c>
      <c r="F391" s="84"/>
    </row>
    <row r="392" spans="2:6" x14ac:dyDescent="0.25">
      <c r="B392" s="13">
        <v>384</v>
      </c>
      <c r="C392" s="18" t="str">
        <f t="shared" si="18"/>
        <v/>
      </c>
      <c r="D392" s="13" t="str">
        <f t="shared" si="16"/>
        <v/>
      </c>
      <c r="E392" s="13" t="str">
        <f t="shared" si="17"/>
        <v/>
      </c>
      <c r="F392" s="84"/>
    </row>
    <row r="393" spans="2:6" x14ac:dyDescent="0.25">
      <c r="B393" s="13">
        <v>385</v>
      </c>
      <c r="C393" s="18" t="str">
        <f t="shared" si="18"/>
        <v/>
      </c>
      <c r="D393" s="13" t="str">
        <f t="shared" ref="D393:D456" si="19">IF(C393="","",IF($F$6="","",IF(B393&lt;($AV$14+1),"1°batch", IF(B393&gt;($AV$15),"3°batch","2°batch"))))</f>
        <v/>
      </c>
      <c r="E393" s="13" t="str">
        <f t="shared" ref="E393:E456" si="20">IF(C393="","",IF($F$6="","",IF(B393&lt;($AV$17+1),"1°cooking",IF(AND(B393&gt;$AV$17,B393&lt;$AV$18+1),"2°cooking",IF(AND(B393&gt;$AV$18,B393&lt;$AV$19+1),"3°cooking",IF(AND(B393&gt;$AV$19,B393&lt;$AV$20+1),"4°cooking",IF(AND(B393&gt;$AV$20,B393&lt;$AV$21+1),"5°cooking",IF(AND(B393&gt;$AV$21,B393&lt;$AV$22+1),"1°cooking",IF(AND(B393&gt;$AV$22,B393&lt;$AV$23+1),"2°cooking",IF(AND(B393&gt;$AV$23,B393&lt;$AV$24+1),"3°cooking",IF(AND(B393&gt;$AV$24,B393&lt;$AV$25+1),"4°cooking",IF(AND(B393&gt;$AV$25,B393&lt;$AV$26+1),"5°cooking",IF(AND(B393&gt;$AV$26,B393&lt;$AV$27+1),"1°cooking",IF(AND(B393&gt;$AV$27,B393&lt;$AV$28+1),"2°cooking",IF(AND(B393&gt;$AV$28,B393&lt;$AV$29+1),"3°cooking",IF(AND(B393&gt;$AV$29,B393&lt;$AV$30+1),"4°cooking",IF(AND(B393&gt;$AV$30,B393&lt;$AV$31+1),"5°cooking","")))))))))))))))))</f>
        <v/>
      </c>
      <c r="F393" s="84"/>
    </row>
    <row r="394" spans="2:6" x14ac:dyDescent="0.25">
      <c r="B394" s="13">
        <v>386</v>
      </c>
      <c r="C394" s="18" t="str">
        <f t="shared" ref="C394:C457" si="21">IF($F$6="","",IF(B394&gt;$F$6,"",IF(C393&lt;$C$6,C393+$E$6,0)))</f>
        <v/>
      </c>
      <c r="D394" s="13" t="str">
        <f t="shared" si="19"/>
        <v/>
      </c>
      <c r="E394" s="13" t="str">
        <f t="shared" si="20"/>
        <v/>
      </c>
      <c r="F394" s="84"/>
    </row>
    <row r="395" spans="2:6" x14ac:dyDescent="0.25">
      <c r="B395" s="13">
        <v>387</v>
      </c>
      <c r="C395" s="18" t="str">
        <f t="shared" si="21"/>
        <v/>
      </c>
      <c r="D395" s="13" t="str">
        <f t="shared" si="19"/>
        <v/>
      </c>
      <c r="E395" s="13" t="str">
        <f t="shared" si="20"/>
        <v/>
      </c>
      <c r="F395" s="84"/>
    </row>
    <row r="396" spans="2:6" x14ac:dyDescent="0.25">
      <c r="B396" s="13">
        <v>388</v>
      </c>
      <c r="C396" s="18" t="str">
        <f t="shared" si="21"/>
        <v/>
      </c>
      <c r="D396" s="13" t="str">
        <f t="shared" si="19"/>
        <v/>
      </c>
      <c r="E396" s="13" t="str">
        <f t="shared" si="20"/>
        <v/>
      </c>
      <c r="F396" s="84"/>
    </row>
    <row r="397" spans="2:6" x14ac:dyDescent="0.25">
      <c r="B397" s="13">
        <v>389</v>
      </c>
      <c r="C397" s="18" t="str">
        <f t="shared" si="21"/>
        <v/>
      </c>
      <c r="D397" s="13" t="str">
        <f t="shared" si="19"/>
        <v/>
      </c>
      <c r="E397" s="13" t="str">
        <f t="shared" si="20"/>
        <v/>
      </c>
      <c r="F397" s="84"/>
    </row>
    <row r="398" spans="2:6" x14ac:dyDescent="0.25">
      <c r="B398" s="13">
        <v>390</v>
      </c>
      <c r="C398" s="18" t="str">
        <f t="shared" si="21"/>
        <v/>
      </c>
      <c r="D398" s="13" t="str">
        <f t="shared" si="19"/>
        <v/>
      </c>
      <c r="E398" s="13" t="str">
        <f t="shared" si="20"/>
        <v/>
      </c>
      <c r="F398" s="84"/>
    </row>
    <row r="399" spans="2:6" x14ac:dyDescent="0.25">
      <c r="B399" s="13">
        <v>391</v>
      </c>
      <c r="C399" s="18" t="str">
        <f t="shared" si="21"/>
        <v/>
      </c>
      <c r="D399" s="13" t="str">
        <f t="shared" si="19"/>
        <v/>
      </c>
      <c r="E399" s="13" t="str">
        <f t="shared" si="20"/>
        <v/>
      </c>
      <c r="F399" s="84"/>
    </row>
    <row r="400" spans="2:6" x14ac:dyDescent="0.25">
      <c r="B400" s="13">
        <v>392</v>
      </c>
      <c r="C400" s="18" t="str">
        <f t="shared" si="21"/>
        <v/>
      </c>
      <c r="D400" s="13" t="str">
        <f t="shared" si="19"/>
        <v/>
      </c>
      <c r="E400" s="13" t="str">
        <f t="shared" si="20"/>
        <v/>
      </c>
      <c r="F400" s="84"/>
    </row>
    <row r="401" spans="2:6" x14ac:dyDescent="0.25">
      <c r="B401" s="13">
        <v>393</v>
      </c>
      <c r="C401" s="18" t="str">
        <f t="shared" si="21"/>
        <v/>
      </c>
      <c r="D401" s="13" t="str">
        <f t="shared" si="19"/>
        <v/>
      </c>
      <c r="E401" s="13" t="str">
        <f t="shared" si="20"/>
        <v/>
      </c>
      <c r="F401" s="84"/>
    </row>
    <row r="402" spans="2:6" x14ac:dyDescent="0.25">
      <c r="B402" s="13">
        <v>394</v>
      </c>
      <c r="C402" s="18" t="str">
        <f t="shared" si="21"/>
        <v/>
      </c>
      <c r="D402" s="13" t="str">
        <f t="shared" si="19"/>
        <v/>
      </c>
      <c r="E402" s="13" t="str">
        <f t="shared" si="20"/>
        <v/>
      </c>
      <c r="F402" s="84"/>
    </row>
    <row r="403" spans="2:6" x14ac:dyDescent="0.25">
      <c r="B403" s="13">
        <v>395</v>
      </c>
      <c r="C403" s="18" t="str">
        <f t="shared" si="21"/>
        <v/>
      </c>
      <c r="D403" s="13" t="str">
        <f t="shared" si="19"/>
        <v/>
      </c>
      <c r="E403" s="13" t="str">
        <f t="shared" si="20"/>
        <v/>
      </c>
      <c r="F403" s="84"/>
    </row>
    <row r="404" spans="2:6" x14ac:dyDescent="0.25">
      <c r="B404" s="13">
        <v>396</v>
      </c>
      <c r="C404" s="18" t="str">
        <f t="shared" si="21"/>
        <v/>
      </c>
      <c r="D404" s="13" t="str">
        <f t="shared" si="19"/>
        <v/>
      </c>
      <c r="E404" s="13" t="str">
        <f t="shared" si="20"/>
        <v/>
      </c>
      <c r="F404" s="84"/>
    </row>
    <row r="405" spans="2:6" x14ac:dyDescent="0.25">
      <c r="B405" s="13">
        <v>397</v>
      </c>
      <c r="C405" s="18" t="str">
        <f t="shared" si="21"/>
        <v/>
      </c>
      <c r="D405" s="13" t="str">
        <f t="shared" si="19"/>
        <v/>
      </c>
      <c r="E405" s="13" t="str">
        <f t="shared" si="20"/>
        <v/>
      </c>
      <c r="F405" s="84"/>
    </row>
    <row r="406" spans="2:6" x14ac:dyDescent="0.25">
      <c r="B406" s="13">
        <v>398</v>
      </c>
      <c r="C406" s="18" t="str">
        <f t="shared" si="21"/>
        <v/>
      </c>
      <c r="D406" s="13" t="str">
        <f t="shared" si="19"/>
        <v/>
      </c>
      <c r="E406" s="13" t="str">
        <f t="shared" si="20"/>
        <v/>
      </c>
      <c r="F406" s="84"/>
    </row>
    <row r="407" spans="2:6" x14ac:dyDescent="0.25">
      <c r="B407" s="13">
        <v>399</v>
      </c>
      <c r="C407" s="18" t="str">
        <f t="shared" si="21"/>
        <v/>
      </c>
      <c r="D407" s="13" t="str">
        <f t="shared" si="19"/>
        <v/>
      </c>
      <c r="E407" s="13" t="str">
        <f t="shared" si="20"/>
        <v/>
      </c>
      <c r="F407" s="84"/>
    </row>
    <row r="408" spans="2:6" x14ac:dyDescent="0.25">
      <c r="B408" s="13">
        <v>400</v>
      </c>
      <c r="C408" s="18" t="str">
        <f t="shared" si="21"/>
        <v/>
      </c>
      <c r="D408" s="13" t="str">
        <f t="shared" si="19"/>
        <v/>
      </c>
      <c r="E408" s="13" t="str">
        <f t="shared" si="20"/>
        <v/>
      </c>
      <c r="F408" s="84"/>
    </row>
    <row r="409" spans="2:6" x14ac:dyDescent="0.25">
      <c r="B409" s="13">
        <v>401</v>
      </c>
      <c r="C409" s="18" t="str">
        <f t="shared" si="21"/>
        <v/>
      </c>
      <c r="D409" s="13" t="str">
        <f t="shared" si="19"/>
        <v/>
      </c>
      <c r="E409" s="13" t="str">
        <f t="shared" si="20"/>
        <v/>
      </c>
      <c r="F409" s="84"/>
    </row>
    <row r="410" spans="2:6" x14ac:dyDescent="0.25">
      <c r="B410" s="13">
        <v>402</v>
      </c>
      <c r="C410" s="18" t="str">
        <f t="shared" si="21"/>
        <v/>
      </c>
      <c r="D410" s="13" t="str">
        <f t="shared" si="19"/>
        <v/>
      </c>
      <c r="E410" s="13" t="str">
        <f t="shared" si="20"/>
        <v/>
      </c>
      <c r="F410" s="84"/>
    </row>
    <row r="411" spans="2:6" x14ac:dyDescent="0.25">
      <c r="B411" s="13">
        <v>403</v>
      </c>
      <c r="C411" s="18" t="str">
        <f t="shared" si="21"/>
        <v/>
      </c>
      <c r="D411" s="13" t="str">
        <f t="shared" si="19"/>
        <v/>
      </c>
      <c r="E411" s="13" t="str">
        <f t="shared" si="20"/>
        <v/>
      </c>
      <c r="F411" s="84"/>
    </row>
    <row r="412" spans="2:6" x14ac:dyDescent="0.25">
      <c r="B412" s="13">
        <v>404</v>
      </c>
      <c r="C412" s="18" t="str">
        <f t="shared" si="21"/>
        <v/>
      </c>
      <c r="D412" s="13" t="str">
        <f t="shared" si="19"/>
        <v/>
      </c>
      <c r="E412" s="13" t="str">
        <f t="shared" si="20"/>
        <v/>
      </c>
      <c r="F412" s="84"/>
    </row>
    <row r="413" spans="2:6" x14ac:dyDescent="0.25">
      <c r="B413" s="13">
        <v>405</v>
      </c>
      <c r="C413" s="18" t="str">
        <f t="shared" si="21"/>
        <v/>
      </c>
      <c r="D413" s="13" t="str">
        <f t="shared" si="19"/>
        <v/>
      </c>
      <c r="E413" s="13" t="str">
        <f t="shared" si="20"/>
        <v/>
      </c>
      <c r="F413" s="84"/>
    </row>
    <row r="414" spans="2:6" x14ac:dyDescent="0.25">
      <c r="B414" s="13">
        <v>406</v>
      </c>
      <c r="C414" s="18" t="str">
        <f t="shared" si="21"/>
        <v/>
      </c>
      <c r="D414" s="13" t="str">
        <f t="shared" si="19"/>
        <v/>
      </c>
      <c r="E414" s="13" t="str">
        <f t="shared" si="20"/>
        <v/>
      </c>
      <c r="F414" s="84"/>
    </row>
    <row r="415" spans="2:6" x14ac:dyDescent="0.25">
      <c r="B415" s="13">
        <v>407</v>
      </c>
      <c r="C415" s="18" t="str">
        <f t="shared" si="21"/>
        <v/>
      </c>
      <c r="D415" s="13" t="str">
        <f t="shared" si="19"/>
        <v/>
      </c>
      <c r="E415" s="13" t="str">
        <f t="shared" si="20"/>
        <v/>
      </c>
      <c r="F415" s="84"/>
    </row>
    <row r="416" spans="2:6" x14ac:dyDescent="0.25">
      <c r="B416" s="13">
        <v>408</v>
      </c>
      <c r="C416" s="18" t="str">
        <f t="shared" si="21"/>
        <v/>
      </c>
      <c r="D416" s="13" t="str">
        <f t="shared" si="19"/>
        <v/>
      </c>
      <c r="E416" s="13" t="str">
        <f t="shared" si="20"/>
        <v/>
      </c>
      <c r="F416" s="84"/>
    </row>
    <row r="417" spans="2:6" x14ac:dyDescent="0.25">
      <c r="B417" s="13">
        <v>409</v>
      </c>
      <c r="C417" s="18" t="str">
        <f t="shared" si="21"/>
        <v/>
      </c>
      <c r="D417" s="13" t="str">
        <f t="shared" si="19"/>
        <v/>
      </c>
      <c r="E417" s="13" t="str">
        <f t="shared" si="20"/>
        <v/>
      </c>
      <c r="F417" s="84"/>
    </row>
    <row r="418" spans="2:6" x14ac:dyDescent="0.25">
      <c r="B418" s="13">
        <v>410</v>
      </c>
      <c r="C418" s="18" t="str">
        <f t="shared" si="21"/>
        <v/>
      </c>
      <c r="D418" s="13" t="str">
        <f t="shared" si="19"/>
        <v/>
      </c>
      <c r="E418" s="13" t="str">
        <f t="shared" si="20"/>
        <v/>
      </c>
      <c r="F418" s="84"/>
    </row>
    <row r="419" spans="2:6" x14ac:dyDescent="0.25">
      <c r="B419" s="13">
        <v>411</v>
      </c>
      <c r="C419" s="18" t="str">
        <f t="shared" si="21"/>
        <v/>
      </c>
      <c r="D419" s="13" t="str">
        <f t="shared" si="19"/>
        <v/>
      </c>
      <c r="E419" s="13" t="str">
        <f t="shared" si="20"/>
        <v/>
      </c>
      <c r="F419" s="84"/>
    </row>
    <row r="420" spans="2:6" x14ac:dyDescent="0.25">
      <c r="B420" s="13">
        <v>412</v>
      </c>
      <c r="C420" s="18" t="str">
        <f t="shared" si="21"/>
        <v/>
      </c>
      <c r="D420" s="13" t="str">
        <f t="shared" si="19"/>
        <v/>
      </c>
      <c r="E420" s="13" t="str">
        <f t="shared" si="20"/>
        <v/>
      </c>
      <c r="F420" s="84"/>
    </row>
    <row r="421" spans="2:6" x14ac:dyDescent="0.25">
      <c r="B421" s="13">
        <v>413</v>
      </c>
      <c r="C421" s="18" t="str">
        <f t="shared" si="21"/>
        <v/>
      </c>
      <c r="D421" s="13" t="str">
        <f t="shared" si="19"/>
        <v/>
      </c>
      <c r="E421" s="13" t="str">
        <f t="shared" si="20"/>
        <v/>
      </c>
      <c r="F421" s="84"/>
    </row>
    <row r="422" spans="2:6" x14ac:dyDescent="0.25">
      <c r="B422" s="13">
        <v>414</v>
      </c>
      <c r="C422" s="18" t="str">
        <f t="shared" si="21"/>
        <v/>
      </c>
      <c r="D422" s="13" t="str">
        <f t="shared" si="19"/>
        <v/>
      </c>
      <c r="E422" s="13" t="str">
        <f t="shared" si="20"/>
        <v/>
      </c>
      <c r="F422" s="84"/>
    </row>
    <row r="423" spans="2:6" x14ac:dyDescent="0.25">
      <c r="B423" s="13">
        <v>415</v>
      </c>
      <c r="C423" s="18" t="str">
        <f t="shared" si="21"/>
        <v/>
      </c>
      <c r="D423" s="13" t="str">
        <f t="shared" si="19"/>
        <v/>
      </c>
      <c r="E423" s="13" t="str">
        <f t="shared" si="20"/>
        <v/>
      </c>
      <c r="F423" s="84"/>
    </row>
    <row r="424" spans="2:6" x14ac:dyDescent="0.25">
      <c r="B424" s="13">
        <v>416</v>
      </c>
      <c r="C424" s="18" t="str">
        <f t="shared" si="21"/>
        <v/>
      </c>
      <c r="D424" s="13" t="str">
        <f t="shared" si="19"/>
        <v/>
      </c>
      <c r="E424" s="13" t="str">
        <f t="shared" si="20"/>
        <v/>
      </c>
      <c r="F424" s="84"/>
    </row>
    <row r="425" spans="2:6" x14ac:dyDescent="0.25">
      <c r="B425" s="13">
        <v>417</v>
      </c>
      <c r="C425" s="18" t="str">
        <f t="shared" si="21"/>
        <v/>
      </c>
      <c r="D425" s="13" t="str">
        <f t="shared" si="19"/>
        <v/>
      </c>
      <c r="E425" s="13" t="str">
        <f t="shared" si="20"/>
        <v/>
      </c>
      <c r="F425" s="84"/>
    </row>
    <row r="426" spans="2:6" x14ac:dyDescent="0.25">
      <c r="B426" s="13">
        <v>418</v>
      </c>
      <c r="C426" s="18" t="str">
        <f t="shared" si="21"/>
        <v/>
      </c>
      <c r="D426" s="13" t="str">
        <f t="shared" si="19"/>
        <v/>
      </c>
      <c r="E426" s="13" t="str">
        <f t="shared" si="20"/>
        <v/>
      </c>
      <c r="F426" s="84"/>
    </row>
    <row r="427" spans="2:6" x14ac:dyDescent="0.25">
      <c r="B427" s="13">
        <v>419</v>
      </c>
      <c r="C427" s="18" t="str">
        <f t="shared" si="21"/>
        <v/>
      </c>
      <c r="D427" s="13" t="str">
        <f t="shared" si="19"/>
        <v/>
      </c>
      <c r="E427" s="13" t="str">
        <f t="shared" si="20"/>
        <v/>
      </c>
      <c r="F427" s="84"/>
    </row>
    <row r="428" spans="2:6" x14ac:dyDescent="0.25">
      <c r="B428" s="13">
        <v>420</v>
      </c>
      <c r="C428" s="18" t="str">
        <f t="shared" si="21"/>
        <v/>
      </c>
      <c r="D428" s="13" t="str">
        <f t="shared" si="19"/>
        <v/>
      </c>
      <c r="E428" s="13" t="str">
        <f t="shared" si="20"/>
        <v/>
      </c>
      <c r="F428" s="84"/>
    </row>
    <row r="429" spans="2:6" x14ac:dyDescent="0.25">
      <c r="B429" s="13">
        <v>421</v>
      </c>
      <c r="C429" s="18" t="str">
        <f t="shared" si="21"/>
        <v/>
      </c>
      <c r="D429" s="13" t="str">
        <f t="shared" si="19"/>
        <v/>
      </c>
      <c r="E429" s="13" t="str">
        <f t="shared" si="20"/>
        <v/>
      </c>
      <c r="F429" s="84"/>
    </row>
    <row r="430" spans="2:6" x14ac:dyDescent="0.25">
      <c r="B430" s="13">
        <v>422</v>
      </c>
      <c r="C430" s="18" t="str">
        <f t="shared" si="21"/>
        <v/>
      </c>
      <c r="D430" s="13" t="str">
        <f t="shared" si="19"/>
        <v/>
      </c>
      <c r="E430" s="13" t="str">
        <f t="shared" si="20"/>
        <v/>
      </c>
      <c r="F430" s="84"/>
    </row>
    <row r="431" spans="2:6" x14ac:dyDescent="0.25">
      <c r="B431" s="13">
        <v>423</v>
      </c>
      <c r="C431" s="18" t="str">
        <f t="shared" si="21"/>
        <v/>
      </c>
      <c r="D431" s="13" t="str">
        <f t="shared" si="19"/>
        <v/>
      </c>
      <c r="E431" s="13" t="str">
        <f t="shared" si="20"/>
        <v/>
      </c>
      <c r="F431" s="84"/>
    </row>
    <row r="432" spans="2:6" x14ac:dyDescent="0.25">
      <c r="B432" s="13">
        <v>424</v>
      </c>
      <c r="C432" s="18" t="str">
        <f t="shared" si="21"/>
        <v/>
      </c>
      <c r="D432" s="13" t="str">
        <f t="shared" si="19"/>
        <v/>
      </c>
      <c r="E432" s="13" t="str">
        <f t="shared" si="20"/>
        <v/>
      </c>
      <c r="F432" s="84"/>
    </row>
    <row r="433" spans="2:6" x14ac:dyDescent="0.25">
      <c r="B433" s="13">
        <v>425</v>
      </c>
      <c r="C433" s="18" t="str">
        <f t="shared" si="21"/>
        <v/>
      </c>
      <c r="D433" s="13" t="str">
        <f t="shared" si="19"/>
        <v/>
      </c>
      <c r="E433" s="13" t="str">
        <f t="shared" si="20"/>
        <v/>
      </c>
      <c r="F433" s="84"/>
    </row>
    <row r="434" spans="2:6" x14ac:dyDescent="0.25">
      <c r="B434" s="13">
        <v>426</v>
      </c>
      <c r="C434" s="18" t="str">
        <f t="shared" si="21"/>
        <v/>
      </c>
      <c r="D434" s="13" t="str">
        <f t="shared" si="19"/>
        <v/>
      </c>
      <c r="E434" s="13" t="str">
        <f t="shared" si="20"/>
        <v/>
      </c>
      <c r="F434" s="84"/>
    </row>
    <row r="435" spans="2:6" x14ac:dyDescent="0.25">
      <c r="B435" s="13">
        <v>427</v>
      </c>
      <c r="C435" s="18" t="str">
        <f t="shared" si="21"/>
        <v/>
      </c>
      <c r="D435" s="13" t="str">
        <f t="shared" si="19"/>
        <v/>
      </c>
      <c r="E435" s="13" t="str">
        <f t="shared" si="20"/>
        <v/>
      </c>
      <c r="F435" s="84"/>
    </row>
    <row r="436" spans="2:6" x14ac:dyDescent="0.25">
      <c r="B436" s="13">
        <v>428</v>
      </c>
      <c r="C436" s="18" t="str">
        <f t="shared" si="21"/>
        <v/>
      </c>
      <c r="D436" s="13" t="str">
        <f t="shared" si="19"/>
        <v/>
      </c>
      <c r="E436" s="13" t="str">
        <f t="shared" si="20"/>
        <v/>
      </c>
      <c r="F436" s="84"/>
    </row>
    <row r="437" spans="2:6" x14ac:dyDescent="0.25">
      <c r="B437" s="13">
        <v>429</v>
      </c>
      <c r="C437" s="18" t="str">
        <f t="shared" si="21"/>
        <v/>
      </c>
      <c r="D437" s="13" t="str">
        <f t="shared" si="19"/>
        <v/>
      </c>
      <c r="E437" s="13" t="str">
        <f t="shared" si="20"/>
        <v/>
      </c>
      <c r="F437" s="84"/>
    </row>
    <row r="438" spans="2:6" x14ac:dyDescent="0.25">
      <c r="B438" s="13">
        <v>430</v>
      </c>
      <c r="C438" s="18" t="str">
        <f t="shared" si="21"/>
        <v/>
      </c>
      <c r="D438" s="13" t="str">
        <f t="shared" si="19"/>
        <v/>
      </c>
      <c r="E438" s="13" t="str">
        <f t="shared" si="20"/>
        <v/>
      </c>
      <c r="F438" s="84"/>
    </row>
    <row r="439" spans="2:6" x14ac:dyDescent="0.25">
      <c r="B439" s="13">
        <v>431</v>
      </c>
      <c r="C439" s="18" t="str">
        <f t="shared" si="21"/>
        <v/>
      </c>
      <c r="D439" s="13" t="str">
        <f t="shared" si="19"/>
        <v/>
      </c>
      <c r="E439" s="13" t="str">
        <f t="shared" si="20"/>
        <v/>
      </c>
      <c r="F439" s="84"/>
    </row>
    <row r="440" spans="2:6" x14ac:dyDescent="0.25">
      <c r="B440" s="13">
        <v>432</v>
      </c>
      <c r="C440" s="18" t="str">
        <f t="shared" si="21"/>
        <v/>
      </c>
      <c r="D440" s="13" t="str">
        <f t="shared" si="19"/>
        <v/>
      </c>
      <c r="E440" s="13" t="str">
        <f t="shared" si="20"/>
        <v/>
      </c>
      <c r="F440" s="84"/>
    </row>
    <row r="441" spans="2:6" x14ac:dyDescent="0.25">
      <c r="B441" s="13">
        <v>433</v>
      </c>
      <c r="C441" s="18" t="str">
        <f t="shared" si="21"/>
        <v/>
      </c>
      <c r="D441" s="13" t="str">
        <f t="shared" si="19"/>
        <v/>
      </c>
      <c r="E441" s="13" t="str">
        <f t="shared" si="20"/>
        <v/>
      </c>
      <c r="F441" s="84"/>
    </row>
    <row r="442" spans="2:6" x14ac:dyDescent="0.25">
      <c r="B442" s="13">
        <v>434</v>
      </c>
      <c r="C442" s="18" t="str">
        <f t="shared" si="21"/>
        <v/>
      </c>
      <c r="D442" s="13" t="str">
        <f t="shared" si="19"/>
        <v/>
      </c>
      <c r="E442" s="13" t="str">
        <f t="shared" si="20"/>
        <v/>
      </c>
      <c r="F442" s="84"/>
    </row>
    <row r="443" spans="2:6" x14ac:dyDescent="0.25">
      <c r="B443" s="13">
        <v>435</v>
      </c>
      <c r="C443" s="18" t="str">
        <f t="shared" si="21"/>
        <v/>
      </c>
      <c r="D443" s="13" t="str">
        <f t="shared" si="19"/>
        <v/>
      </c>
      <c r="E443" s="13" t="str">
        <f t="shared" si="20"/>
        <v/>
      </c>
      <c r="F443" s="84"/>
    </row>
    <row r="444" spans="2:6" x14ac:dyDescent="0.25">
      <c r="B444" s="13">
        <v>436</v>
      </c>
      <c r="C444" s="18" t="str">
        <f t="shared" si="21"/>
        <v/>
      </c>
      <c r="D444" s="13" t="str">
        <f t="shared" si="19"/>
        <v/>
      </c>
      <c r="E444" s="13" t="str">
        <f t="shared" si="20"/>
        <v/>
      </c>
      <c r="F444" s="84"/>
    </row>
    <row r="445" spans="2:6" x14ac:dyDescent="0.25">
      <c r="B445" s="13">
        <v>437</v>
      </c>
      <c r="C445" s="18" t="str">
        <f t="shared" si="21"/>
        <v/>
      </c>
      <c r="D445" s="13" t="str">
        <f t="shared" si="19"/>
        <v/>
      </c>
      <c r="E445" s="13" t="str">
        <f t="shared" si="20"/>
        <v/>
      </c>
      <c r="F445" s="84"/>
    </row>
    <row r="446" spans="2:6" x14ac:dyDescent="0.25">
      <c r="B446" s="13">
        <v>438</v>
      </c>
      <c r="C446" s="18" t="str">
        <f t="shared" si="21"/>
        <v/>
      </c>
      <c r="D446" s="13" t="str">
        <f t="shared" si="19"/>
        <v/>
      </c>
      <c r="E446" s="13" t="str">
        <f t="shared" si="20"/>
        <v/>
      </c>
      <c r="F446" s="84"/>
    </row>
    <row r="447" spans="2:6" x14ac:dyDescent="0.25">
      <c r="B447" s="13">
        <v>439</v>
      </c>
      <c r="C447" s="18" t="str">
        <f t="shared" si="21"/>
        <v/>
      </c>
      <c r="D447" s="13" t="str">
        <f t="shared" si="19"/>
        <v/>
      </c>
      <c r="E447" s="13" t="str">
        <f t="shared" si="20"/>
        <v/>
      </c>
      <c r="F447" s="84"/>
    </row>
    <row r="448" spans="2:6" x14ac:dyDescent="0.25">
      <c r="B448" s="13">
        <v>440</v>
      </c>
      <c r="C448" s="18" t="str">
        <f t="shared" si="21"/>
        <v/>
      </c>
      <c r="D448" s="13" t="str">
        <f t="shared" si="19"/>
        <v/>
      </c>
      <c r="E448" s="13" t="str">
        <f t="shared" si="20"/>
        <v/>
      </c>
      <c r="F448" s="84"/>
    </row>
    <row r="449" spans="2:6" x14ac:dyDescent="0.25">
      <c r="B449" s="13">
        <v>441</v>
      </c>
      <c r="C449" s="18" t="str">
        <f t="shared" si="21"/>
        <v/>
      </c>
      <c r="D449" s="13" t="str">
        <f t="shared" si="19"/>
        <v/>
      </c>
      <c r="E449" s="13" t="str">
        <f t="shared" si="20"/>
        <v/>
      </c>
      <c r="F449" s="84"/>
    </row>
    <row r="450" spans="2:6" x14ac:dyDescent="0.25">
      <c r="B450" s="13">
        <v>442</v>
      </c>
      <c r="C450" s="18" t="str">
        <f t="shared" si="21"/>
        <v/>
      </c>
      <c r="D450" s="13" t="str">
        <f t="shared" si="19"/>
        <v/>
      </c>
      <c r="E450" s="13" t="str">
        <f t="shared" si="20"/>
        <v/>
      </c>
      <c r="F450" s="84"/>
    </row>
    <row r="451" spans="2:6" x14ac:dyDescent="0.25">
      <c r="B451" s="13">
        <v>443</v>
      </c>
      <c r="C451" s="18" t="str">
        <f t="shared" si="21"/>
        <v/>
      </c>
      <c r="D451" s="13" t="str">
        <f t="shared" si="19"/>
        <v/>
      </c>
      <c r="E451" s="13" t="str">
        <f t="shared" si="20"/>
        <v/>
      </c>
      <c r="F451" s="84"/>
    </row>
    <row r="452" spans="2:6" x14ac:dyDescent="0.25">
      <c r="B452" s="13">
        <v>444</v>
      </c>
      <c r="C452" s="18" t="str">
        <f t="shared" si="21"/>
        <v/>
      </c>
      <c r="D452" s="13" t="str">
        <f t="shared" si="19"/>
        <v/>
      </c>
      <c r="E452" s="13" t="str">
        <f t="shared" si="20"/>
        <v/>
      </c>
      <c r="F452" s="84"/>
    </row>
    <row r="453" spans="2:6" x14ac:dyDescent="0.25">
      <c r="B453" s="13">
        <v>445</v>
      </c>
      <c r="C453" s="18" t="str">
        <f t="shared" si="21"/>
        <v/>
      </c>
      <c r="D453" s="13" t="str">
        <f t="shared" si="19"/>
        <v/>
      </c>
      <c r="E453" s="13" t="str">
        <f t="shared" si="20"/>
        <v/>
      </c>
      <c r="F453" s="84"/>
    </row>
    <row r="454" spans="2:6" x14ac:dyDescent="0.25">
      <c r="B454" s="13">
        <v>446</v>
      </c>
      <c r="C454" s="18" t="str">
        <f t="shared" si="21"/>
        <v/>
      </c>
      <c r="D454" s="13" t="str">
        <f t="shared" si="19"/>
        <v/>
      </c>
      <c r="E454" s="13" t="str">
        <f t="shared" si="20"/>
        <v/>
      </c>
      <c r="F454" s="84"/>
    </row>
    <row r="455" spans="2:6" x14ac:dyDescent="0.25">
      <c r="B455" s="13">
        <v>447</v>
      </c>
      <c r="C455" s="18" t="str">
        <f t="shared" si="21"/>
        <v/>
      </c>
      <c r="D455" s="13" t="str">
        <f t="shared" si="19"/>
        <v/>
      </c>
      <c r="E455" s="13" t="str">
        <f t="shared" si="20"/>
        <v/>
      </c>
      <c r="F455" s="84"/>
    </row>
    <row r="456" spans="2:6" x14ac:dyDescent="0.25">
      <c r="B456" s="13">
        <v>448</v>
      </c>
      <c r="C456" s="18" t="str">
        <f t="shared" si="21"/>
        <v/>
      </c>
      <c r="D456" s="13" t="str">
        <f t="shared" si="19"/>
        <v/>
      </c>
      <c r="E456" s="13" t="str">
        <f t="shared" si="20"/>
        <v/>
      </c>
      <c r="F456" s="84"/>
    </row>
    <row r="457" spans="2:6" x14ac:dyDescent="0.25">
      <c r="B457" s="13">
        <v>449</v>
      </c>
      <c r="C457" s="18" t="str">
        <f t="shared" si="21"/>
        <v/>
      </c>
      <c r="D457" s="13" t="str">
        <f t="shared" ref="D457:D520" si="22">IF(C457="","",IF($F$6="","",IF(B457&lt;($AV$14+1),"1°batch", IF(B457&gt;($AV$15),"3°batch","2°batch"))))</f>
        <v/>
      </c>
      <c r="E457" s="13" t="str">
        <f t="shared" ref="E457:E520" si="23">IF(C457="","",IF($F$6="","",IF(B457&lt;($AV$17+1),"1°cooking",IF(AND(B457&gt;$AV$17,B457&lt;$AV$18+1),"2°cooking",IF(AND(B457&gt;$AV$18,B457&lt;$AV$19+1),"3°cooking",IF(AND(B457&gt;$AV$19,B457&lt;$AV$20+1),"4°cooking",IF(AND(B457&gt;$AV$20,B457&lt;$AV$21+1),"5°cooking",IF(AND(B457&gt;$AV$21,B457&lt;$AV$22+1),"1°cooking",IF(AND(B457&gt;$AV$22,B457&lt;$AV$23+1),"2°cooking",IF(AND(B457&gt;$AV$23,B457&lt;$AV$24+1),"3°cooking",IF(AND(B457&gt;$AV$24,B457&lt;$AV$25+1),"4°cooking",IF(AND(B457&gt;$AV$25,B457&lt;$AV$26+1),"5°cooking",IF(AND(B457&gt;$AV$26,B457&lt;$AV$27+1),"1°cooking",IF(AND(B457&gt;$AV$27,B457&lt;$AV$28+1),"2°cooking",IF(AND(B457&gt;$AV$28,B457&lt;$AV$29+1),"3°cooking",IF(AND(B457&gt;$AV$29,B457&lt;$AV$30+1),"4°cooking",IF(AND(B457&gt;$AV$30,B457&lt;$AV$31+1),"5°cooking","")))))))))))))))))</f>
        <v/>
      </c>
      <c r="F457" s="84"/>
    </row>
    <row r="458" spans="2:6" x14ac:dyDescent="0.25">
      <c r="B458" s="13">
        <v>450</v>
      </c>
      <c r="C458" s="18" t="str">
        <f t="shared" ref="C458:C521" si="24">IF($F$6="","",IF(B458&gt;$F$6,"",IF(C457&lt;$C$6,C457+$E$6,0)))</f>
        <v/>
      </c>
      <c r="D458" s="13" t="str">
        <f t="shared" si="22"/>
        <v/>
      </c>
      <c r="E458" s="13" t="str">
        <f t="shared" si="23"/>
        <v/>
      </c>
      <c r="F458" s="84"/>
    </row>
    <row r="459" spans="2:6" x14ac:dyDescent="0.25">
      <c r="B459" s="13">
        <v>451</v>
      </c>
      <c r="C459" s="18" t="str">
        <f t="shared" si="24"/>
        <v/>
      </c>
      <c r="D459" s="13" t="str">
        <f t="shared" si="22"/>
        <v/>
      </c>
      <c r="E459" s="13" t="str">
        <f t="shared" si="23"/>
        <v/>
      </c>
      <c r="F459" s="84"/>
    </row>
    <row r="460" spans="2:6" x14ac:dyDescent="0.25">
      <c r="B460" s="13">
        <v>452</v>
      </c>
      <c r="C460" s="18" t="str">
        <f t="shared" si="24"/>
        <v/>
      </c>
      <c r="D460" s="13" t="str">
        <f t="shared" si="22"/>
        <v/>
      </c>
      <c r="E460" s="13" t="str">
        <f t="shared" si="23"/>
        <v/>
      </c>
      <c r="F460" s="84"/>
    </row>
    <row r="461" spans="2:6" x14ac:dyDescent="0.25">
      <c r="B461" s="13">
        <v>453</v>
      </c>
      <c r="C461" s="18" t="str">
        <f t="shared" si="24"/>
        <v/>
      </c>
      <c r="D461" s="13" t="str">
        <f t="shared" si="22"/>
        <v/>
      </c>
      <c r="E461" s="13" t="str">
        <f t="shared" si="23"/>
        <v/>
      </c>
      <c r="F461" s="84"/>
    </row>
    <row r="462" spans="2:6" x14ac:dyDescent="0.25">
      <c r="B462" s="13">
        <v>454</v>
      </c>
      <c r="C462" s="18" t="str">
        <f t="shared" si="24"/>
        <v/>
      </c>
      <c r="D462" s="13" t="str">
        <f t="shared" si="22"/>
        <v/>
      </c>
      <c r="E462" s="13" t="str">
        <f t="shared" si="23"/>
        <v/>
      </c>
      <c r="F462" s="84"/>
    </row>
    <row r="463" spans="2:6" x14ac:dyDescent="0.25">
      <c r="B463" s="13">
        <v>455</v>
      </c>
      <c r="C463" s="18" t="str">
        <f t="shared" si="24"/>
        <v/>
      </c>
      <c r="D463" s="13" t="str">
        <f t="shared" si="22"/>
        <v/>
      </c>
      <c r="E463" s="13" t="str">
        <f t="shared" si="23"/>
        <v/>
      </c>
      <c r="F463" s="84"/>
    </row>
    <row r="464" spans="2:6" x14ac:dyDescent="0.25">
      <c r="B464" s="13">
        <v>456</v>
      </c>
      <c r="C464" s="18" t="str">
        <f t="shared" si="24"/>
        <v/>
      </c>
      <c r="D464" s="13" t="str">
        <f t="shared" si="22"/>
        <v/>
      </c>
      <c r="E464" s="13" t="str">
        <f t="shared" si="23"/>
        <v/>
      </c>
      <c r="F464" s="84"/>
    </row>
    <row r="465" spans="2:6" x14ac:dyDescent="0.25">
      <c r="B465" s="13">
        <v>457</v>
      </c>
      <c r="C465" s="18" t="str">
        <f t="shared" si="24"/>
        <v/>
      </c>
      <c r="D465" s="13" t="str">
        <f t="shared" si="22"/>
        <v/>
      </c>
      <c r="E465" s="13" t="str">
        <f t="shared" si="23"/>
        <v/>
      </c>
      <c r="F465" s="84"/>
    </row>
    <row r="466" spans="2:6" x14ac:dyDescent="0.25">
      <c r="B466" s="13">
        <v>458</v>
      </c>
      <c r="C466" s="18" t="str">
        <f t="shared" si="24"/>
        <v/>
      </c>
      <c r="D466" s="13" t="str">
        <f t="shared" si="22"/>
        <v/>
      </c>
      <c r="E466" s="13" t="str">
        <f t="shared" si="23"/>
        <v/>
      </c>
      <c r="F466" s="84"/>
    </row>
    <row r="467" spans="2:6" x14ac:dyDescent="0.25">
      <c r="B467" s="13">
        <v>459</v>
      </c>
      <c r="C467" s="18" t="str">
        <f t="shared" si="24"/>
        <v/>
      </c>
      <c r="D467" s="13" t="str">
        <f t="shared" si="22"/>
        <v/>
      </c>
      <c r="E467" s="13" t="str">
        <f t="shared" si="23"/>
        <v/>
      </c>
      <c r="F467" s="84"/>
    </row>
    <row r="468" spans="2:6" x14ac:dyDescent="0.25">
      <c r="B468" s="13">
        <v>460</v>
      </c>
      <c r="C468" s="18" t="str">
        <f t="shared" si="24"/>
        <v/>
      </c>
      <c r="D468" s="13" t="str">
        <f t="shared" si="22"/>
        <v/>
      </c>
      <c r="E468" s="13" t="str">
        <f t="shared" si="23"/>
        <v/>
      </c>
      <c r="F468" s="84"/>
    </row>
    <row r="469" spans="2:6" x14ac:dyDescent="0.25">
      <c r="B469" s="13">
        <v>461</v>
      </c>
      <c r="C469" s="18" t="str">
        <f t="shared" si="24"/>
        <v/>
      </c>
      <c r="D469" s="13" t="str">
        <f t="shared" si="22"/>
        <v/>
      </c>
      <c r="E469" s="13" t="str">
        <f t="shared" si="23"/>
        <v/>
      </c>
      <c r="F469" s="84"/>
    </row>
    <row r="470" spans="2:6" x14ac:dyDescent="0.25">
      <c r="B470" s="13">
        <v>462</v>
      </c>
      <c r="C470" s="18" t="str">
        <f t="shared" si="24"/>
        <v/>
      </c>
      <c r="D470" s="13" t="str">
        <f t="shared" si="22"/>
        <v/>
      </c>
      <c r="E470" s="13" t="str">
        <f t="shared" si="23"/>
        <v/>
      </c>
      <c r="F470" s="84"/>
    </row>
    <row r="471" spans="2:6" x14ac:dyDescent="0.25">
      <c r="B471" s="13">
        <v>463</v>
      </c>
      <c r="C471" s="18" t="str">
        <f t="shared" si="24"/>
        <v/>
      </c>
      <c r="D471" s="13" t="str">
        <f t="shared" si="22"/>
        <v/>
      </c>
      <c r="E471" s="13" t="str">
        <f t="shared" si="23"/>
        <v/>
      </c>
      <c r="F471" s="84"/>
    </row>
    <row r="472" spans="2:6" x14ac:dyDescent="0.25">
      <c r="B472" s="13">
        <v>464</v>
      </c>
      <c r="C472" s="18" t="str">
        <f t="shared" si="24"/>
        <v/>
      </c>
      <c r="D472" s="13" t="str">
        <f t="shared" si="22"/>
        <v/>
      </c>
      <c r="E472" s="13" t="str">
        <f t="shared" si="23"/>
        <v/>
      </c>
      <c r="F472" s="84"/>
    </row>
    <row r="473" spans="2:6" x14ac:dyDescent="0.25">
      <c r="B473" s="13">
        <v>465</v>
      </c>
      <c r="C473" s="18" t="str">
        <f t="shared" si="24"/>
        <v/>
      </c>
      <c r="D473" s="13" t="str">
        <f t="shared" si="22"/>
        <v/>
      </c>
      <c r="E473" s="13" t="str">
        <f t="shared" si="23"/>
        <v/>
      </c>
      <c r="F473" s="84"/>
    </row>
    <row r="474" spans="2:6" x14ac:dyDescent="0.25">
      <c r="B474" s="13">
        <v>466</v>
      </c>
      <c r="C474" s="18" t="str">
        <f t="shared" si="24"/>
        <v/>
      </c>
      <c r="D474" s="13" t="str">
        <f t="shared" si="22"/>
        <v/>
      </c>
      <c r="E474" s="13" t="str">
        <f t="shared" si="23"/>
        <v/>
      </c>
      <c r="F474" s="84"/>
    </row>
    <row r="475" spans="2:6" x14ac:dyDescent="0.25">
      <c r="B475" s="13">
        <v>467</v>
      </c>
      <c r="C475" s="18" t="str">
        <f t="shared" si="24"/>
        <v/>
      </c>
      <c r="D475" s="13" t="str">
        <f t="shared" si="22"/>
        <v/>
      </c>
      <c r="E475" s="13" t="str">
        <f t="shared" si="23"/>
        <v/>
      </c>
      <c r="F475" s="84"/>
    </row>
    <row r="476" spans="2:6" x14ac:dyDescent="0.25">
      <c r="B476" s="13">
        <v>468</v>
      </c>
      <c r="C476" s="18" t="str">
        <f t="shared" si="24"/>
        <v/>
      </c>
      <c r="D476" s="13" t="str">
        <f t="shared" si="22"/>
        <v/>
      </c>
      <c r="E476" s="13" t="str">
        <f t="shared" si="23"/>
        <v/>
      </c>
      <c r="F476" s="84"/>
    </row>
    <row r="477" spans="2:6" x14ac:dyDescent="0.25">
      <c r="B477" s="13">
        <v>469</v>
      </c>
      <c r="C477" s="18" t="str">
        <f t="shared" si="24"/>
        <v/>
      </c>
      <c r="D477" s="13" t="str">
        <f t="shared" si="22"/>
        <v/>
      </c>
      <c r="E477" s="13" t="str">
        <f t="shared" si="23"/>
        <v/>
      </c>
      <c r="F477" s="84"/>
    </row>
    <row r="478" spans="2:6" x14ac:dyDescent="0.25">
      <c r="B478" s="13">
        <v>470</v>
      </c>
      <c r="C478" s="18" t="str">
        <f t="shared" si="24"/>
        <v/>
      </c>
      <c r="D478" s="13" t="str">
        <f t="shared" si="22"/>
        <v/>
      </c>
      <c r="E478" s="13" t="str">
        <f t="shared" si="23"/>
        <v/>
      </c>
      <c r="F478" s="84"/>
    </row>
    <row r="479" spans="2:6" x14ac:dyDescent="0.25">
      <c r="B479" s="13">
        <v>471</v>
      </c>
      <c r="C479" s="18" t="str">
        <f t="shared" si="24"/>
        <v/>
      </c>
      <c r="D479" s="13" t="str">
        <f t="shared" si="22"/>
        <v/>
      </c>
      <c r="E479" s="13" t="str">
        <f t="shared" si="23"/>
        <v/>
      </c>
      <c r="F479" s="84"/>
    </row>
    <row r="480" spans="2:6" x14ac:dyDescent="0.25">
      <c r="B480" s="13">
        <v>472</v>
      </c>
      <c r="C480" s="18" t="str">
        <f t="shared" si="24"/>
        <v/>
      </c>
      <c r="D480" s="13" t="str">
        <f t="shared" si="22"/>
        <v/>
      </c>
      <c r="E480" s="13" t="str">
        <f t="shared" si="23"/>
        <v/>
      </c>
      <c r="F480" s="84"/>
    </row>
    <row r="481" spans="2:6" x14ac:dyDescent="0.25">
      <c r="B481" s="13">
        <v>473</v>
      </c>
      <c r="C481" s="18" t="str">
        <f t="shared" si="24"/>
        <v/>
      </c>
      <c r="D481" s="13" t="str">
        <f t="shared" si="22"/>
        <v/>
      </c>
      <c r="E481" s="13" t="str">
        <f t="shared" si="23"/>
        <v/>
      </c>
      <c r="F481" s="84"/>
    </row>
    <row r="482" spans="2:6" x14ac:dyDescent="0.25">
      <c r="B482" s="13">
        <v>474</v>
      </c>
      <c r="C482" s="18" t="str">
        <f t="shared" si="24"/>
        <v/>
      </c>
      <c r="D482" s="13" t="str">
        <f t="shared" si="22"/>
        <v/>
      </c>
      <c r="E482" s="13" t="str">
        <f t="shared" si="23"/>
        <v/>
      </c>
      <c r="F482" s="84"/>
    </row>
    <row r="483" spans="2:6" x14ac:dyDescent="0.25">
      <c r="B483" s="13">
        <v>475</v>
      </c>
      <c r="C483" s="18" t="str">
        <f t="shared" si="24"/>
        <v/>
      </c>
      <c r="D483" s="13" t="str">
        <f t="shared" si="22"/>
        <v/>
      </c>
      <c r="E483" s="13" t="str">
        <f t="shared" si="23"/>
        <v/>
      </c>
      <c r="F483" s="84"/>
    </row>
    <row r="484" spans="2:6" x14ac:dyDescent="0.25">
      <c r="B484" s="13">
        <v>476</v>
      </c>
      <c r="C484" s="18" t="str">
        <f t="shared" si="24"/>
        <v/>
      </c>
      <c r="D484" s="13" t="str">
        <f t="shared" si="22"/>
        <v/>
      </c>
      <c r="E484" s="13" t="str">
        <f t="shared" si="23"/>
        <v/>
      </c>
      <c r="F484" s="84"/>
    </row>
    <row r="485" spans="2:6" x14ac:dyDescent="0.25">
      <c r="B485" s="13">
        <v>477</v>
      </c>
      <c r="C485" s="18" t="str">
        <f t="shared" si="24"/>
        <v/>
      </c>
      <c r="D485" s="13" t="str">
        <f t="shared" si="22"/>
        <v/>
      </c>
      <c r="E485" s="13" t="str">
        <f t="shared" si="23"/>
        <v/>
      </c>
      <c r="F485" s="84"/>
    </row>
    <row r="486" spans="2:6" x14ac:dyDescent="0.25">
      <c r="B486" s="13">
        <v>478</v>
      </c>
      <c r="C486" s="18" t="str">
        <f t="shared" si="24"/>
        <v/>
      </c>
      <c r="D486" s="13" t="str">
        <f t="shared" si="22"/>
        <v/>
      </c>
      <c r="E486" s="13" t="str">
        <f t="shared" si="23"/>
        <v/>
      </c>
      <c r="F486" s="84"/>
    </row>
    <row r="487" spans="2:6" x14ac:dyDescent="0.25">
      <c r="B487" s="13">
        <v>479</v>
      </c>
      <c r="C487" s="18" t="str">
        <f t="shared" si="24"/>
        <v/>
      </c>
      <c r="D487" s="13" t="str">
        <f t="shared" si="22"/>
        <v/>
      </c>
      <c r="E487" s="13" t="str">
        <f t="shared" si="23"/>
        <v/>
      </c>
      <c r="F487" s="84"/>
    </row>
    <row r="488" spans="2:6" x14ac:dyDescent="0.25">
      <c r="B488" s="13">
        <v>480</v>
      </c>
      <c r="C488" s="18" t="str">
        <f t="shared" si="24"/>
        <v/>
      </c>
      <c r="D488" s="13" t="str">
        <f t="shared" si="22"/>
        <v/>
      </c>
      <c r="E488" s="13" t="str">
        <f t="shared" si="23"/>
        <v/>
      </c>
      <c r="F488" s="84"/>
    </row>
    <row r="489" spans="2:6" x14ac:dyDescent="0.25">
      <c r="B489" s="13">
        <v>481</v>
      </c>
      <c r="C489" s="18" t="str">
        <f t="shared" si="24"/>
        <v/>
      </c>
      <c r="D489" s="13" t="str">
        <f t="shared" si="22"/>
        <v/>
      </c>
      <c r="E489" s="13" t="str">
        <f t="shared" si="23"/>
        <v/>
      </c>
      <c r="F489" s="84"/>
    </row>
    <row r="490" spans="2:6" x14ac:dyDescent="0.25">
      <c r="B490" s="13">
        <v>482</v>
      </c>
      <c r="C490" s="18" t="str">
        <f t="shared" si="24"/>
        <v/>
      </c>
      <c r="D490" s="13" t="str">
        <f t="shared" si="22"/>
        <v/>
      </c>
      <c r="E490" s="13" t="str">
        <f t="shared" si="23"/>
        <v/>
      </c>
      <c r="F490" s="84"/>
    </row>
    <row r="491" spans="2:6" x14ac:dyDescent="0.25">
      <c r="B491" s="13">
        <v>483</v>
      </c>
      <c r="C491" s="18" t="str">
        <f t="shared" si="24"/>
        <v/>
      </c>
      <c r="D491" s="13" t="str">
        <f t="shared" si="22"/>
        <v/>
      </c>
      <c r="E491" s="13" t="str">
        <f t="shared" si="23"/>
        <v/>
      </c>
      <c r="F491" s="84"/>
    </row>
    <row r="492" spans="2:6" x14ac:dyDescent="0.25">
      <c r="B492" s="13">
        <v>484</v>
      </c>
      <c r="C492" s="18" t="str">
        <f t="shared" si="24"/>
        <v/>
      </c>
      <c r="D492" s="13" t="str">
        <f t="shared" si="22"/>
        <v/>
      </c>
      <c r="E492" s="13" t="str">
        <f t="shared" si="23"/>
        <v/>
      </c>
      <c r="F492" s="84"/>
    </row>
    <row r="493" spans="2:6" x14ac:dyDescent="0.25">
      <c r="B493" s="13">
        <v>485</v>
      </c>
      <c r="C493" s="18" t="str">
        <f t="shared" si="24"/>
        <v/>
      </c>
      <c r="D493" s="13" t="str">
        <f t="shared" si="22"/>
        <v/>
      </c>
      <c r="E493" s="13" t="str">
        <f t="shared" si="23"/>
        <v/>
      </c>
      <c r="F493" s="84"/>
    </row>
    <row r="494" spans="2:6" x14ac:dyDescent="0.25">
      <c r="B494" s="13">
        <v>486</v>
      </c>
      <c r="C494" s="18" t="str">
        <f t="shared" si="24"/>
        <v/>
      </c>
      <c r="D494" s="13" t="str">
        <f t="shared" si="22"/>
        <v/>
      </c>
      <c r="E494" s="13" t="str">
        <f t="shared" si="23"/>
        <v/>
      </c>
      <c r="F494" s="84"/>
    </row>
    <row r="495" spans="2:6" x14ac:dyDescent="0.25">
      <c r="B495" s="13">
        <v>487</v>
      </c>
      <c r="C495" s="18" t="str">
        <f t="shared" si="24"/>
        <v/>
      </c>
      <c r="D495" s="13" t="str">
        <f t="shared" si="22"/>
        <v/>
      </c>
      <c r="E495" s="13" t="str">
        <f t="shared" si="23"/>
        <v/>
      </c>
      <c r="F495" s="84"/>
    </row>
    <row r="496" spans="2:6" x14ac:dyDescent="0.25">
      <c r="B496" s="13">
        <v>488</v>
      </c>
      <c r="C496" s="18" t="str">
        <f t="shared" si="24"/>
        <v/>
      </c>
      <c r="D496" s="13" t="str">
        <f t="shared" si="22"/>
        <v/>
      </c>
      <c r="E496" s="13" t="str">
        <f t="shared" si="23"/>
        <v/>
      </c>
      <c r="F496" s="84"/>
    </row>
    <row r="497" spans="2:6" x14ac:dyDescent="0.25">
      <c r="B497" s="13">
        <v>489</v>
      </c>
      <c r="C497" s="18" t="str">
        <f t="shared" si="24"/>
        <v/>
      </c>
      <c r="D497" s="13" t="str">
        <f t="shared" si="22"/>
        <v/>
      </c>
      <c r="E497" s="13" t="str">
        <f t="shared" si="23"/>
        <v/>
      </c>
      <c r="F497" s="84"/>
    </row>
    <row r="498" spans="2:6" x14ac:dyDescent="0.25">
      <c r="B498" s="13">
        <v>490</v>
      </c>
      <c r="C498" s="18" t="str">
        <f t="shared" si="24"/>
        <v/>
      </c>
      <c r="D498" s="13" t="str">
        <f t="shared" si="22"/>
        <v/>
      </c>
      <c r="E498" s="13" t="str">
        <f t="shared" si="23"/>
        <v/>
      </c>
      <c r="F498" s="84"/>
    </row>
    <row r="499" spans="2:6" x14ac:dyDescent="0.25">
      <c r="B499" s="13">
        <v>491</v>
      </c>
      <c r="C499" s="18" t="str">
        <f t="shared" si="24"/>
        <v/>
      </c>
      <c r="D499" s="13" t="str">
        <f t="shared" si="22"/>
        <v/>
      </c>
      <c r="E499" s="13" t="str">
        <f t="shared" si="23"/>
        <v/>
      </c>
      <c r="F499" s="84"/>
    </row>
    <row r="500" spans="2:6" x14ac:dyDescent="0.25">
      <c r="B500" s="13">
        <v>492</v>
      </c>
      <c r="C500" s="18" t="str">
        <f t="shared" si="24"/>
        <v/>
      </c>
      <c r="D500" s="13" t="str">
        <f t="shared" si="22"/>
        <v/>
      </c>
      <c r="E500" s="13" t="str">
        <f t="shared" si="23"/>
        <v/>
      </c>
      <c r="F500" s="84"/>
    </row>
    <row r="501" spans="2:6" x14ac:dyDescent="0.25">
      <c r="B501" s="13">
        <v>493</v>
      </c>
      <c r="C501" s="18" t="str">
        <f t="shared" si="24"/>
        <v/>
      </c>
      <c r="D501" s="13" t="str">
        <f t="shared" si="22"/>
        <v/>
      </c>
      <c r="E501" s="13" t="str">
        <f t="shared" si="23"/>
        <v/>
      </c>
      <c r="F501" s="84"/>
    </row>
    <row r="502" spans="2:6" x14ac:dyDescent="0.25">
      <c r="B502" s="13">
        <v>494</v>
      </c>
      <c r="C502" s="18" t="str">
        <f t="shared" si="24"/>
        <v/>
      </c>
      <c r="D502" s="13" t="str">
        <f t="shared" si="22"/>
        <v/>
      </c>
      <c r="E502" s="13" t="str">
        <f t="shared" si="23"/>
        <v/>
      </c>
      <c r="F502" s="84"/>
    </row>
    <row r="503" spans="2:6" x14ac:dyDescent="0.25">
      <c r="B503" s="13">
        <v>495</v>
      </c>
      <c r="C503" s="18" t="str">
        <f t="shared" si="24"/>
        <v/>
      </c>
      <c r="D503" s="13" t="str">
        <f t="shared" si="22"/>
        <v/>
      </c>
      <c r="E503" s="13" t="str">
        <f t="shared" si="23"/>
        <v/>
      </c>
      <c r="F503" s="84"/>
    </row>
    <row r="504" spans="2:6" x14ac:dyDescent="0.25">
      <c r="B504" s="13">
        <v>496</v>
      </c>
      <c r="C504" s="18" t="str">
        <f t="shared" si="24"/>
        <v/>
      </c>
      <c r="D504" s="13" t="str">
        <f t="shared" si="22"/>
        <v/>
      </c>
      <c r="E504" s="13" t="str">
        <f t="shared" si="23"/>
        <v/>
      </c>
      <c r="F504" s="84"/>
    </row>
    <row r="505" spans="2:6" x14ac:dyDescent="0.25">
      <c r="B505" s="13">
        <v>497</v>
      </c>
      <c r="C505" s="18" t="str">
        <f t="shared" si="24"/>
        <v/>
      </c>
      <c r="D505" s="13" t="str">
        <f t="shared" si="22"/>
        <v/>
      </c>
      <c r="E505" s="13" t="str">
        <f t="shared" si="23"/>
        <v/>
      </c>
      <c r="F505" s="84"/>
    </row>
    <row r="506" spans="2:6" x14ac:dyDescent="0.25">
      <c r="B506" s="13">
        <v>498</v>
      </c>
      <c r="C506" s="18" t="str">
        <f t="shared" si="24"/>
        <v/>
      </c>
      <c r="D506" s="13" t="str">
        <f t="shared" si="22"/>
        <v/>
      </c>
      <c r="E506" s="13" t="str">
        <f t="shared" si="23"/>
        <v/>
      </c>
      <c r="F506" s="84"/>
    </row>
    <row r="507" spans="2:6" x14ac:dyDescent="0.25">
      <c r="B507" s="13">
        <v>499</v>
      </c>
      <c r="C507" s="18" t="str">
        <f t="shared" si="24"/>
        <v/>
      </c>
      <c r="D507" s="13" t="str">
        <f t="shared" si="22"/>
        <v/>
      </c>
      <c r="E507" s="13" t="str">
        <f t="shared" si="23"/>
        <v/>
      </c>
      <c r="F507" s="84"/>
    </row>
    <row r="508" spans="2:6" x14ac:dyDescent="0.25">
      <c r="B508" s="13">
        <v>500</v>
      </c>
      <c r="C508" s="18" t="str">
        <f t="shared" si="24"/>
        <v/>
      </c>
      <c r="D508" s="13" t="str">
        <f t="shared" si="22"/>
        <v/>
      </c>
      <c r="E508" s="13" t="str">
        <f t="shared" si="23"/>
        <v/>
      </c>
      <c r="F508" s="84"/>
    </row>
    <row r="509" spans="2:6" x14ac:dyDescent="0.25">
      <c r="B509" s="13">
        <v>501</v>
      </c>
      <c r="C509" s="18" t="str">
        <f t="shared" si="24"/>
        <v/>
      </c>
      <c r="D509" s="13" t="str">
        <f t="shared" si="22"/>
        <v/>
      </c>
      <c r="E509" s="13" t="str">
        <f t="shared" si="23"/>
        <v/>
      </c>
      <c r="F509" s="84"/>
    </row>
    <row r="510" spans="2:6" x14ac:dyDescent="0.25">
      <c r="B510" s="13">
        <v>502</v>
      </c>
      <c r="C510" s="18" t="str">
        <f t="shared" si="24"/>
        <v/>
      </c>
      <c r="D510" s="13" t="str">
        <f t="shared" si="22"/>
        <v/>
      </c>
      <c r="E510" s="13" t="str">
        <f t="shared" si="23"/>
        <v/>
      </c>
      <c r="F510" s="84"/>
    </row>
    <row r="511" spans="2:6" x14ac:dyDescent="0.25">
      <c r="B511" s="13">
        <v>503</v>
      </c>
      <c r="C511" s="18" t="str">
        <f t="shared" si="24"/>
        <v/>
      </c>
      <c r="D511" s="13" t="str">
        <f t="shared" si="22"/>
        <v/>
      </c>
      <c r="E511" s="13" t="str">
        <f t="shared" si="23"/>
        <v/>
      </c>
      <c r="F511" s="84"/>
    </row>
    <row r="512" spans="2:6" x14ac:dyDescent="0.25">
      <c r="B512" s="13">
        <v>504</v>
      </c>
      <c r="C512" s="18" t="str">
        <f t="shared" si="24"/>
        <v/>
      </c>
      <c r="D512" s="13" t="str">
        <f t="shared" si="22"/>
        <v/>
      </c>
      <c r="E512" s="13" t="str">
        <f t="shared" si="23"/>
        <v/>
      </c>
      <c r="F512" s="84"/>
    </row>
    <row r="513" spans="2:6" x14ac:dyDescent="0.25">
      <c r="B513" s="13">
        <v>505</v>
      </c>
      <c r="C513" s="18" t="str">
        <f t="shared" si="24"/>
        <v/>
      </c>
      <c r="D513" s="13" t="str">
        <f t="shared" si="22"/>
        <v/>
      </c>
      <c r="E513" s="13" t="str">
        <f t="shared" si="23"/>
        <v/>
      </c>
      <c r="F513" s="84"/>
    </row>
    <row r="514" spans="2:6" x14ac:dyDescent="0.25">
      <c r="B514" s="13">
        <v>506</v>
      </c>
      <c r="C514" s="18" t="str">
        <f t="shared" si="24"/>
        <v/>
      </c>
      <c r="D514" s="13" t="str">
        <f t="shared" si="22"/>
        <v/>
      </c>
      <c r="E514" s="13" t="str">
        <f t="shared" si="23"/>
        <v/>
      </c>
      <c r="F514" s="84"/>
    </row>
    <row r="515" spans="2:6" x14ac:dyDescent="0.25">
      <c r="B515" s="13">
        <v>507</v>
      </c>
      <c r="C515" s="18" t="str">
        <f t="shared" si="24"/>
        <v/>
      </c>
      <c r="D515" s="13" t="str">
        <f t="shared" si="22"/>
        <v/>
      </c>
      <c r="E515" s="13" t="str">
        <f t="shared" si="23"/>
        <v/>
      </c>
      <c r="F515" s="84"/>
    </row>
    <row r="516" spans="2:6" x14ac:dyDescent="0.25">
      <c r="B516" s="13">
        <v>508</v>
      </c>
      <c r="C516" s="18" t="str">
        <f t="shared" si="24"/>
        <v/>
      </c>
      <c r="D516" s="13" t="str">
        <f t="shared" si="22"/>
        <v/>
      </c>
      <c r="E516" s="13" t="str">
        <f t="shared" si="23"/>
        <v/>
      </c>
      <c r="F516" s="84"/>
    </row>
    <row r="517" spans="2:6" x14ac:dyDescent="0.25">
      <c r="B517" s="13">
        <v>509</v>
      </c>
      <c r="C517" s="18" t="str">
        <f t="shared" si="24"/>
        <v/>
      </c>
      <c r="D517" s="13" t="str">
        <f t="shared" si="22"/>
        <v/>
      </c>
      <c r="E517" s="13" t="str">
        <f t="shared" si="23"/>
        <v/>
      </c>
      <c r="F517" s="84"/>
    </row>
    <row r="518" spans="2:6" x14ac:dyDescent="0.25">
      <c r="B518" s="13">
        <v>510</v>
      </c>
      <c r="C518" s="18" t="str">
        <f t="shared" si="24"/>
        <v/>
      </c>
      <c r="D518" s="13" t="str">
        <f t="shared" si="22"/>
        <v/>
      </c>
      <c r="E518" s="13" t="str">
        <f t="shared" si="23"/>
        <v/>
      </c>
      <c r="F518" s="84"/>
    </row>
    <row r="519" spans="2:6" x14ac:dyDescent="0.25">
      <c r="B519" s="13">
        <v>511</v>
      </c>
      <c r="C519" s="18" t="str">
        <f t="shared" si="24"/>
        <v/>
      </c>
      <c r="D519" s="13" t="str">
        <f t="shared" si="22"/>
        <v/>
      </c>
      <c r="E519" s="13" t="str">
        <f t="shared" si="23"/>
        <v/>
      </c>
      <c r="F519" s="84"/>
    </row>
    <row r="520" spans="2:6" x14ac:dyDescent="0.25">
      <c r="B520" s="13">
        <v>512</v>
      </c>
      <c r="C520" s="18" t="str">
        <f t="shared" si="24"/>
        <v/>
      </c>
      <c r="D520" s="13" t="str">
        <f t="shared" si="22"/>
        <v/>
      </c>
      <c r="E520" s="13" t="str">
        <f t="shared" si="23"/>
        <v/>
      </c>
      <c r="F520" s="84"/>
    </row>
    <row r="521" spans="2:6" x14ac:dyDescent="0.25">
      <c r="B521" s="13">
        <v>513</v>
      </c>
      <c r="C521" s="18" t="str">
        <f t="shared" si="24"/>
        <v/>
      </c>
      <c r="D521" s="13" t="str">
        <f t="shared" ref="D521:D584" si="25">IF(C521="","",IF($F$6="","",IF(B521&lt;($AV$14+1),"1°batch", IF(B521&gt;($AV$15),"3°batch","2°batch"))))</f>
        <v/>
      </c>
      <c r="E521" s="13" t="str">
        <f t="shared" ref="E521:E584" si="26">IF(C521="","",IF($F$6="","",IF(B521&lt;($AV$17+1),"1°cooking",IF(AND(B521&gt;$AV$17,B521&lt;$AV$18+1),"2°cooking",IF(AND(B521&gt;$AV$18,B521&lt;$AV$19+1),"3°cooking",IF(AND(B521&gt;$AV$19,B521&lt;$AV$20+1),"4°cooking",IF(AND(B521&gt;$AV$20,B521&lt;$AV$21+1),"5°cooking",IF(AND(B521&gt;$AV$21,B521&lt;$AV$22+1),"1°cooking",IF(AND(B521&gt;$AV$22,B521&lt;$AV$23+1),"2°cooking",IF(AND(B521&gt;$AV$23,B521&lt;$AV$24+1),"3°cooking",IF(AND(B521&gt;$AV$24,B521&lt;$AV$25+1),"4°cooking",IF(AND(B521&gt;$AV$25,B521&lt;$AV$26+1),"5°cooking",IF(AND(B521&gt;$AV$26,B521&lt;$AV$27+1),"1°cooking",IF(AND(B521&gt;$AV$27,B521&lt;$AV$28+1),"2°cooking",IF(AND(B521&gt;$AV$28,B521&lt;$AV$29+1),"3°cooking",IF(AND(B521&gt;$AV$29,B521&lt;$AV$30+1),"4°cooking",IF(AND(B521&gt;$AV$30,B521&lt;$AV$31+1),"5°cooking","")))))))))))))))))</f>
        <v/>
      </c>
      <c r="F521" s="84"/>
    </row>
    <row r="522" spans="2:6" x14ac:dyDescent="0.25">
      <c r="B522" s="13">
        <v>514</v>
      </c>
      <c r="C522" s="18" t="str">
        <f t="shared" ref="C522:C585" si="27">IF($F$6="","",IF(B522&gt;$F$6,"",IF(C521&lt;$C$6,C521+$E$6,0)))</f>
        <v/>
      </c>
      <c r="D522" s="13" t="str">
        <f t="shared" si="25"/>
        <v/>
      </c>
      <c r="E522" s="13" t="str">
        <f t="shared" si="26"/>
        <v/>
      </c>
      <c r="F522" s="84"/>
    </row>
    <row r="523" spans="2:6" x14ac:dyDescent="0.25">
      <c r="B523" s="13">
        <v>515</v>
      </c>
      <c r="C523" s="18" t="str">
        <f t="shared" si="27"/>
        <v/>
      </c>
      <c r="D523" s="13" t="str">
        <f t="shared" si="25"/>
        <v/>
      </c>
      <c r="E523" s="13" t="str">
        <f t="shared" si="26"/>
        <v/>
      </c>
      <c r="F523" s="84"/>
    </row>
    <row r="524" spans="2:6" x14ac:dyDescent="0.25">
      <c r="B524" s="13">
        <v>516</v>
      </c>
      <c r="C524" s="18" t="str">
        <f t="shared" si="27"/>
        <v/>
      </c>
      <c r="D524" s="13" t="str">
        <f t="shared" si="25"/>
        <v/>
      </c>
      <c r="E524" s="13" t="str">
        <f t="shared" si="26"/>
        <v/>
      </c>
      <c r="F524" s="84"/>
    </row>
    <row r="525" spans="2:6" x14ac:dyDescent="0.25">
      <c r="B525" s="13">
        <v>517</v>
      </c>
      <c r="C525" s="18" t="str">
        <f t="shared" si="27"/>
        <v/>
      </c>
      <c r="D525" s="13" t="str">
        <f t="shared" si="25"/>
        <v/>
      </c>
      <c r="E525" s="13" t="str">
        <f t="shared" si="26"/>
        <v/>
      </c>
      <c r="F525" s="84"/>
    </row>
    <row r="526" spans="2:6" x14ac:dyDescent="0.25">
      <c r="B526" s="13">
        <v>518</v>
      </c>
      <c r="C526" s="18" t="str">
        <f t="shared" si="27"/>
        <v/>
      </c>
      <c r="D526" s="13" t="str">
        <f t="shared" si="25"/>
        <v/>
      </c>
      <c r="E526" s="13" t="str">
        <f t="shared" si="26"/>
        <v/>
      </c>
      <c r="F526" s="84"/>
    </row>
    <row r="527" spans="2:6" x14ac:dyDescent="0.25">
      <c r="B527" s="13">
        <v>519</v>
      </c>
      <c r="C527" s="18" t="str">
        <f t="shared" si="27"/>
        <v/>
      </c>
      <c r="D527" s="13" t="str">
        <f t="shared" si="25"/>
        <v/>
      </c>
      <c r="E527" s="13" t="str">
        <f t="shared" si="26"/>
        <v/>
      </c>
      <c r="F527" s="84"/>
    </row>
    <row r="528" spans="2:6" x14ac:dyDescent="0.25">
      <c r="B528" s="13">
        <v>520</v>
      </c>
      <c r="C528" s="18" t="str">
        <f t="shared" si="27"/>
        <v/>
      </c>
      <c r="D528" s="13" t="str">
        <f t="shared" si="25"/>
        <v/>
      </c>
      <c r="E528" s="13" t="str">
        <f t="shared" si="26"/>
        <v/>
      </c>
      <c r="F528" s="84"/>
    </row>
    <row r="529" spans="2:6" x14ac:dyDescent="0.25">
      <c r="B529" s="13">
        <v>521</v>
      </c>
      <c r="C529" s="18" t="str">
        <f t="shared" si="27"/>
        <v/>
      </c>
      <c r="D529" s="13" t="str">
        <f t="shared" si="25"/>
        <v/>
      </c>
      <c r="E529" s="13" t="str">
        <f t="shared" si="26"/>
        <v/>
      </c>
      <c r="F529" s="84"/>
    </row>
    <row r="530" spans="2:6" x14ac:dyDescent="0.25">
      <c r="B530" s="13">
        <v>522</v>
      </c>
      <c r="C530" s="18" t="str">
        <f t="shared" si="27"/>
        <v/>
      </c>
      <c r="D530" s="13" t="str">
        <f t="shared" si="25"/>
        <v/>
      </c>
      <c r="E530" s="13" t="str">
        <f t="shared" si="26"/>
        <v/>
      </c>
      <c r="F530" s="84"/>
    </row>
    <row r="531" spans="2:6" x14ac:dyDescent="0.25">
      <c r="B531" s="13">
        <v>523</v>
      </c>
      <c r="C531" s="18" t="str">
        <f t="shared" si="27"/>
        <v/>
      </c>
      <c r="D531" s="13" t="str">
        <f t="shared" si="25"/>
        <v/>
      </c>
      <c r="E531" s="13" t="str">
        <f t="shared" si="26"/>
        <v/>
      </c>
      <c r="F531" s="84"/>
    </row>
    <row r="532" spans="2:6" x14ac:dyDescent="0.25">
      <c r="B532" s="13">
        <v>524</v>
      </c>
      <c r="C532" s="18" t="str">
        <f t="shared" si="27"/>
        <v/>
      </c>
      <c r="D532" s="13" t="str">
        <f t="shared" si="25"/>
        <v/>
      </c>
      <c r="E532" s="13" t="str">
        <f t="shared" si="26"/>
        <v/>
      </c>
      <c r="F532" s="84"/>
    </row>
    <row r="533" spans="2:6" x14ac:dyDescent="0.25">
      <c r="B533" s="13">
        <v>525</v>
      </c>
      <c r="C533" s="18" t="str">
        <f t="shared" si="27"/>
        <v/>
      </c>
      <c r="D533" s="13" t="str">
        <f t="shared" si="25"/>
        <v/>
      </c>
      <c r="E533" s="13" t="str">
        <f t="shared" si="26"/>
        <v/>
      </c>
      <c r="F533" s="84"/>
    </row>
    <row r="534" spans="2:6" x14ac:dyDescent="0.25">
      <c r="B534" s="13">
        <v>526</v>
      </c>
      <c r="C534" s="18" t="str">
        <f t="shared" si="27"/>
        <v/>
      </c>
      <c r="D534" s="13" t="str">
        <f t="shared" si="25"/>
        <v/>
      </c>
      <c r="E534" s="13" t="str">
        <f t="shared" si="26"/>
        <v/>
      </c>
      <c r="F534" s="84"/>
    </row>
    <row r="535" spans="2:6" x14ac:dyDescent="0.25">
      <c r="B535" s="13">
        <v>527</v>
      </c>
      <c r="C535" s="18" t="str">
        <f t="shared" si="27"/>
        <v/>
      </c>
      <c r="D535" s="13" t="str">
        <f t="shared" si="25"/>
        <v/>
      </c>
      <c r="E535" s="13" t="str">
        <f t="shared" si="26"/>
        <v/>
      </c>
      <c r="F535" s="84"/>
    </row>
    <row r="536" spans="2:6" x14ac:dyDescent="0.25">
      <c r="B536" s="13">
        <v>528</v>
      </c>
      <c r="C536" s="18" t="str">
        <f t="shared" si="27"/>
        <v/>
      </c>
      <c r="D536" s="13" t="str">
        <f t="shared" si="25"/>
        <v/>
      </c>
      <c r="E536" s="13" t="str">
        <f t="shared" si="26"/>
        <v/>
      </c>
      <c r="F536" s="84"/>
    </row>
    <row r="537" spans="2:6" x14ac:dyDescent="0.25">
      <c r="B537" s="13">
        <v>529</v>
      </c>
      <c r="C537" s="18" t="str">
        <f t="shared" si="27"/>
        <v/>
      </c>
      <c r="D537" s="13" t="str">
        <f t="shared" si="25"/>
        <v/>
      </c>
      <c r="E537" s="13" t="str">
        <f t="shared" si="26"/>
        <v/>
      </c>
      <c r="F537" s="84"/>
    </row>
    <row r="538" spans="2:6" x14ac:dyDescent="0.25">
      <c r="B538" s="13">
        <v>530</v>
      </c>
      <c r="C538" s="18" t="str">
        <f t="shared" si="27"/>
        <v/>
      </c>
      <c r="D538" s="13" t="str">
        <f t="shared" si="25"/>
        <v/>
      </c>
      <c r="E538" s="13" t="str">
        <f t="shared" si="26"/>
        <v/>
      </c>
      <c r="F538" s="84"/>
    </row>
    <row r="539" spans="2:6" x14ac:dyDescent="0.25">
      <c r="B539" s="13">
        <v>531</v>
      </c>
      <c r="C539" s="18" t="str">
        <f t="shared" si="27"/>
        <v/>
      </c>
      <c r="D539" s="13" t="str">
        <f t="shared" si="25"/>
        <v/>
      </c>
      <c r="E539" s="13" t="str">
        <f t="shared" si="26"/>
        <v/>
      </c>
      <c r="F539" s="84"/>
    </row>
    <row r="540" spans="2:6" x14ac:dyDescent="0.25">
      <c r="B540" s="13">
        <v>532</v>
      </c>
      <c r="C540" s="18" t="str">
        <f t="shared" si="27"/>
        <v/>
      </c>
      <c r="D540" s="13" t="str">
        <f t="shared" si="25"/>
        <v/>
      </c>
      <c r="E540" s="13" t="str">
        <f t="shared" si="26"/>
        <v/>
      </c>
      <c r="F540" s="84"/>
    </row>
    <row r="541" spans="2:6" x14ac:dyDescent="0.25">
      <c r="B541" s="13">
        <v>533</v>
      </c>
      <c r="C541" s="18" t="str">
        <f t="shared" si="27"/>
        <v/>
      </c>
      <c r="D541" s="13" t="str">
        <f t="shared" si="25"/>
        <v/>
      </c>
      <c r="E541" s="13" t="str">
        <f t="shared" si="26"/>
        <v/>
      </c>
      <c r="F541" s="84"/>
    </row>
    <row r="542" spans="2:6" x14ac:dyDescent="0.25">
      <c r="B542" s="13">
        <v>534</v>
      </c>
      <c r="C542" s="18" t="str">
        <f t="shared" si="27"/>
        <v/>
      </c>
      <c r="D542" s="13" t="str">
        <f t="shared" si="25"/>
        <v/>
      </c>
      <c r="E542" s="13" t="str">
        <f t="shared" si="26"/>
        <v/>
      </c>
      <c r="F542" s="84"/>
    </row>
    <row r="543" spans="2:6" x14ac:dyDescent="0.25">
      <c r="B543" s="13">
        <v>535</v>
      </c>
      <c r="C543" s="18" t="str">
        <f t="shared" si="27"/>
        <v/>
      </c>
      <c r="D543" s="13" t="str">
        <f t="shared" si="25"/>
        <v/>
      </c>
      <c r="E543" s="13" t="str">
        <f t="shared" si="26"/>
        <v/>
      </c>
      <c r="F543" s="84"/>
    </row>
    <row r="544" spans="2:6" x14ac:dyDescent="0.25">
      <c r="B544" s="13">
        <v>536</v>
      </c>
      <c r="C544" s="18" t="str">
        <f t="shared" si="27"/>
        <v/>
      </c>
      <c r="D544" s="13" t="str">
        <f t="shared" si="25"/>
        <v/>
      </c>
      <c r="E544" s="13" t="str">
        <f t="shared" si="26"/>
        <v/>
      </c>
      <c r="F544" s="84"/>
    </row>
    <row r="545" spans="2:6" x14ac:dyDescent="0.25">
      <c r="B545" s="13">
        <v>537</v>
      </c>
      <c r="C545" s="18" t="str">
        <f t="shared" si="27"/>
        <v/>
      </c>
      <c r="D545" s="13" t="str">
        <f t="shared" si="25"/>
        <v/>
      </c>
      <c r="E545" s="13" t="str">
        <f t="shared" si="26"/>
        <v/>
      </c>
      <c r="F545" s="84"/>
    </row>
    <row r="546" spans="2:6" x14ac:dyDescent="0.25">
      <c r="B546" s="13">
        <v>538</v>
      </c>
      <c r="C546" s="18" t="str">
        <f t="shared" si="27"/>
        <v/>
      </c>
      <c r="D546" s="13" t="str">
        <f t="shared" si="25"/>
        <v/>
      </c>
      <c r="E546" s="13" t="str">
        <f t="shared" si="26"/>
        <v/>
      </c>
      <c r="F546" s="84"/>
    </row>
    <row r="547" spans="2:6" x14ac:dyDescent="0.25">
      <c r="B547" s="13">
        <v>539</v>
      </c>
      <c r="C547" s="18" t="str">
        <f t="shared" si="27"/>
        <v/>
      </c>
      <c r="D547" s="13" t="str">
        <f t="shared" si="25"/>
        <v/>
      </c>
      <c r="E547" s="13" t="str">
        <f t="shared" si="26"/>
        <v/>
      </c>
      <c r="F547" s="84"/>
    </row>
    <row r="548" spans="2:6" x14ac:dyDescent="0.25">
      <c r="B548" s="13">
        <v>540</v>
      </c>
      <c r="C548" s="18" t="str">
        <f t="shared" si="27"/>
        <v/>
      </c>
      <c r="D548" s="13" t="str">
        <f t="shared" si="25"/>
        <v/>
      </c>
      <c r="E548" s="13" t="str">
        <f t="shared" si="26"/>
        <v/>
      </c>
      <c r="F548" s="84"/>
    </row>
    <row r="549" spans="2:6" x14ac:dyDescent="0.25">
      <c r="B549" s="13">
        <v>541</v>
      </c>
      <c r="C549" s="18" t="str">
        <f t="shared" si="27"/>
        <v/>
      </c>
      <c r="D549" s="13" t="str">
        <f t="shared" si="25"/>
        <v/>
      </c>
      <c r="E549" s="13" t="str">
        <f t="shared" si="26"/>
        <v/>
      </c>
      <c r="F549" s="84"/>
    </row>
    <row r="550" spans="2:6" x14ac:dyDescent="0.25">
      <c r="B550" s="13">
        <v>542</v>
      </c>
      <c r="C550" s="18" t="str">
        <f t="shared" si="27"/>
        <v/>
      </c>
      <c r="D550" s="13" t="str">
        <f t="shared" si="25"/>
        <v/>
      </c>
      <c r="E550" s="13" t="str">
        <f t="shared" si="26"/>
        <v/>
      </c>
      <c r="F550" s="84"/>
    </row>
    <row r="551" spans="2:6" x14ac:dyDescent="0.25">
      <c r="B551" s="13">
        <v>543</v>
      </c>
      <c r="C551" s="18" t="str">
        <f t="shared" si="27"/>
        <v/>
      </c>
      <c r="D551" s="13" t="str">
        <f t="shared" si="25"/>
        <v/>
      </c>
      <c r="E551" s="13" t="str">
        <f t="shared" si="26"/>
        <v/>
      </c>
      <c r="F551" s="84"/>
    </row>
    <row r="552" spans="2:6" x14ac:dyDescent="0.25">
      <c r="B552" s="13">
        <v>544</v>
      </c>
      <c r="C552" s="18" t="str">
        <f t="shared" si="27"/>
        <v/>
      </c>
      <c r="D552" s="13" t="str">
        <f t="shared" si="25"/>
        <v/>
      </c>
      <c r="E552" s="13" t="str">
        <f t="shared" si="26"/>
        <v/>
      </c>
      <c r="F552" s="84"/>
    </row>
    <row r="553" spans="2:6" x14ac:dyDescent="0.25">
      <c r="B553" s="13">
        <v>545</v>
      </c>
      <c r="C553" s="18" t="str">
        <f t="shared" si="27"/>
        <v/>
      </c>
      <c r="D553" s="13" t="str">
        <f t="shared" si="25"/>
        <v/>
      </c>
      <c r="E553" s="13" t="str">
        <f t="shared" si="26"/>
        <v/>
      </c>
      <c r="F553" s="84"/>
    </row>
    <row r="554" spans="2:6" x14ac:dyDescent="0.25">
      <c r="B554" s="13">
        <v>546</v>
      </c>
      <c r="C554" s="18" t="str">
        <f t="shared" si="27"/>
        <v/>
      </c>
      <c r="D554" s="13" t="str">
        <f t="shared" si="25"/>
        <v/>
      </c>
      <c r="E554" s="13" t="str">
        <f t="shared" si="26"/>
        <v/>
      </c>
      <c r="F554" s="84"/>
    </row>
    <row r="555" spans="2:6" x14ac:dyDescent="0.25">
      <c r="B555" s="13">
        <v>547</v>
      </c>
      <c r="C555" s="18" t="str">
        <f t="shared" si="27"/>
        <v/>
      </c>
      <c r="D555" s="13" t="str">
        <f t="shared" si="25"/>
        <v/>
      </c>
      <c r="E555" s="13" t="str">
        <f t="shared" si="26"/>
        <v/>
      </c>
      <c r="F555" s="84"/>
    </row>
    <row r="556" spans="2:6" x14ac:dyDescent="0.25">
      <c r="B556" s="13">
        <v>548</v>
      </c>
      <c r="C556" s="18" t="str">
        <f t="shared" si="27"/>
        <v/>
      </c>
      <c r="D556" s="13" t="str">
        <f t="shared" si="25"/>
        <v/>
      </c>
      <c r="E556" s="13" t="str">
        <f t="shared" si="26"/>
        <v/>
      </c>
      <c r="F556" s="84"/>
    </row>
    <row r="557" spans="2:6" x14ac:dyDescent="0.25">
      <c r="B557" s="13">
        <v>549</v>
      </c>
      <c r="C557" s="18" t="str">
        <f t="shared" si="27"/>
        <v/>
      </c>
      <c r="D557" s="13" t="str">
        <f t="shared" si="25"/>
        <v/>
      </c>
      <c r="E557" s="13" t="str">
        <f t="shared" si="26"/>
        <v/>
      </c>
      <c r="F557" s="84"/>
    </row>
    <row r="558" spans="2:6" x14ac:dyDescent="0.25">
      <c r="B558" s="13">
        <v>550</v>
      </c>
      <c r="C558" s="18" t="str">
        <f t="shared" si="27"/>
        <v/>
      </c>
      <c r="D558" s="13" t="str">
        <f t="shared" si="25"/>
        <v/>
      </c>
      <c r="E558" s="13" t="str">
        <f t="shared" si="26"/>
        <v/>
      </c>
      <c r="F558" s="84"/>
    </row>
    <row r="559" spans="2:6" x14ac:dyDescent="0.25">
      <c r="B559" s="13">
        <v>551</v>
      </c>
      <c r="C559" s="18" t="str">
        <f t="shared" si="27"/>
        <v/>
      </c>
      <c r="D559" s="13" t="str">
        <f t="shared" si="25"/>
        <v/>
      </c>
      <c r="E559" s="13" t="str">
        <f t="shared" si="26"/>
        <v/>
      </c>
      <c r="F559" s="84"/>
    </row>
    <row r="560" spans="2:6" x14ac:dyDescent="0.25">
      <c r="B560" s="13">
        <v>552</v>
      </c>
      <c r="C560" s="18" t="str">
        <f t="shared" si="27"/>
        <v/>
      </c>
      <c r="D560" s="13" t="str">
        <f t="shared" si="25"/>
        <v/>
      </c>
      <c r="E560" s="13" t="str">
        <f t="shared" si="26"/>
        <v/>
      </c>
      <c r="F560" s="84"/>
    </row>
    <row r="561" spans="2:6" x14ac:dyDescent="0.25">
      <c r="B561" s="13">
        <v>553</v>
      </c>
      <c r="C561" s="18" t="str">
        <f t="shared" si="27"/>
        <v/>
      </c>
      <c r="D561" s="13" t="str">
        <f t="shared" si="25"/>
        <v/>
      </c>
      <c r="E561" s="13" t="str">
        <f t="shared" si="26"/>
        <v/>
      </c>
      <c r="F561" s="84"/>
    </row>
    <row r="562" spans="2:6" x14ac:dyDescent="0.25">
      <c r="B562" s="13">
        <v>554</v>
      </c>
      <c r="C562" s="18" t="str">
        <f t="shared" si="27"/>
        <v/>
      </c>
      <c r="D562" s="13" t="str">
        <f t="shared" si="25"/>
        <v/>
      </c>
      <c r="E562" s="13" t="str">
        <f t="shared" si="26"/>
        <v/>
      </c>
      <c r="F562" s="84"/>
    </row>
    <row r="563" spans="2:6" x14ac:dyDescent="0.25">
      <c r="B563" s="13">
        <v>555</v>
      </c>
      <c r="C563" s="18" t="str">
        <f t="shared" si="27"/>
        <v/>
      </c>
      <c r="D563" s="13" t="str">
        <f t="shared" si="25"/>
        <v/>
      </c>
      <c r="E563" s="13" t="str">
        <f t="shared" si="26"/>
        <v/>
      </c>
      <c r="F563" s="84"/>
    </row>
    <row r="564" spans="2:6" x14ac:dyDescent="0.25">
      <c r="B564" s="13">
        <v>556</v>
      </c>
      <c r="C564" s="18" t="str">
        <f t="shared" si="27"/>
        <v/>
      </c>
      <c r="D564" s="13" t="str">
        <f t="shared" si="25"/>
        <v/>
      </c>
      <c r="E564" s="13" t="str">
        <f t="shared" si="26"/>
        <v/>
      </c>
      <c r="F564" s="84"/>
    </row>
    <row r="565" spans="2:6" x14ac:dyDescent="0.25">
      <c r="B565" s="13">
        <v>557</v>
      </c>
      <c r="C565" s="18" t="str">
        <f t="shared" si="27"/>
        <v/>
      </c>
      <c r="D565" s="13" t="str">
        <f t="shared" si="25"/>
        <v/>
      </c>
      <c r="E565" s="13" t="str">
        <f t="shared" si="26"/>
        <v/>
      </c>
      <c r="F565" s="84"/>
    </row>
    <row r="566" spans="2:6" x14ac:dyDescent="0.25">
      <c r="B566" s="13">
        <v>558</v>
      </c>
      <c r="C566" s="18" t="str">
        <f t="shared" si="27"/>
        <v/>
      </c>
      <c r="D566" s="13" t="str">
        <f t="shared" si="25"/>
        <v/>
      </c>
      <c r="E566" s="13" t="str">
        <f t="shared" si="26"/>
        <v/>
      </c>
      <c r="F566" s="84"/>
    </row>
    <row r="567" spans="2:6" x14ac:dyDescent="0.25">
      <c r="B567" s="13">
        <v>559</v>
      </c>
      <c r="C567" s="18" t="str">
        <f t="shared" si="27"/>
        <v/>
      </c>
      <c r="D567" s="13" t="str">
        <f t="shared" si="25"/>
        <v/>
      </c>
      <c r="E567" s="13" t="str">
        <f t="shared" si="26"/>
        <v/>
      </c>
      <c r="F567" s="84"/>
    </row>
    <row r="568" spans="2:6" x14ac:dyDescent="0.25">
      <c r="B568" s="13">
        <v>560</v>
      </c>
      <c r="C568" s="18" t="str">
        <f t="shared" si="27"/>
        <v/>
      </c>
      <c r="D568" s="13" t="str">
        <f t="shared" si="25"/>
        <v/>
      </c>
      <c r="E568" s="13" t="str">
        <f t="shared" si="26"/>
        <v/>
      </c>
      <c r="F568" s="84"/>
    </row>
    <row r="569" spans="2:6" x14ac:dyDescent="0.25">
      <c r="B569" s="13">
        <v>561</v>
      </c>
      <c r="C569" s="18" t="str">
        <f t="shared" si="27"/>
        <v/>
      </c>
      <c r="D569" s="13" t="str">
        <f t="shared" si="25"/>
        <v/>
      </c>
      <c r="E569" s="13" t="str">
        <f t="shared" si="26"/>
        <v/>
      </c>
      <c r="F569" s="84"/>
    </row>
    <row r="570" spans="2:6" x14ac:dyDescent="0.25">
      <c r="B570" s="13">
        <v>562</v>
      </c>
      <c r="C570" s="18" t="str">
        <f t="shared" si="27"/>
        <v/>
      </c>
      <c r="D570" s="13" t="str">
        <f t="shared" si="25"/>
        <v/>
      </c>
      <c r="E570" s="13" t="str">
        <f t="shared" si="26"/>
        <v/>
      </c>
      <c r="F570" s="84"/>
    </row>
    <row r="571" spans="2:6" x14ac:dyDescent="0.25">
      <c r="B571" s="13">
        <v>563</v>
      </c>
      <c r="C571" s="18" t="str">
        <f t="shared" si="27"/>
        <v/>
      </c>
      <c r="D571" s="13" t="str">
        <f t="shared" si="25"/>
        <v/>
      </c>
      <c r="E571" s="13" t="str">
        <f t="shared" si="26"/>
        <v/>
      </c>
      <c r="F571" s="84"/>
    </row>
    <row r="572" spans="2:6" x14ac:dyDescent="0.25">
      <c r="B572" s="13">
        <v>564</v>
      </c>
      <c r="C572" s="18" t="str">
        <f t="shared" si="27"/>
        <v/>
      </c>
      <c r="D572" s="13" t="str">
        <f t="shared" si="25"/>
        <v/>
      </c>
      <c r="E572" s="13" t="str">
        <f t="shared" si="26"/>
        <v/>
      </c>
      <c r="F572" s="84"/>
    </row>
    <row r="573" spans="2:6" x14ac:dyDescent="0.25">
      <c r="B573" s="13">
        <v>565</v>
      </c>
      <c r="C573" s="18" t="str">
        <f t="shared" si="27"/>
        <v/>
      </c>
      <c r="D573" s="13" t="str">
        <f t="shared" si="25"/>
        <v/>
      </c>
      <c r="E573" s="13" t="str">
        <f t="shared" si="26"/>
        <v/>
      </c>
      <c r="F573" s="84"/>
    </row>
    <row r="574" spans="2:6" x14ac:dyDescent="0.25">
      <c r="B574" s="13">
        <v>566</v>
      </c>
      <c r="C574" s="18" t="str">
        <f t="shared" si="27"/>
        <v/>
      </c>
      <c r="D574" s="13" t="str">
        <f t="shared" si="25"/>
        <v/>
      </c>
      <c r="E574" s="13" t="str">
        <f t="shared" si="26"/>
        <v/>
      </c>
      <c r="F574" s="84"/>
    </row>
    <row r="575" spans="2:6" x14ac:dyDescent="0.25">
      <c r="B575" s="13">
        <v>567</v>
      </c>
      <c r="C575" s="18" t="str">
        <f t="shared" si="27"/>
        <v/>
      </c>
      <c r="D575" s="13" t="str">
        <f t="shared" si="25"/>
        <v/>
      </c>
      <c r="E575" s="13" t="str">
        <f t="shared" si="26"/>
        <v/>
      </c>
      <c r="F575" s="84"/>
    </row>
    <row r="576" spans="2:6" x14ac:dyDescent="0.25">
      <c r="B576" s="13">
        <v>568</v>
      </c>
      <c r="C576" s="18" t="str">
        <f t="shared" si="27"/>
        <v/>
      </c>
      <c r="D576" s="13" t="str">
        <f t="shared" si="25"/>
        <v/>
      </c>
      <c r="E576" s="13" t="str">
        <f t="shared" si="26"/>
        <v/>
      </c>
      <c r="F576" s="84"/>
    </row>
    <row r="577" spans="2:6" x14ac:dyDescent="0.25">
      <c r="B577" s="13">
        <v>569</v>
      </c>
      <c r="C577" s="18" t="str">
        <f t="shared" si="27"/>
        <v/>
      </c>
      <c r="D577" s="13" t="str">
        <f t="shared" si="25"/>
        <v/>
      </c>
      <c r="E577" s="13" t="str">
        <f t="shared" si="26"/>
        <v/>
      </c>
      <c r="F577" s="84"/>
    </row>
    <row r="578" spans="2:6" x14ac:dyDescent="0.25">
      <c r="B578" s="13">
        <v>570</v>
      </c>
      <c r="C578" s="18" t="str">
        <f t="shared" si="27"/>
        <v/>
      </c>
      <c r="D578" s="13" t="str">
        <f t="shared" si="25"/>
        <v/>
      </c>
      <c r="E578" s="13" t="str">
        <f t="shared" si="26"/>
        <v/>
      </c>
      <c r="F578" s="84"/>
    </row>
    <row r="579" spans="2:6" x14ac:dyDescent="0.25">
      <c r="B579" s="13">
        <v>571</v>
      </c>
      <c r="C579" s="18" t="str">
        <f t="shared" si="27"/>
        <v/>
      </c>
      <c r="D579" s="13" t="str">
        <f t="shared" si="25"/>
        <v/>
      </c>
      <c r="E579" s="13" t="str">
        <f t="shared" si="26"/>
        <v/>
      </c>
      <c r="F579" s="84"/>
    </row>
    <row r="580" spans="2:6" x14ac:dyDescent="0.25">
      <c r="B580" s="13">
        <v>572</v>
      </c>
      <c r="C580" s="18" t="str">
        <f t="shared" si="27"/>
        <v/>
      </c>
      <c r="D580" s="13" t="str">
        <f t="shared" si="25"/>
        <v/>
      </c>
      <c r="E580" s="13" t="str">
        <f t="shared" si="26"/>
        <v/>
      </c>
      <c r="F580" s="84"/>
    </row>
    <row r="581" spans="2:6" x14ac:dyDescent="0.25">
      <c r="B581" s="13">
        <v>573</v>
      </c>
      <c r="C581" s="18" t="str">
        <f t="shared" si="27"/>
        <v/>
      </c>
      <c r="D581" s="13" t="str">
        <f t="shared" si="25"/>
        <v/>
      </c>
      <c r="E581" s="13" t="str">
        <f t="shared" si="26"/>
        <v/>
      </c>
      <c r="F581" s="84"/>
    </row>
    <row r="582" spans="2:6" x14ac:dyDescent="0.25">
      <c r="B582" s="13">
        <v>574</v>
      </c>
      <c r="C582" s="18" t="str">
        <f t="shared" si="27"/>
        <v/>
      </c>
      <c r="D582" s="13" t="str">
        <f t="shared" si="25"/>
        <v/>
      </c>
      <c r="E582" s="13" t="str">
        <f t="shared" si="26"/>
        <v/>
      </c>
      <c r="F582" s="84"/>
    </row>
    <row r="583" spans="2:6" x14ac:dyDescent="0.25">
      <c r="B583" s="13">
        <v>575</v>
      </c>
      <c r="C583" s="18" t="str">
        <f t="shared" si="27"/>
        <v/>
      </c>
      <c r="D583" s="13" t="str">
        <f t="shared" si="25"/>
        <v/>
      </c>
      <c r="E583" s="13" t="str">
        <f t="shared" si="26"/>
        <v/>
      </c>
      <c r="F583" s="84"/>
    </row>
    <row r="584" spans="2:6" x14ac:dyDescent="0.25">
      <c r="B584" s="13">
        <v>576</v>
      </c>
      <c r="C584" s="18" t="str">
        <f t="shared" si="27"/>
        <v/>
      </c>
      <c r="D584" s="13" t="str">
        <f t="shared" si="25"/>
        <v/>
      </c>
      <c r="E584" s="13" t="str">
        <f t="shared" si="26"/>
        <v/>
      </c>
      <c r="F584" s="84"/>
    </row>
    <row r="585" spans="2:6" x14ac:dyDescent="0.25">
      <c r="B585" s="13">
        <v>577</v>
      </c>
      <c r="C585" s="18" t="str">
        <f t="shared" si="27"/>
        <v/>
      </c>
      <c r="D585" s="13" t="str">
        <f t="shared" ref="D585:D648" si="28">IF(C585="","",IF($F$6="","",IF(B585&lt;($AV$14+1),"1°batch", IF(B585&gt;($AV$15),"3°batch","2°batch"))))</f>
        <v/>
      </c>
      <c r="E585" s="13" t="str">
        <f t="shared" ref="E585:E648" si="29">IF(C585="","",IF($F$6="","",IF(B585&lt;($AV$17+1),"1°cooking",IF(AND(B585&gt;$AV$17,B585&lt;$AV$18+1),"2°cooking",IF(AND(B585&gt;$AV$18,B585&lt;$AV$19+1),"3°cooking",IF(AND(B585&gt;$AV$19,B585&lt;$AV$20+1),"4°cooking",IF(AND(B585&gt;$AV$20,B585&lt;$AV$21+1),"5°cooking",IF(AND(B585&gt;$AV$21,B585&lt;$AV$22+1),"1°cooking",IF(AND(B585&gt;$AV$22,B585&lt;$AV$23+1),"2°cooking",IF(AND(B585&gt;$AV$23,B585&lt;$AV$24+1),"3°cooking",IF(AND(B585&gt;$AV$24,B585&lt;$AV$25+1),"4°cooking",IF(AND(B585&gt;$AV$25,B585&lt;$AV$26+1),"5°cooking",IF(AND(B585&gt;$AV$26,B585&lt;$AV$27+1),"1°cooking",IF(AND(B585&gt;$AV$27,B585&lt;$AV$28+1),"2°cooking",IF(AND(B585&gt;$AV$28,B585&lt;$AV$29+1),"3°cooking",IF(AND(B585&gt;$AV$29,B585&lt;$AV$30+1),"4°cooking",IF(AND(B585&gt;$AV$30,B585&lt;$AV$31+1),"5°cooking","")))))))))))))))))</f>
        <v/>
      </c>
      <c r="F585" s="84"/>
    </row>
    <row r="586" spans="2:6" x14ac:dyDescent="0.25">
      <c r="B586" s="13">
        <v>578</v>
      </c>
      <c r="C586" s="18" t="str">
        <f t="shared" ref="C586:C649" si="30">IF($F$6="","",IF(B586&gt;$F$6,"",IF(C585&lt;$C$6,C585+$E$6,0)))</f>
        <v/>
      </c>
      <c r="D586" s="13" t="str">
        <f t="shared" si="28"/>
        <v/>
      </c>
      <c r="E586" s="13" t="str">
        <f t="shared" si="29"/>
        <v/>
      </c>
      <c r="F586" s="84"/>
    </row>
    <row r="587" spans="2:6" x14ac:dyDescent="0.25">
      <c r="B587" s="13">
        <v>579</v>
      </c>
      <c r="C587" s="18" t="str">
        <f t="shared" si="30"/>
        <v/>
      </c>
      <c r="D587" s="13" t="str">
        <f t="shared" si="28"/>
        <v/>
      </c>
      <c r="E587" s="13" t="str">
        <f t="shared" si="29"/>
        <v/>
      </c>
      <c r="F587" s="84"/>
    </row>
    <row r="588" spans="2:6" x14ac:dyDescent="0.25">
      <c r="B588" s="13">
        <v>580</v>
      </c>
      <c r="C588" s="18" t="str">
        <f t="shared" si="30"/>
        <v/>
      </c>
      <c r="D588" s="13" t="str">
        <f t="shared" si="28"/>
        <v/>
      </c>
      <c r="E588" s="13" t="str">
        <f t="shared" si="29"/>
        <v/>
      </c>
      <c r="F588" s="84"/>
    </row>
    <row r="589" spans="2:6" x14ac:dyDescent="0.25">
      <c r="B589" s="13">
        <v>581</v>
      </c>
      <c r="C589" s="18" t="str">
        <f t="shared" si="30"/>
        <v/>
      </c>
      <c r="D589" s="13" t="str">
        <f t="shared" si="28"/>
        <v/>
      </c>
      <c r="E589" s="13" t="str">
        <f t="shared" si="29"/>
        <v/>
      </c>
      <c r="F589" s="84"/>
    </row>
    <row r="590" spans="2:6" x14ac:dyDescent="0.25">
      <c r="B590" s="13">
        <v>582</v>
      </c>
      <c r="C590" s="18" t="str">
        <f t="shared" si="30"/>
        <v/>
      </c>
      <c r="D590" s="13" t="str">
        <f t="shared" si="28"/>
        <v/>
      </c>
      <c r="E590" s="13" t="str">
        <f t="shared" si="29"/>
        <v/>
      </c>
      <c r="F590" s="84"/>
    </row>
    <row r="591" spans="2:6" x14ac:dyDescent="0.25">
      <c r="B591" s="13">
        <v>583</v>
      </c>
      <c r="C591" s="18" t="str">
        <f t="shared" si="30"/>
        <v/>
      </c>
      <c r="D591" s="13" t="str">
        <f t="shared" si="28"/>
        <v/>
      </c>
      <c r="E591" s="13" t="str">
        <f t="shared" si="29"/>
        <v/>
      </c>
      <c r="F591" s="84"/>
    </row>
    <row r="592" spans="2:6" x14ac:dyDescent="0.25">
      <c r="B592" s="13">
        <v>584</v>
      </c>
      <c r="C592" s="18" t="str">
        <f t="shared" si="30"/>
        <v/>
      </c>
      <c r="D592" s="13" t="str">
        <f t="shared" si="28"/>
        <v/>
      </c>
      <c r="E592" s="13" t="str">
        <f t="shared" si="29"/>
        <v/>
      </c>
      <c r="F592" s="84"/>
    </row>
    <row r="593" spans="2:6" x14ac:dyDescent="0.25">
      <c r="B593" s="13">
        <v>585</v>
      </c>
      <c r="C593" s="18" t="str">
        <f t="shared" si="30"/>
        <v/>
      </c>
      <c r="D593" s="13" t="str">
        <f t="shared" si="28"/>
        <v/>
      </c>
      <c r="E593" s="13" t="str">
        <f t="shared" si="29"/>
        <v/>
      </c>
      <c r="F593" s="84"/>
    </row>
    <row r="594" spans="2:6" x14ac:dyDescent="0.25">
      <c r="B594" s="13">
        <v>586</v>
      </c>
      <c r="C594" s="18" t="str">
        <f t="shared" si="30"/>
        <v/>
      </c>
      <c r="D594" s="13" t="str">
        <f t="shared" si="28"/>
        <v/>
      </c>
      <c r="E594" s="13" t="str">
        <f t="shared" si="29"/>
        <v/>
      </c>
      <c r="F594" s="84"/>
    </row>
    <row r="595" spans="2:6" x14ac:dyDescent="0.25">
      <c r="B595" s="13">
        <v>587</v>
      </c>
      <c r="C595" s="18" t="str">
        <f t="shared" si="30"/>
        <v/>
      </c>
      <c r="D595" s="13" t="str">
        <f t="shared" si="28"/>
        <v/>
      </c>
      <c r="E595" s="13" t="str">
        <f t="shared" si="29"/>
        <v/>
      </c>
      <c r="F595" s="84"/>
    </row>
    <row r="596" spans="2:6" x14ac:dyDescent="0.25">
      <c r="B596" s="13">
        <v>588</v>
      </c>
      <c r="C596" s="18" t="str">
        <f t="shared" si="30"/>
        <v/>
      </c>
      <c r="D596" s="13" t="str">
        <f t="shared" si="28"/>
        <v/>
      </c>
      <c r="E596" s="13" t="str">
        <f t="shared" si="29"/>
        <v/>
      </c>
      <c r="F596" s="84"/>
    </row>
    <row r="597" spans="2:6" x14ac:dyDescent="0.25">
      <c r="B597" s="13">
        <v>589</v>
      </c>
      <c r="C597" s="18" t="str">
        <f t="shared" si="30"/>
        <v/>
      </c>
      <c r="D597" s="13" t="str">
        <f t="shared" si="28"/>
        <v/>
      </c>
      <c r="E597" s="13" t="str">
        <f t="shared" si="29"/>
        <v/>
      </c>
      <c r="F597" s="84"/>
    </row>
    <row r="598" spans="2:6" x14ac:dyDescent="0.25">
      <c r="B598" s="13">
        <v>590</v>
      </c>
      <c r="C598" s="18" t="str">
        <f t="shared" si="30"/>
        <v/>
      </c>
      <c r="D598" s="13" t="str">
        <f t="shared" si="28"/>
        <v/>
      </c>
      <c r="E598" s="13" t="str">
        <f t="shared" si="29"/>
        <v/>
      </c>
      <c r="F598" s="84"/>
    </row>
    <row r="599" spans="2:6" x14ac:dyDescent="0.25">
      <c r="B599" s="13">
        <v>591</v>
      </c>
      <c r="C599" s="18" t="str">
        <f t="shared" si="30"/>
        <v/>
      </c>
      <c r="D599" s="13" t="str">
        <f t="shared" si="28"/>
        <v/>
      </c>
      <c r="E599" s="13" t="str">
        <f t="shared" si="29"/>
        <v/>
      </c>
      <c r="F599" s="84"/>
    </row>
    <row r="600" spans="2:6" x14ac:dyDescent="0.25">
      <c r="B600" s="13">
        <v>592</v>
      </c>
      <c r="C600" s="18" t="str">
        <f t="shared" si="30"/>
        <v/>
      </c>
      <c r="D600" s="13" t="str">
        <f t="shared" si="28"/>
        <v/>
      </c>
      <c r="E600" s="13" t="str">
        <f t="shared" si="29"/>
        <v/>
      </c>
      <c r="F600" s="84"/>
    </row>
    <row r="601" spans="2:6" x14ac:dyDescent="0.25">
      <c r="B601" s="13">
        <v>593</v>
      </c>
      <c r="C601" s="18" t="str">
        <f t="shared" si="30"/>
        <v/>
      </c>
      <c r="D601" s="13" t="str">
        <f t="shared" si="28"/>
        <v/>
      </c>
      <c r="E601" s="13" t="str">
        <f t="shared" si="29"/>
        <v/>
      </c>
      <c r="F601" s="84"/>
    </row>
    <row r="602" spans="2:6" x14ac:dyDescent="0.25">
      <c r="B602" s="13">
        <v>594</v>
      </c>
      <c r="C602" s="18" t="str">
        <f t="shared" si="30"/>
        <v/>
      </c>
      <c r="D602" s="13" t="str">
        <f t="shared" si="28"/>
        <v/>
      </c>
      <c r="E602" s="13" t="str">
        <f t="shared" si="29"/>
        <v/>
      </c>
      <c r="F602" s="84"/>
    </row>
    <row r="603" spans="2:6" x14ac:dyDescent="0.25">
      <c r="B603" s="13">
        <v>595</v>
      </c>
      <c r="C603" s="18" t="str">
        <f t="shared" si="30"/>
        <v/>
      </c>
      <c r="D603" s="13" t="str">
        <f t="shared" si="28"/>
        <v/>
      </c>
      <c r="E603" s="13" t="str">
        <f t="shared" si="29"/>
        <v/>
      </c>
      <c r="F603" s="84"/>
    </row>
    <row r="604" spans="2:6" x14ac:dyDescent="0.25">
      <c r="B604" s="13">
        <v>596</v>
      </c>
      <c r="C604" s="18" t="str">
        <f t="shared" si="30"/>
        <v/>
      </c>
      <c r="D604" s="13" t="str">
        <f t="shared" si="28"/>
        <v/>
      </c>
      <c r="E604" s="13" t="str">
        <f t="shared" si="29"/>
        <v/>
      </c>
      <c r="F604" s="84"/>
    </row>
    <row r="605" spans="2:6" x14ac:dyDescent="0.25">
      <c r="B605" s="13">
        <v>597</v>
      </c>
      <c r="C605" s="18" t="str">
        <f t="shared" si="30"/>
        <v/>
      </c>
      <c r="D605" s="13" t="str">
        <f t="shared" si="28"/>
        <v/>
      </c>
      <c r="E605" s="13" t="str">
        <f t="shared" si="29"/>
        <v/>
      </c>
      <c r="F605" s="84"/>
    </row>
    <row r="606" spans="2:6" x14ac:dyDescent="0.25">
      <c r="B606" s="13">
        <v>598</v>
      </c>
      <c r="C606" s="18" t="str">
        <f t="shared" si="30"/>
        <v/>
      </c>
      <c r="D606" s="13" t="str">
        <f t="shared" si="28"/>
        <v/>
      </c>
      <c r="E606" s="13" t="str">
        <f t="shared" si="29"/>
        <v/>
      </c>
      <c r="F606" s="84"/>
    </row>
    <row r="607" spans="2:6" x14ac:dyDescent="0.25">
      <c r="B607" s="13">
        <v>599</v>
      </c>
      <c r="C607" s="18" t="str">
        <f t="shared" si="30"/>
        <v/>
      </c>
      <c r="D607" s="13" t="str">
        <f t="shared" si="28"/>
        <v/>
      </c>
      <c r="E607" s="13" t="str">
        <f t="shared" si="29"/>
        <v/>
      </c>
      <c r="F607" s="84"/>
    </row>
    <row r="608" spans="2:6" x14ac:dyDescent="0.25">
      <c r="B608" s="13">
        <v>600</v>
      </c>
      <c r="C608" s="18" t="str">
        <f t="shared" si="30"/>
        <v/>
      </c>
      <c r="D608" s="13" t="str">
        <f t="shared" si="28"/>
        <v/>
      </c>
      <c r="E608" s="13" t="str">
        <f t="shared" si="29"/>
        <v/>
      </c>
      <c r="F608" s="84"/>
    </row>
    <row r="609" spans="2:6" x14ac:dyDescent="0.25">
      <c r="B609" s="13">
        <v>601</v>
      </c>
      <c r="C609" s="18" t="str">
        <f t="shared" si="30"/>
        <v/>
      </c>
      <c r="D609" s="13" t="str">
        <f t="shared" si="28"/>
        <v/>
      </c>
      <c r="E609" s="13" t="str">
        <f t="shared" si="29"/>
        <v/>
      </c>
      <c r="F609" s="84"/>
    </row>
    <row r="610" spans="2:6" x14ac:dyDescent="0.25">
      <c r="B610" s="13">
        <v>602</v>
      </c>
      <c r="C610" s="18" t="str">
        <f t="shared" si="30"/>
        <v/>
      </c>
      <c r="D610" s="13" t="str">
        <f t="shared" si="28"/>
        <v/>
      </c>
      <c r="E610" s="13" t="str">
        <f t="shared" si="29"/>
        <v/>
      </c>
      <c r="F610" s="84"/>
    </row>
    <row r="611" spans="2:6" x14ac:dyDescent="0.25">
      <c r="B611" s="13">
        <v>603</v>
      </c>
      <c r="C611" s="18" t="str">
        <f t="shared" si="30"/>
        <v/>
      </c>
      <c r="D611" s="13" t="str">
        <f t="shared" si="28"/>
        <v/>
      </c>
      <c r="E611" s="13" t="str">
        <f t="shared" si="29"/>
        <v/>
      </c>
      <c r="F611" s="84"/>
    </row>
    <row r="612" spans="2:6" x14ac:dyDescent="0.25">
      <c r="B612" s="13">
        <v>604</v>
      </c>
      <c r="C612" s="18" t="str">
        <f t="shared" si="30"/>
        <v/>
      </c>
      <c r="D612" s="13" t="str">
        <f t="shared" si="28"/>
        <v/>
      </c>
      <c r="E612" s="13" t="str">
        <f t="shared" si="29"/>
        <v/>
      </c>
      <c r="F612" s="84"/>
    </row>
    <row r="613" spans="2:6" x14ac:dyDescent="0.25">
      <c r="B613" s="13">
        <v>605</v>
      </c>
      <c r="C613" s="18" t="str">
        <f t="shared" si="30"/>
        <v/>
      </c>
      <c r="D613" s="13" t="str">
        <f t="shared" si="28"/>
        <v/>
      </c>
      <c r="E613" s="13" t="str">
        <f t="shared" si="29"/>
        <v/>
      </c>
      <c r="F613" s="84"/>
    </row>
    <row r="614" spans="2:6" x14ac:dyDescent="0.25">
      <c r="B614" s="13">
        <v>606</v>
      </c>
      <c r="C614" s="18" t="str">
        <f t="shared" si="30"/>
        <v/>
      </c>
      <c r="D614" s="13" t="str">
        <f t="shared" si="28"/>
        <v/>
      </c>
      <c r="E614" s="13" t="str">
        <f t="shared" si="29"/>
        <v/>
      </c>
      <c r="F614" s="84"/>
    </row>
    <row r="615" spans="2:6" x14ac:dyDescent="0.25">
      <c r="B615" s="13">
        <v>607</v>
      </c>
      <c r="C615" s="18" t="str">
        <f t="shared" si="30"/>
        <v/>
      </c>
      <c r="D615" s="13" t="str">
        <f t="shared" si="28"/>
        <v/>
      </c>
      <c r="E615" s="13" t="str">
        <f t="shared" si="29"/>
        <v/>
      </c>
      <c r="F615" s="84"/>
    </row>
    <row r="616" spans="2:6" x14ac:dyDescent="0.25">
      <c r="B616" s="13">
        <v>608</v>
      </c>
      <c r="C616" s="18" t="str">
        <f t="shared" si="30"/>
        <v/>
      </c>
      <c r="D616" s="13" t="str">
        <f t="shared" si="28"/>
        <v/>
      </c>
      <c r="E616" s="13" t="str">
        <f t="shared" si="29"/>
        <v/>
      </c>
      <c r="F616" s="84"/>
    </row>
    <row r="617" spans="2:6" x14ac:dyDescent="0.25">
      <c r="B617" s="13">
        <v>609</v>
      </c>
      <c r="C617" s="18" t="str">
        <f t="shared" si="30"/>
        <v/>
      </c>
      <c r="D617" s="13" t="str">
        <f t="shared" si="28"/>
        <v/>
      </c>
      <c r="E617" s="13" t="str">
        <f t="shared" si="29"/>
        <v/>
      </c>
      <c r="F617" s="84"/>
    </row>
    <row r="618" spans="2:6" x14ac:dyDescent="0.25">
      <c r="B618" s="13">
        <v>610</v>
      </c>
      <c r="C618" s="18" t="str">
        <f t="shared" si="30"/>
        <v/>
      </c>
      <c r="D618" s="13" t="str">
        <f t="shared" si="28"/>
        <v/>
      </c>
      <c r="E618" s="13" t="str">
        <f t="shared" si="29"/>
        <v/>
      </c>
      <c r="F618" s="84"/>
    </row>
    <row r="619" spans="2:6" x14ac:dyDescent="0.25">
      <c r="B619" s="13">
        <v>611</v>
      </c>
      <c r="C619" s="18" t="str">
        <f t="shared" si="30"/>
        <v/>
      </c>
      <c r="D619" s="13" t="str">
        <f t="shared" si="28"/>
        <v/>
      </c>
      <c r="E619" s="13" t="str">
        <f t="shared" si="29"/>
        <v/>
      </c>
      <c r="F619" s="84"/>
    </row>
    <row r="620" spans="2:6" x14ac:dyDescent="0.25">
      <c r="B620" s="13">
        <v>612</v>
      </c>
      <c r="C620" s="18" t="str">
        <f t="shared" si="30"/>
        <v/>
      </c>
      <c r="D620" s="13" t="str">
        <f t="shared" si="28"/>
        <v/>
      </c>
      <c r="E620" s="13" t="str">
        <f t="shared" si="29"/>
        <v/>
      </c>
      <c r="F620" s="84"/>
    </row>
    <row r="621" spans="2:6" x14ac:dyDescent="0.25">
      <c r="B621" s="13">
        <v>613</v>
      </c>
      <c r="C621" s="18" t="str">
        <f t="shared" si="30"/>
        <v/>
      </c>
      <c r="D621" s="13" t="str">
        <f t="shared" si="28"/>
        <v/>
      </c>
      <c r="E621" s="13" t="str">
        <f t="shared" si="29"/>
        <v/>
      </c>
      <c r="F621" s="84"/>
    </row>
    <row r="622" spans="2:6" x14ac:dyDescent="0.25">
      <c r="B622" s="13">
        <v>614</v>
      </c>
      <c r="C622" s="18" t="str">
        <f t="shared" si="30"/>
        <v/>
      </c>
      <c r="D622" s="13" t="str">
        <f t="shared" si="28"/>
        <v/>
      </c>
      <c r="E622" s="13" t="str">
        <f t="shared" si="29"/>
        <v/>
      </c>
      <c r="F622" s="84"/>
    </row>
    <row r="623" spans="2:6" x14ac:dyDescent="0.25">
      <c r="B623" s="13">
        <v>615</v>
      </c>
      <c r="C623" s="18" t="str">
        <f t="shared" si="30"/>
        <v/>
      </c>
      <c r="D623" s="13" t="str">
        <f t="shared" si="28"/>
        <v/>
      </c>
      <c r="E623" s="13" t="str">
        <f t="shared" si="29"/>
        <v/>
      </c>
      <c r="F623" s="84"/>
    </row>
    <row r="624" spans="2:6" x14ac:dyDescent="0.25">
      <c r="B624" s="13">
        <v>616</v>
      </c>
      <c r="C624" s="18" t="str">
        <f t="shared" si="30"/>
        <v/>
      </c>
      <c r="D624" s="13" t="str">
        <f t="shared" si="28"/>
        <v/>
      </c>
      <c r="E624" s="13" t="str">
        <f t="shared" si="29"/>
        <v/>
      </c>
      <c r="F624" s="84"/>
    </row>
    <row r="625" spans="2:6" x14ac:dyDescent="0.25">
      <c r="B625" s="13">
        <v>617</v>
      </c>
      <c r="C625" s="18" t="str">
        <f t="shared" si="30"/>
        <v/>
      </c>
      <c r="D625" s="13" t="str">
        <f t="shared" si="28"/>
        <v/>
      </c>
      <c r="E625" s="13" t="str">
        <f t="shared" si="29"/>
        <v/>
      </c>
      <c r="F625" s="84"/>
    </row>
    <row r="626" spans="2:6" x14ac:dyDescent="0.25">
      <c r="B626" s="13">
        <v>618</v>
      </c>
      <c r="C626" s="18" t="str">
        <f t="shared" si="30"/>
        <v/>
      </c>
      <c r="D626" s="13" t="str">
        <f t="shared" si="28"/>
        <v/>
      </c>
      <c r="E626" s="13" t="str">
        <f t="shared" si="29"/>
        <v/>
      </c>
      <c r="F626" s="84"/>
    </row>
    <row r="627" spans="2:6" x14ac:dyDescent="0.25">
      <c r="B627" s="13">
        <v>619</v>
      </c>
      <c r="C627" s="18" t="str">
        <f t="shared" si="30"/>
        <v/>
      </c>
      <c r="D627" s="13" t="str">
        <f t="shared" si="28"/>
        <v/>
      </c>
      <c r="E627" s="13" t="str">
        <f t="shared" si="29"/>
        <v/>
      </c>
      <c r="F627" s="84"/>
    </row>
    <row r="628" spans="2:6" x14ac:dyDescent="0.25">
      <c r="B628" s="13">
        <v>620</v>
      </c>
      <c r="C628" s="18" t="str">
        <f t="shared" si="30"/>
        <v/>
      </c>
      <c r="D628" s="13" t="str">
        <f t="shared" si="28"/>
        <v/>
      </c>
      <c r="E628" s="13" t="str">
        <f t="shared" si="29"/>
        <v/>
      </c>
      <c r="F628" s="84"/>
    </row>
    <row r="629" spans="2:6" x14ac:dyDescent="0.25">
      <c r="B629" s="13">
        <v>621</v>
      </c>
      <c r="C629" s="18" t="str">
        <f t="shared" si="30"/>
        <v/>
      </c>
      <c r="D629" s="13" t="str">
        <f t="shared" si="28"/>
        <v/>
      </c>
      <c r="E629" s="13" t="str">
        <f t="shared" si="29"/>
        <v/>
      </c>
      <c r="F629" s="84"/>
    </row>
    <row r="630" spans="2:6" x14ac:dyDescent="0.25">
      <c r="B630" s="13">
        <v>622</v>
      </c>
      <c r="C630" s="18" t="str">
        <f t="shared" si="30"/>
        <v/>
      </c>
      <c r="D630" s="13" t="str">
        <f t="shared" si="28"/>
        <v/>
      </c>
      <c r="E630" s="13" t="str">
        <f t="shared" si="29"/>
        <v/>
      </c>
      <c r="F630" s="84"/>
    </row>
    <row r="631" spans="2:6" x14ac:dyDescent="0.25">
      <c r="B631" s="13">
        <v>623</v>
      </c>
      <c r="C631" s="18" t="str">
        <f t="shared" si="30"/>
        <v/>
      </c>
      <c r="D631" s="13" t="str">
        <f t="shared" si="28"/>
        <v/>
      </c>
      <c r="E631" s="13" t="str">
        <f t="shared" si="29"/>
        <v/>
      </c>
      <c r="F631" s="84"/>
    </row>
    <row r="632" spans="2:6" x14ac:dyDescent="0.25">
      <c r="B632" s="13">
        <v>624</v>
      </c>
      <c r="C632" s="18" t="str">
        <f t="shared" si="30"/>
        <v/>
      </c>
      <c r="D632" s="13" t="str">
        <f t="shared" si="28"/>
        <v/>
      </c>
      <c r="E632" s="13" t="str">
        <f t="shared" si="29"/>
        <v/>
      </c>
      <c r="F632" s="84"/>
    </row>
    <row r="633" spans="2:6" x14ac:dyDescent="0.25">
      <c r="B633" s="13">
        <v>625</v>
      </c>
      <c r="C633" s="18" t="str">
        <f t="shared" si="30"/>
        <v/>
      </c>
      <c r="D633" s="13" t="str">
        <f t="shared" si="28"/>
        <v/>
      </c>
      <c r="E633" s="13" t="str">
        <f t="shared" si="29"/>
        <v/>
      </c>
      <c r="F633" s="84"/>
    </row>
    <row r="634" spans="2:6" x14ac:dyDescent="0.25">
      <c r="B634" s="13">
        <v>626</v>
      </c>
      <c r="C634" s="18" t="str">
        <f t="shared" si="30"/>
        <v/>
      </c>
      <c r="D634" s="13" t="str">
        <f t="shared" si="28"/>
        <v/>
      </c>
      <c r="E634" s="13" t="str">
        <f t="shared" si="29"/>
        <v/>
      </c>
      <c r="F634" s="84"/>
    </row>
    <row r="635" spans="2:6" x14ac:dyDescent="0.25">
      <c r="B635" s="13">
        <v>627</v>
      </c>
      <c r="C635" s="18" t="str">
        <f t="shared" si="30"/>
        <v/>
      </c>
      <c r="D635" s="13" t="str">
        <f t="shared" si="28"/>
        <v/>
      </c>
      <c r="E635" s="13" t="str">
        <f t="shared" si="29"/>
        <v/>
      </c>
      <c r="F635" s="84"/>
    </row>
    <row r="636" spans="2:6" x14ac:dyDescent="0.25">
      <c r="B636" s="13">
        <v>628</v>
      </c>
      <c r="C636" s="18" t="str">
        <f t="shared" si="30"/>
        <v/>
      </c>
      <c r="D636" s="13" t="str">
        <f t="shared" si="28"/>
        <v/>
      </c>
      <c r="E636" s="13" t="str">
        <f t="shared" si="29"/>
        <v/>
      </c>
      <c r="F636" s="84"/>
    </row>
    <row r="637" spans="2:6" x14ac:dyDescent="0.25">
      <c r="B637" s="13">
        <v>629</v>
      </c>
      <c r="C637" s="18" t="str">
        <f t="shared" si="30"/>
        <v/>
      </c>
      <c r="D637" s="13" t="str">
        <f t="shared" si="28"/>
        <v/>
      </c>
      <c r="E637" s="13" t="str">
        <f t="shared" si="29"/>
        <v/>
      </c>
      <c r="F637" s="84"/>
    </row>
    <row r="638" spans="2:6" x14ac:dyDescent="0.25">
      <c r="B638" s="13">
        <v>630</v>
      </c>
      <c r="C638" s="18" t="str">
        <f t="shared" si="30"/>
        <v/>
      </c>
      <c r="D638" s="13" t="str">
        <f t="shared" si="28"/>
        <v/>
      </c>
      <c r="E638" s="13" t="str">
        <f t="shared" si="29"/>
        <v/>
      </c>
      <c r="F638" s="84"/>
    </row>
    <row r="639" spans="2:6" x14ac:dyDescent="0.25">
      <c r="B639" s="13">
        <v>631</v>
      </c>
      <c r="C639" s="18" t="str">
        <f t="shared" si="30"/>
        <v/>
      </c>
      <c r="D639" s="13" t="str">
        <f t="shared" si="28"/>
        <v/>
      </c>
      <c r="E639" s="13" t="str">
        <f t="shared" si="29"/>
        <v/>
      </c>
      <c r="F639" s="84"/>
    </row>
    <row r="640" spans="2:6" x14ac:dyDescent="0.25">
      <c r="B640" s="13">
        <v>632</v>
      </c>
      <c r="C640" s="18" t="str">
        <f t="shared" si="30"/>
        <v/>
      </c>
      <c r="D640" s="13" t="str">
        <f t="shared" si="28"/>
        <v/>
      </c>
      <c r="E640" s="13" t="str">
        <f t="shared" si="29"/>
        <v/>
      </c>
      <c r="F640" s="84"/>
    </row>
    <row r="641" spans="2:6" x14ac:dyDescent="0.25">
      <c r="B641" s="13">
        <v>633</v>
      </c>
      <c r="C641" s="18" t="str">
        <f t="shared" si="30"/>
        <v/>
      </c>
      <c r="D641" s="13" t="str">
        <f t="shared" si="28"/>
        <v/>
      </c>
      <c r="E641" s="13" t="str">
        <f t="shared" si="29"/>
        <v/>
      </c>
      <c r="F641" s="84"/>
    </row>
    <row r="642" spans="2:6" x14ac:dyDescent="0.25">
      <c r="B642" s="13">
        <v>634</v>
      </c>
      <c r="C642" s="18" t="str">
        <f t="shared" si="30"/>
        <v/>
      </c>
      <c r="D642" s="13" t="str">
        <f t="shared" si="28"/>
        <v/>
      </c>
      <c r="E642" s="13" t="str">
        <f t="shared" si="29"/>
        <v/>
      </c>
      <c r="F642" s="84"/>
    </row>
    <row r="643" spans="2:6" x14ac:dyDescent="0.25">
      <c r="B643" s="13">
        <v>635</v>
      </c>
      <c r="C643" s="18" t="str">
        <f t="shared" si="30"/>
        <v/>
      </c>
      <c r="D643" s="13" t="str">
        <f t="shared" si="28"/>
        <v/>
      </c>
      <c r="E643" s="13" t="str">
        <f t="shared" si="29"/>
        <v/>
      </c>
      <c r="F643" s="84"/>
    </row>
    <row r="644" spans="2:6" x14ac:dyDescent="0.25">
      <c r="B644" s="13">
        <v>636</v>
      </c>
      <c r="C644" s="18" t="str">
        <f t="shared" si="30"/>
        <v/>
      </c>
      <c r="D644" s="13" t="str">
        <f t="shared" si="28"/>
        <v/>
      </c>
      <c r="E644" s="13" t="str">
        <f t="shared" si="29"/>
        <v/>
      </c>
      <c r="F644" s="84"/>
    </row>
    <row r="645" spans="2:6" x14ac:dyDescent="0.25">
      <c r="B645" s="13">
        <v>637</v>
      </c>
      <c r="C645" s="18" t="str">
        <f t="shared" si="30"/>
        <v/>
      </c>
      <c r="D645" s="13" t="str">
        <f t="shared" si="28"/>
        <v/>
      </c>
      <c r="E645" s="13" t="str">
        <f t="shared" si="29"/>
        <v/>
      </c>
      <c r="F645" s="84"/>
    </row>
    <row r="646" spans="2:6" x14ac:dyDescent="0.25">
      <c r="B646" s="13">
        <v>638</v>
      </c>
      <c r="C646" s="18" t="str">
        <f t="shared" si="30"/>
        <v/>
      </c>
      <c r="D646" s="13" t="str">
        <f t="shared" si="28"/>
        <v/>
      </c>
      <c r="E646" s="13" t="str">
        <f t="shared" si="29"/>
        <v/>
      </c>
      <c r="F646" s="84"/>
    </row>
    <row r="647" spans="2:6" x14ac:dyDescent="0.25">
      <c r="B647" s="13">
        <v>639</v>
      </c>
      <c r="C647" s="18" t="str">
        <f t="shared" si="30"/>
        <v/>
      </c>
      <c r="D647" s="13" t="str">
        <f t="shared" si="28"/>
        <v/>
      </c>
      <c r="E647" s="13" t="str">
        <f t="shared" si="29"/>
        <v/>
      </c>
      <c r="F647" s="84"/>
    </row>
    <row r="648" spans="2:6" x14ac:dyDescent="0.25">
      <c r="B648" s="13">
        <v>640</v>
      </c>
      <c r="C648" s="18" t="str">
        <f t="shared" si="30"/>
        <v/>
      </c>
      <c r="D648" s="13" t="str">
        <f t="shared" si="28"/>
        <v/>
      </c>
      <c r="E648" s="13" t="str">
        <f t="shared" si="29"/>
        <v/>
      </c>
      <c r="F648" s="84"/>
    </row>
    <row r="649" spans="2:6" x14ac:dyDescent="0.25">
      <c r="B649" s="13">
        <v>641</v>
      </c>
      <c r="C649" s="18" t="str">
        <f t="shared" si="30"/>
        <v/>
      </c>
      <c r="D649" s="13" t="str">
        <f t="shared" ref="D649:D712" si="31">IF(C649="","",IF($F$6="","",IF(B649&lt;($AV$14+1),"1°batch", IF(B649&gt;($AV$15),"3°batch","2°batch"))))</f>
        <v/>
      </c>
      <c r="E649" s="13" t="str">
        <f t="shared" ref="E649:E712" si="32">IF(C649="","",IF($F$6="","",IF(B649&lt;($AV$17+1),"1°cooking",IF(AND(B649&gt;$AV$17,B649&lt;$AV$18+1),"2°cooking",IF(AND(B649&gt;$AV$18,B649&lt;$AV$19+1),"3°cooking",IF(AND(B649&gt;$AV$19,B649&lt;$AV$20+1),"4°cooking",IF(AND(B649&gt;$AV$20,B649&lt;$AV$21+1),"5°cooking",IF(AND(B649&gt;$AV$21,B649&lt;$AV$22+1),"1°cooking",IF(AND(B649&gt;$AV$22,B649&lt;$AV$23+1),"2°cooking",IF(AND(B649&gt;$AV$23,B649&lt;$AV$24+1),"3°cooking",IF(AND(B649&gt;$AV$24,B649&lt;$AV$25+1),"4°cooking",IF(AND(B649&gt;$AV$25,B649&lt;$AV$26+1),"5°cooking",IF(AND(B649&gt;$AV$26,B649&lt;$AV$27+1),"1°cooking",IF(AND(B649&gt;$AV$27,B649&lt;$AV$28+1),"2°cooking",IF(AND(B649&gt;$AV$28,B649&lt;$AV$29+1),"3°cooking",IF(AND(B649&gt;$AV$29,B649&lt;$AV$30+1),"4°cooking",IF(AND(B649&gt;$AV$30,B649&lt;$AV$31+1),"5°cooking","")))))))))))))))))</f>
        <v/>
      </c>
      <c r="F649" s="84"/>
    </row>
    <row r="650" spans="2:6" x14ac:dyDescent="0.25">
      <c r="B650" s="13">
        <v>642</v>
      </c>
      <c r="C650" s="18" t="str">
        <f t="shared" ref="C650:C713" si="33">IF($F$6="","",IF(B650&gt;$F$6,"",IF(C649&lt;$C$6,C649+$E$6,0)))</f>
        <v/>
      </c>
      <c r="D650" s="13" t="str">
        <f t="shared" si="31"/>
        <v/>
      </c>
      <c r="E650" s="13" t="str">
        <f t="shared" si="32"/>
        <v/>
      </c>
      <c r="F650" s="84"/>
    </row>
    <row r="651" spans="2:6" x14ac:dyDescent="0.25">
      <c r="B651" s="13">
        <v>643</v>
      </c>
      <c r="C651" s="18" t="str">
        <f t="shared" si="33"/>
        <v/>
      </c>
      <c r="D651" s="13" t="str">
        <f t="shared" si="31"/>
        <v/>
      </c>
      <c r="E651" s="13" t="str">
        <f t="shared" si="32"/>
        <v/>
      </c>
      <c r="F651" s="84"/>
    </row>
    <row r="652" spans="2:6" x14ac:dyDescent="0.25">
      <c r="B652" s="13">
        <v>644</v>
      </c>
      <c r="C652" s="18" t="str">
        <f t="shared" si="33"/>
        <v/>
      </c>
      <c r="D652" s="13" t="str">
        <f t="shared" si="31"/>
        <v/>
      </c>
      <c r="E652" s="13" t="str">
        <f t="shared" si="32"/>
        <v/>
      </c>
      <c r="F652" s="84"/>
    </row>
    <row r="653" spans="2:6" x14ac:dyDescent="0.25">
      <c r="B653" s="13">
        <v>645</v>
      </c>
      <c r="C653" s="18" t="str">
        <f t="shared" si="33"/>
        <v/>
      </c>
      <c r="D653" s="13" t="str">
        <f t="shared" si="31"/>
        <v/>
      </c>
      <c r="E653" s="13" t="str">
        <f t="shared" si="32"/>
        <v/>
      </c>
      <c r="F653" s="84"/>
    </row>
    <row r="654" spans="2:6" x14ac:dyDescent="0.25">
      <c r="B654" s="13">
        <v>646</v>
      </c>
      <c r="C654" s="18" t="str">
        <f t="shared" si="33"/>
        <v/>
      </c>
      <c r="D654" s="13" t="str">
        <f t="shared" si="31"/>
        <v/>
      </c>
      <c r="E654" s="13" t="str">
        <f t="shared" si="32"/>
        <v/>
      </c>
      <c r="F654" s="84"/>
    </row>
    <row r="655" spans="2:6" x14ac:dyDescent="0.25">
      <c r="B655" s="13">
        <v>647</v>
      </c>
      <c r="C655" s="18" t="str">
        <f t="shared" si="33"/>
        <v/>
      </c>
      <c r="D655" s="13" t="str">
        <f t="shared" si="31"/>
        <v/>
      </c>
      <c r="E655" s="13" t="str">
        <f t="shared" si="32"/>
        <v/>
      </c>
      <c r="F655" s="84"/>
    </row>
    <row r="656" spans="2:6" x14ac:dyDescent="0.25">
      <c r="B656" s="13">
        <v>648</v>
      </c>
      <c r="C656" s="18" t="str">
        <f t="shared" si="33"/>
        <v/>
      </c>
      <c r="D656" s="13" t="str">
        <f t="shared" si="31"/>
        <v/>
      </c>
      <c r="E656" s="13" t="str">
        <f t="shared" si="32"/>
        <v/>
      </c>
      <c r="F656" s="84"/>
    </row>
    <row r="657" spans="2:6" x14ac:dyDescent="0.25">
      <c r="B657" s="13">
        <v>649</v>
      </c>
      <c r="C657" s="18" t="str">
        <f t="shared" si="33"/>
        <v/>
      </c>
      <c r="D657" s="13" t="str">
        <f t="shared" si="31"/>
        <v/>
      </c>
      <c r="E657" s="13" t="str">
        <f t="shared" si="32"/>
        <v/>
      </c>
      <c r="F657" s="84"/>
    </row>
    <row r="658" spans="2:6" x14ac:dyDescent="0.25">
      <c r="B658" s="13">
        <v>650</v>
      </c>
      <c r="C658" s="18" t="str">
        <f t="shared" si="33"/>
        <v/>
      </c>
      <c r="D658" s="13" t="str">
        <f t="shared" si="31"/>
        <v/>
      </c>
      <c r="E658" s="13" t="str">
        <f t="shared" si="32"/>
        <v/>
      </c>
      <c r="F658" s="84"/>
    </row>
    <row r="659" spans="2:6" x14ac:dyDescent="0.25">
      <c r="B659" s="13">
        <v>651</v>
      </c>
      <c r="C659" s="18" t="str">
        <f t="shared" si="33"/>
        <v/>
      </c>
      <c r="D659" s="13" t="str">
        <f t="shared" si="31"/>
        <v/>
      </c>
      <c r="E659" s="13" t="str">
        <f t="shared" si="32"/>
        <v/>
      </c>
      <c r="F659" s="84"/>
    </row>
    <row r="660" spans="2:6" x14ac:dyDescent="0.25">
      <c r="B660" s="13">
        <v>652</v>
      </c>
      <c r="C660" s="18" t="str">
        <f t="shared" si="33"/>
        <v/>
      </c>
      <c r="D660" s="13" t="str">
        <f t="shared" si="31"/>
        <v/>
      </c>
      <c r="E660" s="13" t="str">
        <f t="shared" si="32"/>
        <v/>
      </c>
      <c r="F660" s="84"/>
    </row>
    <row r="661" spans="2:6" x14ac:dyDescent="0.25">
      <c r="B661" s="13">
        <v>653</v>
      </c>
      <c r="C661" s="18" t="str">
        <f t="shared" si="33"/>
        <v/>
      </c>
      <c r="D661" s="13" t="str">
        <f t="shared" si="31"/>
        <v/>
      </c>
      <c r="E661" s="13" t="str">
        <f t="shared" si="32"/>
        <v/>
      </c>
      <c r="F661" s="84"/>
    </row>
    <row r="662" spans="2:6" x14ac:dyDescent="0.25">
      <c r="B662" s="13">
        <v>654</v>
      </c>
      <c r="C662" s="18" t="str">
        <f t="shared" si="33"/>
        <v/>
      </c>
      <c r="D662" s="13" t="str">
        <f t="shared" si="31"/>
        <v/>
      </c>
      <c r="E662" s="13" t="str">
        <f t="shared" si="32"/>
        <v/>
      </c>
      <c r="F662" s="84"/>
    </row>
    <row r="663" spans="2:6" x14ac:dyDescent="0.25">
      <c r="B663" s="13">
        <v>655</v>
      </c>
      <c r="C663" s="18" t="str">
        <f t="shared" si="33"/>
        <v/>
      </c>
      <c r="D663" s="13" t="str">
        <f t="shared" si="31"/>
        <v/>
      </c>
      <c r="E663" s="13" t="str">
        <f t="shared" si="32"/>
        <v/>
      </c>
      <c r="F663" s="84"/>
    </row>
    <row r="664" spans="2:6" x14ac:dyDescent="0.25">
      <c r="B664" s="13">
        <v>656</v>
      </c>
      <c r="C664" s="18" t="str">
        <f t="shared" si="33"/>
        <v/>
      </c>
      <c r="D664" s="13" t="str">
        <f t="shared" si="31"/>
        <v/>
      </c>
      <c r="E664" s="13" t="str">
        <f t="shared" si="32"/>
        <v/>
      </c>
      <c r="F664" s="84"/>
    </row>
    <row r="665" spans="2:6" x14ac:dyDescent="0.25">
      <c r="B665" s="13">
        <v>657</v>
      </c>
      <c r="C665" s="18" t="str">
        <f t="shared" si="33"/>
        <v/>
      </c>
      <c r="D665" s="13" t="str">
        <f t="shared" si="31"/>
        <v/>
      </c>
      <c r="E665" s="13" t="str">
        <f t="shared" si="32"/>
        <v/>
      </c>
      <c r="F665" s="84"/>
    </row>
    <row r="666" spans="2:6" x14ac:dyDescent="0.25">
      <c r="B666" s="13">
        <v>658</v>
      </c>
      <c r="C666" s="18" t="str">
        <f t="shared" si="33"/>
        <v/>
      </c>
      <c r="D666" s="13" t="str">
        <f t="shared" si="31"/>
        <v/>
      </c>
      <c r="E666" s="13" t="str">
        <f t="shared" si="32"/>
        <v/>
      </c>
      <c r="F666" s="84"/>
    </row>
    <row r="667" spans="2:6" x14ac:dyDescent="0.25">
      <c r="B667" s="13">
        <v>659</v>
      </c>
      <c r="C667" s="18" t="str">
        <f t="shared" si="33"/>
        <v/>
      </c>
      <c r="D667" s="13" t="str">
        <f t="shared" si="31"/>
        <v/>
      </c>
      <c r="E667" s="13" t="str">
        <f t="shared" si="32"/>
        <v/>
      </c>
      <c r="F667" s="84"/>
    </row>
    <row r="668" spans="2:6" x14ac:dyDescent="0.25">
      <c r="B668" s="13">
        <v>660</v>
      </c>
      <c r="C668" s="18" t="str">
        <f t="shared" si="33"/>
        <v/>
      </c>
      <c r="D668" s="13" t="str">
        <f t="shared" si="31"/>
        <v/>
      </c>
      <c r="E668" s="13" t="str">
        <f t="shared" si="32"/>
        <v/>
      </c>
      <c r="F668" s="84"/>
    </row>
    <row r="669" spans="2:6" x14ac:dyDescent="0.25">
      <c r="B669" s="13">
        <v>661</v>
      </c>
      <c r="C669" s="18" t="str">
        <f t="shared" si="33"/>
        <v/>
      </c>
      <c r="D669" s="13" t="str">
        <f t="shared" si="31"/>
        <v/>
      </c>
      <c r="E669" s="13" t="str">
        <f t="shared" si="32"/>
        <v/>
      </c>
      <c r="F669" s="84"/>
    </row>
    <row r="670" spans="2:6" x14ac:dyDescent="0.25">
      <c r="B670" s="13">
        <v>662</v>
      </c>
      <c r="C670" s="18" t="str">
        <f t="shared" si="33"/>
        <v/>
      </c>
      <c r="D670" s="13" t="str">
        <f t="shared" si="31"/>
        <v/>
      </c>
      <c r="E670" s="13" t="str">
        <f t="shared" si="32"/>
        <v/>
      </c>
      <c r="F670" s="84"/>
    </row>
    <row r="671" spans="2:6" x14ac:dyDescent="0.25">
      <c r="B671" s="13">
        <v>663</v>
      </c>
      <c r="C671" s="18" t="str">
        <f t="shared" si="33"/>
        <v/>
      </c>
      <c r="D671" s="13" t="str">
        <f t="shared" si="31"/>
        <v/>
      </c>
      <c r="E671" s="13" t="str">
        <f t="shared" si="32"/>
        <v/>
      </c>
      <c r="F671" s="84"/>
    </row>
    <row r="672" spans="2:6" x14ac:dyDescent="0.25">
      <c r="B672" s="13">
        <v>664</v>
      </c>
      <c r="C672" s="18" t="str">
        <f t="shared" si="33"/>
        <v/>
      </c>
      <c r="D672" s="13" t="str">
        <f t="shared" si="31"/>
        <v/>
      </c>
      <c r="E672" s="13" t="str">
        <f t="shared" si="32"/>
        <v/>
      </c>
      <c r="F672" s="84"/>
    </row>
    <row r="673" spans="2:6" x14ac:dyDescent="0.25">
      <c r="B673" s="13">
        <v>665</v>
      </c>
      <c r="C673" s="18" t="str">
        <f t="shared" si="33"/>
        <v/>
      </c>
      <c r="D673" s="13" t="str">
        <f t="shared" si="31"/>
        <v/>
      </c>
      <c r="E673" s="13" t="str">
        <f t="shared" si="32"/>
        <v/>
      </c>
      <c r="F673" s="84"/>
    </row>
    <row r="674" spans="2:6" x14ac:dyDescent="0.25">
      <c r="B674" s="13">
        <v>666</v>
      </c>
      <c r="C674" s="18" t="str">
        <f t="shared" si="33"/>
        <v/>
      </c>
      <c r="D674" s="13" t="str">
        <f t="shared" si="31"/>
        <v/>
      </c>
      <c r="E674" s="13" t="str">
        <f t="shared" si="32"/>
        <v/>
      </c>
      <c r="F674" s="84"/>
    </row>
    <row r="675" spans="2:6" x14ac:dyDescent="0.25">
      <c r="B675" s="13">
        <v>667</v>
      </c>
      <c r="C675" s="18" t="str">
        <f t="shared" si="33"/>
        <v/>
      </c>
      <c r="D675" s="13" t="str">
        <f t="shared" si="31"/>
        <v/>
      </c>
      <c r="E675" s="13" t="str">
        <f t="shared" si="32"/>
        <v/>
      </c>
      <c r="F675" s="84"/>
    </row>
    <row r="676" spans="2:6" x14ac:dyDescent="0.25">
      <c r="B676" s="13">
        <v>668</v>
      </c>
      <c r="C676" s="18" t="str">
        <f t="shared" si="33"/>
        <v/>
      </c>
      <c r="D676" s="13" t="str">
        <f t="shared" si="31"/>
        <v/>
      </c>
      <c r="E676" s="13" t="str">
        <f t="shared" si="32"/>
        <v/>
      </c>
      <c r="F676" s="84"/>
    </row>
    <row r="677" spans="2:6" x14ac:dyDescent="0.25">
      <c r="B677" s="13">
        <v>669</v>
      </c>
      <c r="C677" s="18" t="str">
        <f t="shared" si="33"/>
        <v/>
      </c>
      <c r="D677" s="13" t="str">
        <f t="shared" si="31"/>
        <v/>
      </c>
      <c r="E677" s="13" t="str">
        <f t="shared" si="32"/>
        <v/>
      </c>
      <c r="F677" s="84"/>
    </row>
    <row r="678" spans="2:6" x14ac:dyDescent="0.25">
      <c r="B678" s="13">
        <v>670</v>
      </c>
      <c r="C678" s="18" t="str">
        <f t="shared" si="33"/>
        <v/>
      </c>
      <c r="D678" s="13" t="str">
        <f t="shared" si="31"/>
        <v/>
      </c>
      <c r="E678" s="13" t="str">
        <f t="shared" si="32"/>
        <v/>
      </c>
      <c r="F678" s="84"/>
    </row>
    <row r="679" spans="2:6" x14ac:dyDescent="0.25">
      <c r="B679" s="13">
        <v>671</v>
      </c>
      <c r="C679" s="18" t="str">
        <f t="shared" si="33"/>
        <v/>
      </c>
      <c r="D679" s="13" t="str">
        <f t="shared" si="31"/>
        <v/>
      </c>
      <c r="E679" s="13" t="str">
        <f t="shared" si="32"/>
        <v/>
      </c>
      <c r="F679" s="84"/>
    </row>
    <row r="680" spans="2:6" x14ac:dyDescent="0.25">
      <c r="B680" s="13">
        <v>672</v>
      </c>
      <c r="C680" s="18" t="str">
        <f t="shared" si="33"/>
        <v/>
      </c>
      <c r="D680" s="13" t="str">
        <f t="shared" si="31"/>
        <v/>
      </c>
      <c r="E680" s="13" t="str">
        <f t="shared" si="32"/>
        <v/>
      </c>
      <c r="F680" s="84"/>
    </row>
    <row r="681" spans="2:6" x14ac:dyDescent="0.25">
      <c r="B681" s="13">
        <v>673</v>
      </c>
      <c r="C681" s="18" t="str">
        <f t="shared" si="33"/>
        <v/>
      </c>
      <c r="D681" s="13" t="str">
        <f t="shared" si="31"/>
        <v/>
      </c>
      <c r="E681" s="13" t="str">
        <f t="shared" si="32"/>
        <v/>
      </c>
      <c r="F681" s="84"/>
    </row>
    <row r="682" spans="2:6" x14ac:dyDescent="0.25">
      <c r="B682" s="13">
        <v>674</v>
      </c>
      <c r="C682" s="18" t="str">
        <f t="shared" si="33"/>
        <v/>
      </c>
      <c r="D682" s="13" t="str">
        <f t="shared" si="31"/>
        <v/>
      </c>
      <c r="E682" s="13" t="str">
        <f t="shared" si="32"/>
        <v/>
      </c>
      <c r="F682" s="84"/>
    </row>
    <row r="683" spans="2:6" x14ac:dyDescent="0.25">
      <c r="B683" s="13">
        <v>675</v>
      </c>
      <c r="C683" s="18" t="str">
        <f t="shared" si="33"/>
        <v/>
      </c>
      <c r="D683" s="13" t="str">
        <f t="shared" si="31"/>
        <v/>
      </c>
      <c r="E683" s="13" t="str">
        <f t="shared" si="32"/>
        <v/>
      </c>
      <c r="F683" s="84"/>
    </row>
    <row r="684" spans="2:6" x14ac:dyDescent="0.25">
      <c r="B684" s="13">
        <v>676</v>
      </c>
      <c r="C684" s="18" t="str">
        <f t="shared" si="33"/>
        <v/>
      </c>
      <c r="D684" s="13" t="str">
        <f t="shared" si="31"/>
        <v/>
      </c>
      <c r="E684" s="13" t="str">
        <f t="shared" si="32"/>
        <v/>
      </c>
      <c r="F684" s="84"/>
    </row>
    <row r="685" spans="2:6" x14ac:dyDescent="0.25">
      <c r="B685" s="13">
        <v>677</v>
      </c>
      <c r="C685" s="18" t="str">
        <f t="shared" si="33"/>
        <v/>
      </c>
      <c r="D685" s="13" t="str">
        <f t="shared" si="31"/>
        <v/>
      </c>
      <c r="E685" s="13" t="str">
        <f t="shared" si="32"/>
        <v/>
      </c>
      <c r="F685" s="84"/>
    </row>
    <row r="686" spans="2:6" x14ac:dyDescent="0.25">
      <c r="B686" s="13">
        <v>678</v>
      </c>
      <c r="C686" s="18" t="str">
        <f t="shared" si="33"/>
        <v/>
      </c>
      <c r="D686" s="13" t="str">
        <f t="shared" si="31"/>
        <v/>
      </c>
      <c r="E686" s="13" t="str">
        <f t="shared" si="32"/>
        <v/>
      </c>
      <c r="F686" s="84"/>
    </row>
    <row r="687" spans="2:6" x14ac:dyDescent="0.25">
      <c r="B687" s="13">
        <v>679</v>
      </c>
      <c r="C687" s="18" t="str">
        <f t="shared" si="33"/>
        <v/>
      </c>
      <c r="D687" s="13" t="str">
        <f t="shared" si="31"/>
        <v/>
      </c>
      <c r="E687" s="13" t="str">
        <f t="shared" si="32"/>
        <v/>
      </c>
      <c r="F687" s="84"/>
    </row>
    <row r="688" spans="2:6" x14ac:dyDescent="0.25">
      <c r="B688" s="13">
        <v>680</v>
      </c>
      <c r="C688" s="18" t="str">
        <f t="shared" si="33"/>
        <v/>
      </c>
      <c r="D688" s="13" t="str">
        <f t="shared" si="31"/>
        <v/>
      </c>
      <c r="E688" s="13" t="str">
        <f t="shared" si="32"/>
        <v/>
      </c>
      <c r="F688" s="84"/>
    </row>
    <row r="689" spans="2:6" x14ac:dyDescent="0.25">
      <c r="B689" s="13">
        <v>681</v>
      </c>
      <c r="C689" s="18" t="str">
        <f t="shared" si="33"/>
        <v/>
      </c>
      <c r="D689" s="13" t="str">
        <f t="shared" si="31"/>
        <v/>
      </c>
      <c r="E689" s="13" t="str">
        <f t="shared" si="32"/>
        <v/>
      </c>
      <c r="F689" s="84"/>
    </row>
    <row r="690" spans="2:6" x14ac:dyDescent="0.25">
      <c r="B690" s="13">
        <v>682</v>
      </c>
      <c r="C690" s="18" t="str">
        <f t="shared" si="33"/>
        <v/>
      </c>
      <c r="D690" s="13" t="str">
        <f t="shared" si="31"/>
        <v/>
      </c>
      <c r="E690" s="13" t="str">
        <f t="shared" si="32"/>
        <v/>
      </c>
      <c r="F690" s="84"/>
    </row>
    <row r="691" spans="2:6" x14ac:dyDescent="0.25">
      <c r="B691" s="13">
        <v>683</v>
      </c>
      <c r="C691" s="18" t="str">
        <f t="shared" si="33"/>
        <v/>
      </c>
      <c r="D691" s="13" t="str">
        <f t="shared" si="31"/>
        <v/>
      </c>
      <c r="E691" s="13" t="str">
        <f t="shared" si="32"/>
        <v/>
      </c>
      <c r="F691" s="84"/>
    </row>
    <row r="692" spans="2:6" x14ac:dyDescent="0.25">
      <c r="B692" s="13">
        <v>684</v>
      </c>
      <c r="C692" s="18" t="str">
        <f t="shared" si="33"/>
        <v/>
      </c>
      <c r="D692" s="13" t="str">
        <f t="shared" si="31"/>
        <v/>
      </c>
      <c r="E692" s="13" t="str">
        <f t="shared" si="32"/>
        <v/>
      </c>
      <c r="F692" s="84"/>
    </row>
    <row r="693" spans="2:6" x14ac:dyDescent="0.25">
      <c r="B693" s="13">
        <v>685</v>
      </c>
      <c r="C693" s="18" t="str">
        <f t="shared" si="33"/>
        <v/>
      </c>
      <c r="D693" s="13" t="str">
        <f t="shared" si="31"/>
        <v/>
      </c>
      <c r="E693" s="13" t="str">
        <f t="shared" si="32"/>
        <v/>
      </c>
      <c r="F693" s="84"/>
    </row>
    <row r="694" spans="2:6" x14ac:dyDescent="0.25">
      <c r="B694" s="13">
        <v>686</v>
      </c>
      <c r="C694" s="18" t="str">
        <f t="shared" si="33"/>
        <v/>
      </c>
      <c r="D694" s="13" t="str">
        <f t="shared" si="31"/>
        <v/>
      </c>
      <c r="E694" s="13" t="str">
        <f t="shared" si="32"/>
        <v/>
      </c>
      <c r="F694" s="84"/>
    </row>
    <row r="695" spans="2:6" x14ac:dyDescent="0.25">
      <c r="B695" s="13">
        <v>687</v>
      </c>
      <c r="C695" s="18" t="str">
        <f t="shared" si="33"/>
        <v/>
      </c>
      <c r="D695" s="13" t="str">
        <f t="shared" si="31"/>
        <v/>
      </c>
      <c r="E695" s="13" t="str">
        <f t="shared" si="32"/>
        <v/>
      </c>
      <c r="F695" s="84"/>
    </row>
    <row r="696" spans="2:6" x14ac:dyDescent="0.25">
      <c r="B696" s="13">
        <v>688</v>
      </c>
      <c r="C696" s="18" t="str">
        <f t="shared" si="33"/>
        <v/>
      </c>
      <c r="D696" s="13" t="str">
        <f t="shared" si="31"/>
        <v/>
      </c>
      <c r="E696" s="13" t="str">
        <f t="shared" si="32"/>
        <v/>
      </c>
      <c r="F696" s="84"/>
    </row>
    <row r="697" spans="2:6" x14ac:dyDescent="0.25">
      <c r="B697" s="13">
        <v>689</v>
      </c>
      <c r="C697" s="18" t="str">
        <f t="shared" si="33"/>
        <v/>
      </c>
      <c r="D697" s="13" t="str">
        <f t="shared" si="31"/>
        <v/>
      </c>
      <c r="E697" s="13" t="str">
        <f t="shared" si="32"/>
        <v/>
      </c>
      <c r="F697" s="84"/>
    </row>
    <row r="698" spans="2:6" x14ac:dyDescent="0.25">
      <c r="B698" s="13">
        <v>690</v>
      </c>
      <c r="C698" s="18" t="str">
        <f t="shared" si="33"/>
        <v/>
      </c>
      <c r="D698" s="13" t="str">
        <f t="shared" si="31"/>
        <v/>
      </c>
      <c r="E698" s="13" t="str">
        <f t="shared" si="32"/>
        <v/>
      </c>
      <c r="F698" s="84"/>
    </row>
    <row r="699" spans="2:6" x14ac:dyDescent="0.25">
      <c r="B699" s="13">
        <v>691</v>
      </c>
      <c r="C699" s="18" t="str">
        <f t="shared" si="33"/>
        <v/>
      </c>
      <c r="D699" s="13" t="str">
        <f t="shared" si="31"/>
        <v/>
      </c>
      <c r="E699" s="13" t="str">
        <f t="shared" si="32"/>
        <v/>
      </c>
      <c r="F699" s="84"/>
    </row>
    <row r="700" spans="2:6" x14ac:dyDescent="0.25">
      <c r="B700" s="13">
        <v>692</v>
      </c>
      <c r="C700" s="18" t="str">
        <f t="shared" si="33"/>
        <v/>
      </c>
      <c r="D700" s="13" t="str">
        <f t="shared" si="31"/>
        <v/>
      </c>
      <c r="E700" s="13" t="str">
        <f t="shared" si="32"/>
        <v/>
      </c>
      <c r="F700" s="84"/>
    </row>
    <row r="701" spans="2:6" x14ac:dyDescent="0.25">
      <c r="B701" s="13">
        <v>693</v>
      </c>
      <c r="C701" s="18" t="str">
        <f t="shared" si="33"/>
        <v/>
      </c>
      <c r="D701" s="13" t="str">
        <f t="shared" si="31"/>
        <v/>
      </c>
      <c r="E701" s="13" t="str">
        <f t="shared" si="32"/>
        <v/>
      </c>
      <c r="F701" s="84"/>
    </row>
    <row r="702" spans="2:6" x14ac:dyDescent="0.25">
      <c r="B702" s="13">
        <v>694</v>
      </c>
      <c r="C702" s="18" t="str">
        <f t="shared" si="33"/>
        <v/>
      </c>
      <c r="D702" s="13" t="str">
        <f t="shared" si="31"/>
        <v/>
      </c>
      <c r="E702" s="13" t="str">
        <f t="shared" si="32"/>
        <v/>
      </c>
      <c r="F702" s="84"/>
    </row>
    <row r="703" spans="2:6" x14ac:dyDescent="0.25">
      <c r="B703" s="13">
        <v>695</v>
      </c>
      <c r="C703" s="18" t="str">
        <f t="shared" si="33"/>
        <v/>
      </c>
      <c r="D703" s="13" t="str">
        <f t="shared" si="31"/>
        <v/>
      </c>
      <c r="E703" s="13" t="str">
        <f t="shared" si="32"/>
        <v/>
      </c>
      <c r="F703" s="84"/>
    </row>
    <row r="704" spans="2:6" x14ac:dyDescent="0.25">
      <c r="B704" s="13">
        <v>696</v>
      </c>
      <c r="C704" s="18" t="str">
        <f t="shared" si="33"/>
        <v/>
      </c>
      <c r="D704" s="13" t="str">
        <f t="shared" si="31"/>
        <v/>
      </c>
      <c r="E704" s="13" t="str">
        <f t="shared" si="32"/>
        <v/>
      </c>
      <c r="F704" s="84"/>
    </row>
    <row r="705" spans="2:6" x14ac:dyDescent="0.25">
      <c r="B705" s="13">
        <v>697</v>
      </c>
      <c r="C705" s="18" t="str">
        <f t="shared" si="33"/>
        <v/>
      </c>
      <c r="D705" s="13" t="str">
        <f t="shared" si="31"/>
        <v/>
      </c>
      <c r="E705" s="13" t="str">
        <f t="shared" si="32"/>
        <v/>
      </c>
      <c r="F705" s="84"/>
    </row>
    <row r="706" spans="2:6" x14ac:dyDescent="0.25">
      <c r="B706" s="13">
        <v>698</v>
      </c>
      <c r="C706" s="18" t="str">
        <f t="shared" si="33"/>
        <v/>
      </c>
      <c r="D706" s="13" t="str">
        <f t="shared" si="31"/>
        <v/>
      </c>
      <c r="E706" s="13" t="str">
        <f t="shared" si="32"/>
        <v/>
      </c>
      <c r="F706" s="84"/>
    </row>
    <row r="707" spans="2:6" x14ac:dyDescent="0.25">
      <c r="B707" s="13">
        <v>699</v>
      </c>
      <c r="C707" s="18" t="str">
        <f t="shared" si="33"/>
        <v/>
      </c>
      <c r="D707" s="13" t="str">
        <f t="shared" si="31"/>
        <v/>
      </c>
      <c r="E707" s="13" t="str">
        <f t="shared" si="32"/>
        <v/>
      </c>
      <c r="F707" s="84"/>
    </row>
    <row r="708" spans="2:6" x14ac:dyDescent="0.25">
      <c r="B708" s="13">
        <v>700</v>
      </c>
      <c r="C708" s="18" t="str">
        <f t="shared" si="33"/>
        <v/>
      </c>
      <c r="D708" s="13" t="str">
        <f t="shared" si="31"/>
        <v/>
      </c>
      <c r="E708" s="13" t="str">
        <f t="shared" si="32"/>
        <v/>
      </c>
      <c r="F708" s="84"/>
    </row>
    <row r="709" spans="2:6" x14ac:dyDescent="0.25">
      <c r="B709" s="13">
        <v>701</v>
      </c>
      <c r="C709" s="18" t="str">
        <f t="shared" si="33"/>
        <v/>
      </c>
      <c r="D709" s="13" t="str">
        <f t="shared" si="31"/>
        <v/>
      </c>
      <c r="E709" s="13" t="str">
        <f t="shared" si="32"/>
        <v/>
      </c>
      <c r="F709" s="84"/>
    </row>
    <row r="710" spans="2:6" x14ac:dyDescent="0.25">
      <c r="B710" s="13">
        <v>702</v>
      </c>
      <c r="C710" s="18" t="str">
        <f t="shared" si="33"/>
        <v/>
      </c>
      <c r="D710" s="13" t="str">
        <f t="shared" si="31"/>
        <v/>
      </c>
      <c r="E710" s="13" t="str">
        <f t="shared" si="32"/>
        <v/>
      </c>
      <c r="F710" s="84"/>
    </row>
    <row r="711" spans="2:6" x14ac:dyDescent="0.25">
      <c r="B711" s="13">
        <v>703</v>
      </c>
      <c r="C711" s="18" t="str">
        <f t="shared" si="33"/>
        <v/>
      </c>
      <c r="D711" s="13" t="str">
        <f t="shared" si="31"/>
        <v/>
      </c>
      <c r="E711" s="13" t="str">
        <f t="shared" si="32"/>
        <v/>
      </c>
      <c r="F711" s="84"/>
    </row>
    <row r="712" spans="2:6" x14ac:dyDescent="0.25">
      <c r="B712" s="13">
        <v>704</v>
      </c>
      <c r="C712" s="18" t="str">
        <f t="shared" si="33"/>
        <v/>
      </c>
      <c r="D712" s="13" t="str">
        <f t="shared" si="31"/>
        <v/>
      </c>
      <c r="E712" s="13" t="str">
        <f t="shared" si="32"/>
        <v/>
      </c>
      <c r="F712" s="84"/>
    </row>
    <row r="713" spans="2:6" x14ac:dyDescent="0.25">
      <c r="B713" s="13">
        <v>705</v>
      </c>
      <c r="C713" s="18" t="str">
        <f t="shared" si="33"/>
        <v/>
      </c>
      <c r="D713" s="13" t="str">
        <f t="shared" ref="D713:D776" si="34">IF(C713="","",IF($F$6="","",IF(B713&lt;($AV$14+1),"1°batch", IF(B713&gt;($AV$15),"3°batch","2°batch"))))</f>
        <v/>
      </c>
      <c r="E713" s="13" t="str">
        <f t="shared" ref="E713:E776" si="35">IF(C713="","",IF($F$6="","",IF(B713&lt;($AV$17+1),"1°cooking",IF(AND(B713&gt;$AV$17,B713&lt;$AV$18+1),"2°cooking",IF(AND(B713&gt;$AV$18,B713&lt;$AV$19+1),"3°cooking",IF(AND(B713&gt;$AV$19,B713&lt;$AV$20+1),"4°cooking",IF(AND(B713&gt;$AV$20,B713&lt;$AV$21+1),"5°cooking",IF(AND(B713&gt;$AV$21,B713&lt;$AV$22+1),"1°cooking",IF(AND(B713&gt;$AV$22,B713&lt;$AV$23+1),"2°cooking",IF(AND(B713&gt;$AV$23,B713&lt;$AV$24+1),"3°cooking",IF(AND(B713&gt;$AV$24,B713&lt;$AV$25+1),"4°cooking",IF(AND(B713&gt;$AV$25,B713&lt;$AV$26+1),"5°cooking",IF(AND(B713&gt;$AV$26,B713&lt;$AV$27+1),"1°cooking",IF(AND(B713&gt;$AV$27,B713&lt;$AV$28+1),"2°cooking",IF(AND(B713&gt;$AV$28,B713&lt;$AV$29+1),"3°cooking",IF(AND(B713&gt;$AV$29,B713&lt;$AV$30+1),"4°cooking",IF(AND(B713&gt;$AV$30,B713&lt;$AV$31+1),"5°cooking","")))))))))))))))))</f>
        <v/>
      </c>
      <c r="F713" s="84"/>
    </row>
    <row r="714" spans="2:6" x14ac:dyDescent="0.25">
      <c r="B714" s="13">
        <v>706</v>
      </c>
      <c r="C714" s="18" t="str">
        <f t="shared" ref="C714:C777" si="36">IF($F$6="","",IF(B714&gt;$F$6,"",IF(C713&lt;$C$6,C713+$E$6,0)))</f>
        <v/>
      </c>
      <c r="D714" s="13" t="str">
        <f t="shared" si="34"/>
        <v/>
      </c>
      <c r="E714" s="13" t="str">
        <f t="shared" si="35"/>
        <v/>
      </c>
      <c r="F714" s="84"/>
    </row>
    <row r="715" spans="2:6" x14ac:dyDescent="0.25">
      <c r="B715" s="13">
        <v>707</v>
      </c>
      <c r="C715" s="18" t="str">
        <f t="shared" si="36"/>
        <v/>
      </c>
      <c r="D715" s="13" t="str">
        <f t="shared" si="34"/>
        <v/>
      </c>
      <c r="E715" s="13" t="str">
        <f t="shared" si="35"/>
        <v/>
      </c>
      <c r="F715" s="84"/>
    </row>
    <row r="716" spans="2:6" x14ac:dyDescent="0.25">
      <c r="B716" s="13">
        <v>708</v>
      </c>
      <c r="C716" s="18" t="str">
        <f t="shared" si="36"/>
        <v/>
      </c>
      <c r="D716" s="13" t="str">
        <f t="shared" si="34"/>
        <v/>
      </c>
      <c r="E716" s="13" t="str">
        <f t="shared" si="35"/>
        <v/>
      </c>
      <c r="F716" s="84"/>
    </row>
    <row r="717" spans="2:6" x14ac:dyDescent="0.25">
      <c r="B717" s="13">
        <v>709</v>
      </c>
      <c r="C717" s="18" t="str">
        <f t="shared" si="36"/>
        <v/>
      </c>
      <c r="D717" s="13" t="str">
        <f t="shared" si="34"/>
        <v/>
      </c>
      <c r="E717" s="13" t="str">
        <f t="shared" si="35"/>
        <v/>
      </c>
      <c r="F717" s="84"/>
    </row>
    <row r="718" spans="2:6" x14ac:dyDescent="0.25">
      <c r="B718" s="13">
        <v>710</v>
      </c>
      <c r="C718" s="18" t="str">
        <f t="shared" si="36"/>
        <v/>
      </c>
      <c r="D718" s="13" t="str">
        <f t="shared" si="34"/>
        <v/>
      </c>
      <c r="E718" s="13" t="str">
        <f t="shared" si="35"/>
        <v/>
      </c>
      <c r="F718" s="84"/>
    </row>
    <row r="719" spans="2:6" x14ac:dyDescent="0.25">
      <c r="B719" s="13">
        <v>711</v>
      </c>
      <c r="C719" s="18" t="str">
        <f t="shared" si="36"/>
        <v/>
      </c>
      <c r="D719" s="13" t="str">
        <f t="shared" si="34"/>
        <v/>
      </c>
      <c r="E719" s="13" t="str">
        <f t="shared" si="35"/>
        <v/>
      </c>
      <c r="F719" s="84"/>
    </row>
    <row r="720" spans="2:6" x14ac:dyDescent="0.25">
      <c r="B720" s="13">
        <v>712</v>
      </c>
      <c r="C720" s="18" t="str">
        <f t="shared" si="36"/>
        <v/>
      </c>
      <c r="D720" s="13" t="str">
        <f t="shared" si="34"/>
        <v/>
      </c>
      <c r="E720" s="13" t="str">
        <f t="shared" si="35"/>
        <v/>
      </c>
      <c r="F720" s="84"/>
    </row>
    <row r="721" spans="2:6" x14ac:dyDescent="0.25">
      <c r="B721" s="13">
        <v>713</v>
      </c>
      <c r="C721" s="18" t="str">
        <f t="shared" si="36"/>
        <v/>
      </c>
      <c r="D721" s="13" t="str">
        <f t="shared" si="34"/>
        <v/>
      </c>
      <c r="E721" s="13" t="str">
        <f t="shared" si="35"/>
        <v/>
      </c>
      <c r="F721" s="84"/>
    </row>
    <row r="722" spans="2:6" x14ac:dyDescent="0.25">
      <c r="B722" s="13">
        <v>714</v>
      </c>
      <c r="C722" s="18" t="str">
        <f t="shared" si="36"/>
        <v/>
      </c>
      <c r="D722" s="13" t="str">
        <f t="shared" si="34"/>
        <v/>
      </c>
      <c r="E722" s="13" t="str">
        <f t="shared" si="35"/>
        <v/>
      </c>
      <c r="F722" s="84"/>
    </row>
    <row r="723" spans="2:6" x14ac:dyDescent="0.25">
      <c r="B723" s="13">
        <v>715</v>
      </c>
      <c r="C723" s="18" t="str">
        <f t="shared" si="36"/>
        <v/>
      </c>
      <c r="D723" s="13" t="str">
        <f t="shared" si="34"/>
        <v/>
      </c>
      <c r="E723" s="13" t="str">
        <f t="shared" si="35"/>
        <v/>
      </c>
      <c r="F723" s="84"/>
    </row>
    <row r="724" spans="2:6" x14ac:dyDescent="0.25">
      <c r="B724" s="13">
        <v>716</v>
      </c>
      <c r="C724" s="18" t="str">
        <f t="shared" si="36"/>
        <v/>
      </c>
      <c r="D724" s="13" t="str">
        <f t="shared" si="34"/>
        <v/>
      </c>
      <c r="E724" s="13" t="str">
        <f t="shared" si="35"/>
        <v/>
      </c>
      <c r="F724" s="84"/>
    </row>
    <row r="725" spans="2:6" x14ac:dyDescent="0.25">
      <c r="B725" s="13">
        <v>717</v>
      </c>
      <c r="C725" s="18" t="str">
        <f t="shared" si="36"/>
        <v/>
      </c>
      <c r="D725" s="13" t="str">
        <f t="shared" si="34"/>
        <v/>
      </c>
      <c r="E725" s="13" t="str">
        <f t="shared" si="35"/>
        <v/>
      </c>
      <c r="F725" s="84"/>
    </row>
    <row r="726" spans="2:6" x14ac:dyDescent="0.25">
      <c r="B726" s="13">
        <v>718</v>
      </c>
      <c r="C726" s="18" t="str">
        <f t="shared" si="36"/>
        <v/>
      </c>
      <c r="D726" s="13" t="str">
        <f t="shared" si="34"/>
        <v/>
      </c>
      <c r="E726" s="13" t="str">
        <f t="shared" si="35"/>
        <v/>
      </c>
      <c r="F726" s="84"/>
    </row>
    <row r="727" spans="2:6" x14ac:dyDescent="0.25">
      <c r="B727" s="13">
        <v>719</v>
      </c>
      <c r="C727" s="18" t="str">
        <f t="shared" si="36"/>
        <v/>
      </c>
      <c r="D727" s="13" t="str">
        <f t="shared" si="34"/>
        <v/>
      </c>
      <c r="E727" s="13" t="str">
        <f t="shared" si="35"/>
        <v/>
      </c>
      <c r="F727" s="84"/>
    </row>
    <row r="728" spans="2:6" x14ac:dyDescent="0.25">
      <c r="B728" s="13">
        <v>720</v>
      </c>
      <c r="C728" s="18" t="str">
        <f t="shared" si="36"/>
        <v/>
      </c>
      <c r="D728" s="13" t="str">
        <f t="shared" si="34"/>
        <v/>
      </c>
      <c r="E728" s="13" t="str">
        <f t="shared" si="35"/>
        <v/>
      </c>
      <c r="F728" s="84"/>
    </row>
    <row r="729" spans="2:6" x14ac:dyDescent="0.25">
      <c r="B729" s="13">
        <v>721</v>
      </c>
      <c r="C729" s="18" t="str">
        <f t="shared" si="36"/>
        <v/>
      </c>
      <c r="D729" s="13" t="str">
        <f t="shared" si="34"/>
        <v/>
      </c>
      <c r="E729" s="13" t="str">
        <f t="shared" si="35"/>
        <v/>
      </c>
      <c r="F729" s="84"/>
    </row>
    <row r="730" spans="2:6" x14ac:dyDescent="0.25">
      <c r="B730" s="13">
        <v>722</v>
      </c>
      <c r="C730" s="18" t="str">
        <f t="shared" si="36"/>
        <v/>
      </c>
      <c r="D730" s="13" t="str">
        <f t="shared" si="34"/>
        <v/>
      </c>
      <c r="E730" s="13" t="str">
        <f t="shared" si="35"/>
        <v/>
      </c>
      <c r="F730" s="84"/>
    </row>
    <row r="731" spans="2:6" x14ac:dyDescent="0.25">
      <c r="B731" s="13">
        <v>723</v>
      </c>
      <c r="C731" s="18" t="str">
        <f t="shared" si="36"/>
        <v/>
      </c>
      <c r="D731" s="13" t="str">
        <f t="shared" si="34"/>
        <v/>
      </c>
      <c r="E731" s="13" t="str">
        <f t="shared" si="35"/>
        <v/>
      </c>
      <c r="F731" s="84"/>
    </row>
    <row r="732" spans="2:6" x14ac:dyDescent="0.25">
      <c r="B732" s="13">
        <v>724</v>
      </c>
      <c r="C732" s="18" t="str">
        <f t="shared" si="36"/>
        <v/>
      </c>
      <c r="D732" s="13" t="str">
        <f t="shared" si="34"/>
        <v/>
      </c>
      <c r="E732" s="13" t="str">
        <f t="shared" si="35"/>
        <v/>
      </c>
      <c r="F732" s="84"/>
    </row>
    <row r="733" spans="2:6" x14ac:dyDescent="0.25">
      <c r="B733" s="13">
        <v>725</v>
      </c>
      <c r="C733" s="18" t="str">
        <f t="shared" si="36"/>
        <v/>
      </c>
      <c r="D733" s="13" t="str">
        <f t="shared" si="34"/>
        <v/>
      </c>
      <c r="E733" s="13" t="str">
        <f t="shared" si="35"/>
        <v/>
      </c>
      <c r="F733" s="84"/>
    </row>
    <row r="734" spans="2:6" x14ac:dyDescent="0.25">
      <c r="B734" s="13">
        <v>726</v>
      </c>
      <c r="C734" s="18" t="str">
        <f t="shared" si="36"/>
        <v/>
      </c>
      <c r="D734" s="13" t="str">
        <f t="shared" si="34"/>
        <v/>
      </c>
      <c r="E734" s="13" t="str">
        <f t="shared" si="35"/>
        <v/>
      </c>
      <c r="F734" s="84"/>
    </row>
    <row r="735" spans="2:6" x14ac:dyDescent="0.25">
      <c r="B735" s="13">
        <v>727</v>
      </c>
      <c r="C735" s="18" t="str">
        <f t="shared" si="36"/>
        <v/>
      </c>
      <c r="D735" s="13" t="str">
        <f t="shared" si="34"/>
        <v/>
      </c>
      <c r="E735" s="13" t="str">
        <f t="shared" si="35"/>
        <v/>
      </c>
      <c r="F735" s="84"/>
    </row>
    <row r="736" spans="2:6" x14ac:dyDescent="0.25">
      <c r="B736" s="13">
        <v>728</v>
      </c>
      <c r="C736" s="18" t="str">
        <f t="shared" si="36"/>
        <v/>
      </c>
      <c r="D736" s="13" t="str">
        <f t="shared" si="34"/>
        <v/>
      </c>
      <c r="E736" s="13" t="str">
        <f t="shared" si="35"/>
        <v/>
      </c>
      <c r="F736" s="84"/>
    </row>
    <row r="737" spans="2:6" x14ac:dyDescent="0.25">
      <c r="B737" s="13">
        <v>729</v>
      </c>
      <c r="C737" s="18" t="str">
        <f t="shared" si="36"/>
        <v/>
      </c>
      <c r="D737" s="13" t="str">
        <f t="shared" si="34"/>
        <v/>
      </c>
      <c r="E737" s="13" t="str">
        <f t="shared" si="35"/>
        <v/>
      </c>
      <c r="F737" s="84"/>
    </row>
    <row r="738" spans="2:6" x14ac:dyDescent="0.25">
      <c r="B738" s="13">
        <v>730</v>
      </c>
      <c r="C738" s="18" t="str">
        <f t="shared" si="36"/>
        <v/>
      </c>
      <c r="D738" s="13" t="str">
        <f t="shared" si="34"/>
        <v/>
      </c>
      <c r="E738" s="13" t="str">
        <f t="shared" si="35"/>
        <v/>
      </c>
      <c r="F738" s="84"/>
    </row>
    <row r="739" spans="2:6" x14ac:dyDescent="0.25">
      <c r="B739" s="13">
        <v>731</v>
      </c>
      <c r="C739" s="18" t="str">
        <f t="shared" si="36"/>
        <v/>
      </c>
      <c r="D739" s="13" t="str">
        <f t="shared" si="34"/>
        <v/>
      </c>
      <c r="E739" s="13" t="str">
        <f t="shared" si="35"/>
        <v/>
      </c>
      <c r="F739" s="84"/>
    </row>
    <row r="740" spans="2:6" x14ac:dyDescent="0.25">
      <c r="B740" s="13">
        <v>732</v>
      </c>
      <c r="C740" s="18" t="str">
        <f t="shared" si="36"/>
        <v/>
      </c>
      <c r="D740" s="13" t="str">
        <f t="shared" si="34"/>
        <v/>
      </c>
      <c r="E740" s="13" t="str">
        <f t="shared" si="35"/>
        <v/>
      </c>
      <c r="F740" s="84"/>
    </row>
    <row r="741" spans="2:6" x14ac:dyDescent="0.25">
      <c r="B741" s="13">
        <v>733</v>
      </c>
      <c r="C741" s="18" t="str">
        <f t="shared" si="36"/>
        <v/>
      </c>
      <c r="D741" s="13" t="str">
        <f t="shared" si="34"/>
        <v/>
      </c>
      <c r="E741" s="13" t="str">
        <f t="shared" si="35"/>
        <v/>
      </c>
      <c r="F741" s="84"/>
    </row>
    <row r="742" spans="2:6" x14ac:dyDescent="0.25">
      <c r="B742" s="13">
        <v>734</v>
      </c>
      <c r="C742" s="18" t="str">
        <f t="shared" si="36"/>
        <v/>
      </c>
      <c r="D742" s="13" t="str">
        <f t="shared" si="34"/>
        <v/>
      </c>
      <c r="E742" s="13" t="str">
        <f t="shared" si="35"/>
        <v/>
      </c>
      <c r="F742" s="84"/>
    </row>
    <row r="743" spans="2:6" x14ac:dyDescent="0.25">
      <c r="B743" s="13">
        <v>735</v>
      </c>
      <c r="C743" s="18" t="str">
        <f t="shared" si="36"/>
        <v/>
      </c>
      <c r="D743" s="13" t="str">
        <f t="shared" si="34"/>
        <v/>
      </c>
      <c r="E743" s="13" t="str">
        <f t="shared" si="35"/>
        <v/>
      </c>
      <c r="F743" s="84"/>
    </row>
    <row r="744" spans="2:6" x14ac:dyDescent="0.25">
      <c r="B744" s="13">
        <v>736</v>
      </c>
      <c r="C744" s="18" t="str">
        <f t="shared" si="36"/>
        <v/>
      </c>
      <c r="D744" s="13" t="str">
        <f t="shared" si="34"/>
        <v/>
      </c>
      <c r="E744" s="13" t="str">
        <f t="shared" si="35"/>
        <v/>
      </c>
      <c r="F744" s="84"/>
    </row>
    <row r="745" spans="2:6" x14ac:dyDescent="0.25">
      <c r="B745" s="13">
        <v>737</v>
      </c>
      <c r="C745" s="18" t="str">
        <f t="shared" si="36"/>
        <v/>
      </c>
      <c r="D745" s="13" t="str">
        <f t="shared" si="34"/>
        <v/>
      </c>
      <c r="E745" s="13" t="str">
        <f t="shared" si="35"/>
        <v/>
      </c>
      <c r="F745" s="84"/>
    </row>
    <row r="746" spans="2:6" x14ac:dyDescent="0.25">
      <c r="B746" s="13">
        <v>738</v>
      </c>
      <c r="C746" s="18" t="str">
        <f t="shared" si="36"/>
        <v/>
      </c>
      <c r="D746" s="13" t="str">
        <f t="shared" si="34"/>
        <v/>
      </c>
      <c r="E746" s="13" t="str">
        <f t="shared" si="35"/>
        <v/>
      </c>
      <c r="F746" s="84"/>
    </row>
    <row r="747" spans="2:6" x14ac:dyDescent="0.25">
      <c r="B747" s="13">
        <v>739</v>
      </c>
      <c r="C747" s="18" t="str">
        <f t="shared" si="36"/>
        <v/>
      </c>
      <c r="D747" s="13" t="str">
        <f t="shared" si="34"/>
        <v/>
      </c>
      <c r="E747" s="13" t="str">
        <f t="shared" si="35"/>
        <v/>
      </c>
      <c r="F747" s="84"/>
    </row>
    <row r="748" spans="2:6" x14ac:dyDescent="0.25">
      <c r="B748" s="13">
        <v>740</v>
      </c>
      <c r="C748" s="18" t="str">
        <f t="shared" si="36"/>
        <v/>
      </c>
      <c r="D748" s="13" t="str">
        <f t="shared" si="34"/>
        <v/>
      </c>
      <c r="E748" s="13" t="str">
        <f t="shared" si="35"/>
        <v/>
      </c>
      <c r="F748" s="84"/>
    </row>
    <row r="749" spans="2:6" x14ac:dyDescent="0.25">
      <c r="B749" s="13">
        <v>741</v>
      </c>
      <c r="C749" s="18" t="str">
        <f t="shared" si="36"/>
        <v/>
      </c>
      <c r="D749" s="13" t="str">
        <f t="shared" si="34"/>
        <v/>
      </c>
      <c r="E749" s="13" t="str">
        <f t="shared" si="35"/>
        <v/>
      </c>
      <c r="F749" s="84"/>
    </row>
    <row r="750" spans="2:6" x14ac:dyDescent="0.25">
      <c r="B750" s="13">
        <v>742</v>
      </c>
      <c r="C750" s="18" t="str">
        <f t="shared" si="36"/>
        <v/>
      </c>
      <c r="D750" s="13" t="str">
        <f t="shared" si="34"/>
        <v/>
      </c>
      <c r="E750" s="13" t="str">
        <f t="shared" si="35"/>
        <v/>
      </c>
      <c r="F750" s="84"/>
    </row>
    <row r="751" spans="2:6" x14ac:dyDescent="0.25">
      <c r="B751" s="13">
        <v>743</v>
      </c>
      <c r="C751" s="18" t="str">
        <f t="shared" si="36"/>
        <v/>
      </c>
      <c r="D751" s="13" t="str">
        <f t="shared" si="34"/>
        <v/>
      </c>
      <c r="E751" s="13" t="str">
        <f t="shared" si="35"/>
        <v/>
      </c>
      <c r="F751" s="84"/>
    </row>
    <row r="752" spans="2:6" x14ac:dyDescent="0.25">
      <c r="B752" s="13">
        <v>744</v>
      </c>
      <c r="C752" s="18" t="str">
        <f t="shared" si="36"/>
        <v/>
      </c>
      <c r="D752" s="13" t="str">
        <f t="shared" si="34"/>
        <v/>
      </c>
      <c r="E752" s="13" t="str">
        <f t="shared" si="35"/>
        <v/>
      </c>
      <c r="F752" s="84"/>
    </row>
    <row r="753" spans="2:6" x14ac:dyDescent="0.25">
      <c r="B753" s="13">
        <v>745</v>
      </c>
      <c r="C753" s="18" t="str">
        <f t="shared" si="36"/>
        <v/>
      </c>
      <c r="D753" s="13" t="str">
        <f t="shared" si="34"/>
        <v/>
      </c>
      <c r="E753" s="13" t="str">
        <f t="shared" si="35"/>
        <v/>
      </c>
      <c r="F753" s="84"/>
    </row>
    <row r="754" spans="2:6" x14ac:dyDescent="0.25">
      <c r="B754" s="13">
        <v>746</v>
      </c>
      <c r="C754" s="18" t="str">
        <f t="shared" si="36"/>
        <v/>
      </c>
      <c r="D754" s="13" t="str">
        <f t="shared" si="34"/>
        <v/>
      </c>
      <c r="E754" s="13" t="str">
        <f t="shared" si="35"/>
        <v/>
      </c>
      <c r="F754" s="84"/>
    </row>
    <row r="755" spans="2:6" x14ac:dyDescent="0.25">
      <c r="B755" s="13">
        <v>747</v>
      </c>
      <c r="C755" s="18" t="str">
        <f t="shared" si="36"/>
        <v/>
      </c>
      <c r="D755" s="13" t="str">
        <f t="shared" si="34"/>
        <v/>
      </c>
      <c r="E755" s="13" t="str">
        <f t="shared" si="35"/>
        <v/>
      </c>
      <c r="F755" s="84"/>
    </row>
    <row r="756" spans="2:6" x14ac:dyDescent="0.25">
      <c r="B756" s="13">
        <v>748</v>
      </c>
      <c r="C756" s="18" t="str">
        <f t="shared" si="36"/>
        <v/>
      </c>
      <c r="D756" s="13" t="str">
        <f t="shared" si="34"/>
        <v/>
      </c>
      <c r="E756" s="13" t="str">
        <f t="shared" si="35"/>
        <v/>
      </c>
      <c r="F756" s="84"/>
    </row>
    <row r="757" spans="2:6" x14ac:dyDescent="0.25">
      <c r="B757" s="13">
        <v>749</v>
      </c>
      <c r="C757" s="18" t="str">
        <f t="shared" si="36"/>
        <v/>
      </c>
      <c r="D757" s="13" t="str">
        <f t="shared" si="34"/>
        <v/>
      </c>
      <c r="E757" s="13" t="str">
        <f t="shared" si="35"/>
        <v/>
      </c>
      <c r="F757" s="84"/>
    </row>
    <row r="758" spans="2:6" x14ac:dyDescent="0.25">
      <c r="B758" s="13">
        <v>750</v>
      </c>
      <c r="C758" s="18" t="str">
        <f t="shared" si="36"/>
        <v/>
      </c>
      <c r="D758" s="13" t="str">
        <f t="shared" si="34"/>
        <v/>
      </c>
      <c r="E758" s="13" t="str">
        <f t="shared" si="35"/>
        <v/>
      </c>
      <c r="F758" s="84"/>
    </row>
    <row r="759" spans="2:6" x14ac:dyDescent="0.25">
      <c r="B759" s="13">
        <v>751</v>
      </c>
      <c r="C759" s="18" t="str">
        <f t="shared" si="36"/>
        <v/>
      </c>
      <c r="D759" s="13" t="str">
        <f t="shared" si="34"/>
        <v/>
      </c>
      <c r="E759" s="13" t="str">
        <f t="shared" si="35"/>
        <v/>
      </c>
      <c r="F759" s="84"/>
    </row>
    <row r="760" spans="2:6" x14ac:dyDescent="0.25">
      <c r="B760" s="13">
        <v>752</v>
      </c>
      <c r="C760" s="18" t="str">
        <f t="shared" si="36"/>
        <v/>
      </c>
      <c r="D760" s="13" t="str">
        <f t="shared" si="34"/>
        <v/>
      </c>
      <c r="E760" s="13" t="str">
        <f t="shared" si="35"/>
        <v/>
      </c>
      <c r="F760" s="84"/>
    </row>
    <row r="761" spans="2:6" x14ac:dyDescent="0.25">
      <c r="B761" s="13">
        <v>753</v>
      </c>
      <c r="C761" s="18" t="str">
        <f t="shared" si="36"/>
        <v/>
      </c>
      <c r="D761" s="13" t="str">
        <f t="shared" si="34"/>
        <v/>
      </c>
      <c r="E761" s="13" t="str">
        <f t="shared" si="35"/>
        <v/>
      </c>
      <c r="F761" s="84"/>
    </row>
    <row r="762" spans="2:6" x14ac:dyDescent="0.25">
      <c r="B762" s="13">
        <v>754</v>
      </c>
      <c r="C762" s="18" t="str">
        <f t="shared" si="36"/>
        <v/>
      </c>
      <c r="D762" s="13" t="str">
        <f t="shared" si="34"/>
        <v/>
      </c>
      <c r="E762" s="13" t="str">
        <f t="shared" si="35"/>
        <v/>
      </c>
      <c r="F762" s="84"/>
    </row>
    <row r="763" spans="2:6" x14ac:dyDescent="0.25">
      <c r="B763" s="13">
        <v>755</v>
      </c>
      <c r="C763" s="18" t="str">
        <f t="shared" si="36"/>
        <v/>
      </c>
      <c r="D763" s="13" t="str">
        <f t="shared" si="34"/>
        <v/>
      </c>
      <c r="E763" s="13" t="str">
        <f t="shared" si="35"/>
        <v/>
      </c>
      <c r="F763" s="84"/>
    </row>
    <row r="764" spans="2:6" x14ac:dyDescent="0.25">
      <c r="B764" s="13">
        <v>756</v>
      </c>
      <c r="C764" s="18" t="str">
        <f t="shared" si="36"/>
        <v/>
      </c>
      <c r="D764" s="13" t="str">
        <f t="shared" si="34"/>
        <v/>
      </c>
      <c r="E764" s="13" t="str">
        <f t="shared" si="35"/>
        <v/>
      </c>
      <c r="F764" s="84"/>
    </row>
    <row r="765" spans="2:6" x14ac:dyDescent="0.25">
      <c r="B765" s="13">
        <v>757</v>
      </c>
      <c r="C765" s="18" t="str">
        <f t="shared" si="36"/>
        <v/>
      </c>
      <c r="D765" s="13" t="str">
        <f t="shared" si="34"/>
        <v/>
      </c>
      <c r="E765" s="13" t="str">
        <f t="shared" si="35"/>
        <v/>
      </c>
      <c r="F765" s="84"/>
    </row>
    <row r="766" spans="2:6" x14ac:dyDescent="0.25">
      <c r="B766" s="13">
        <v>758</v>
      </c>
      <c r="C766" s="18" t="str">
        <f t="shared" si="36"/>
        <v/>
      </c>
      <c r="D766" s="13" t="str">
        <f t="shared" si="34"/>
        <v/>
      </c>
      <c r="E766" s="13" t="str">
        <f t="shared" si="35"/>
        <v/>
      </c>
      <c r="F766" s="84"/>
    </row>
    <row r="767" spans="2:6" x14ac:dyDescent="0.25">
      <c r="B767" s="13">
        <v>759</v>
      </c>
      <c r="C767" s="18" t="str">
        <f t="shared" si="36"/>
        <v/>
      </c>
      <c r="D767" s="13" t="str">
        <f t="shared" si="34"/>
        <v/>
      </c>
      <c r="E767" s="13" t="str">
        <f t="shared" si="35"/>
        <v/>
      </c>
      <c r="F767" s="84"/>
    </row>
    <row r="768" spans="2:6" x14ac:dyDescent="0.25">
      <c r="B768" s="13">
        <v>760</v>
      </c>
      <c r="C768" s="18" t="str">
        <f t="shared" si="36"/>
        <v/>
      </c>
      <c r="D768" s="13" t="str">
        <f t="shared" si="34"/>
        <v/>
      </c>
      <c r="E768" s="13" t="str">
        <f t="shared" si="35"/>
        <v/>
      </c>
      <c r="F768" s="84"/>
    </row>
    <row r="769" spans="2:6" x14ac:dyDescent="0.25">
      <c r="B769" s="13">
        <v>761</v>
      </c>
      <c r="C769" s="18" t="str">
        <f t="shared" si="36"/>
        <v/>
      </c>
      <c r="D769" s="13" t="str">
        <f t="shared" si="34"/>
        <v/>
      </c>
      <c r="E769" s="13" t="str">
        <f t="shared" si="35"/>
        <v/>
      </c>
      <c r="F769" s="84"/>
    </row>
    <row r="770" spans="2:6" x14ac:dyDescent="0.25">
      <c r="B770" s="13">
        <v>762</v>
      </c>
      <c r="C770" s="18" t="str">
        <f t="shared" si="36"/>
        <v/>
      </c>
      <c r="D770" s="13" t="str">
        <f t="shared" si="34"/>
        <v/>
      </c>
      <c r="E770" s="13" t="str">
        <f t="shared" si="35"/>
        <v/>
      </c>
      <c r="F770" s="84"/>
    </row>
    <row r="771" spans="2:6" x14ac:dyDescent="0.25">
      <c r="B771" s="13">
        <v>763</v>
      </c>
      <c r="C771" s="18" t="str">
        <f t="shared" si="36"/>
        <v/>
      </c>
      <c r="D771" s="13" t="str">
        <f t="shared" si="34"/>
        <v/>
      </c>
      <c r="E771" s="13" t="str">
        <f t="shared" si="35"/>
        <v/>
      </c>
      <c r="F771" s="84"/>
    </row>
    <row r="772" spans="2:6" x14ac:dyDescent="0.25">
      <c r="B772" s="13">
        <v>764</v>
      </c>
      <c r="C772" s="18" t="str">
        <f t="shared" si="36"/>
        <v/>
      </c>
      <c r="D772" s="13" t="str">
        <f t="shared" si="34"/>
        <v/>
      </c>
      <c r="E772" s="13" t="str">
        <f t="shared" si="35"/>
        <v/>
      </c>
      <c r="F772" s="84"/>
    </row>
    <row r="773" spans="2:6" x14ac:dyDescent="0.25">
      <c r="B773" s="13">
        <v>765</v>
      </c>
      <c r="C773" s="18" t="str">
        <f t="shared" si="36"/>
        <v/>
      </c>
      <c r="D773" s="13" t="str">
        <f t="shared" si="34"/>
        <v/>
      </c>
      <c r="E773" s="13" t="str">
        <f t="shared" si="35"/>
        <v/>
      </c>
      <c r="F773" s="84"/>
    </row>
    <row r="774" spans="2:6" x14ac:dyDescent="0.25">
      <c r="B774" s="13">
        <v>766</v>
      </c>
      <c r="C774" s="18" t="str">
        <f t="shared" si="36"/>
        <v/>
      </c>
      <c r="D774" s="13" t="str">
        <f t="shared" si="34"/>
        <v/>
      </c>
      <c r="E774" s="13" t="str">
        <f t="shared" si="35"/>
        <v/>
      </c>
      <c r="F774" s="84"/>
    </row>
    <row r="775" spans="2:6" x14ac:dyDescent="0.25">
      <c r="B775" s="13">
        <v>767</v>
      </c>
      <c r="C775" s="18" t="str">
        <f t="shared" si="36"/>
        <v/>
      </c>
      <c r="D775" s="13" t="str">
        <f t="shared" si="34"/>
        <v/>
      </c>
      <c r="E775" s="13" t="str">
        <f t="shared" si="35"/>
        <v/>
      </c>
      <c r="F775" s="84"/>
    </row>
    <row r="776" spans="2:6" x14ac:dyDescent="0.25">
      <c r="B776" s="13">
        <v>768</v>
      </c>
      <c r="C776" s="18" t="str">
        <f t="shared" si="36"/>
        <v/>
      </c>
      <c r="D776" s="13" t="str">
        <f t="shared" si="34"/>
        <v/>
      </c>
      <c r="E776" s="13" t="str">
        <f t="shared" si="35"/>
        <v/>
      </c>
      <c r="F776" s="84"/>
    </row>
    <row r="777" spans="2:6" x14ac:dyDescent="0.25">
      <c r="B777" s="13">
        <v>769</v>
      </c>
      <c r="C777" s="18" t="str">
        <f t="shared" si="36"/>
        <v/>
      </c>
      <c r="D777" s="13" t="str">
        <f t="shared" ref="D777:D840" si="37">IF(C777="","",IF($F$6="","",IF(B777&lt;($AV$14+1),"1°batch", IF(B777&gt;($AV$15),"3°batch","2°batch"))))</f>
        <v/>
      </c>
      <c r="E777" s="13" t="str">
        <f t="shared" ref="E777:E840" si="38">IF(C777="","",IF($F$6="","",IF(B777&lt;($AV$17+1),"1°cooking",IF(AND(B777&gt;$AV$17,B777&lt;$AV$18+1),"2°cooking",IF(AND(B777&gt;$AV$18,B777&lt;$AV$19+1),"3°cooking",IF(AND(B777&gt;$AV$19,B777&lt;$AV$20+1),"4°cooking",IF(AND(B777&gt;$AV$20,B777&lt;$AV$21+1),"5°cooking",IF(AND(B777&gt;$AV$21,B777&lt;$AV$22+1),"1°cooking",IF(AND(B777&gt;$AV$22,B777&lt;$AV$23+1),"2°cooking",IF(AND(B777&gt;$AV$23,B777&lt;$AV$24+1),"3°cooking",IF(AND(B777&gt;$AV$24,B777&lt;$AV$25+1),"4°cooking",IF(AND(B777&gt;$AV$25,B777&lt;$AV$26+1),"5°cooking",IF(AND(B777&gt;$AV$26,B777&lt;$AV$27+1),"1°cooking",IF(AND(B777&gt;$AV$27,B777&lt;$AV$28+1),"2°cooking",IF(AND(B777&gt;$AV$28,B777&lt;$AV$29+1),"3°cooking",IF(AND(B777&gt;$AV$29,B777&lt;$AV$30+1),"4°cooking",IF(AND(B777&gt;$AV$30,B777&lt;$AV$31+1),"5°cooking","")))))))))))))))))</f>
        <v/>
      </c>
      <c r="F777" s="84"/>
    </row>
    <row r="778" spans="2:6" x14ac:dyDescent="0.25">
      <c r="B778" s="13">
        <v>770</v>
      </c>
      <c r="C778" s="18" t="str">
        <f t="shared" ref="C778:C841" si="39">IF($F$6="","",IF(B778&gt;$F$6,"",IF(C777&lt;$C$6,C777+$E$6,0)))</f>
        <v/>
      </c>
      <c r="D778" s="13" t="str">
        <f t="shared" si="37"/>
        <v/>
      </c>
      <c r="E778" s="13" t="str">
        <f t="shared" si="38"/>
        <v/>
      </c>
      <c r="F778" s="84"/>
    </row>
    <row r="779" spans="2:6" x14ac:dyDescent="0.25">
      <c r="B779" s="13">
        <v>771</v>
      </c>
      <c r="C779" s="18" t="str">
        <f t="shared" si="39"/>
        <v/>
      </c>
      <c r="D779" s="13" t="str">
        <f t="shared" si="37"/>
        <v/>
      </c>
      <c r="E779" s="13" t="str">
        <f t="shared" si="38"/>
        <v/>
      </c>
      <c r="F779" s="84"/>
    </row>
    <row r="780" spans="2:6" x14ac:dyDescent="0.25">
      <c r="B780" s="13">
        <v>772</v>
      </c>
      <c r="C780" s="18" t="str">
        <f t="shared" si="39"/>
        <v/>
      </c>
      <c r="D780" s="13" t="str">
        <f t="shared" si="37"/>
        <v/>
      </c>
      <c r="E780" s="13" t="str">
        <f t="shared" si="38"/>
        <v/>
      </c>
      <c r="F780" s="84"/>
    </row>
    <row r="781" spans="2:6" x14ac:dyDescent="0.25">
      <c r="B781" s="13">
        <v>773</v>
      </c>
      <c r="C781" s="18" t="str">
        <f t="shared" si="39"/>
        <v/>
      </c>
      <c r="D781" s="13" t="str">
        <f t="shared" si="37"/>
        <v/>
      </c>
      <c r="E781" s="13" t="str">
        <f t="shared" si="38"/>
        <v/>
      </c>
      <c r="F781" s="84"/>
    </row>
    <row r="782" spans="2:6" x14ac:dyDescent="0.25">
      <c r="B782" s="13">
        <v>774</v>
      </c>
      <c r="C782" s="18" t="str">
        <f t="shared" si="39"/>
        <v/>
      </c>
      <c r="D782" s="13" t="str">
        <f t="shared" si="37"/>
        <v/>
      </c>
      <c r="E782" s="13" t="str">
        <f t="shared" si="38"/>
        <v/>
      </c>
      <c r="F782" s="84"/>
    </row>
    <row r="783" spans="2:6" x14ac:dyDescent="0.25">
      <c r="B783" s="13">
        <v>775</v>
      </c>
      <c r="C783" s="18" t="str">
        <f t="shared" si="39"/>
        <v/>
      </c>
      <c r="D783" s="13" t="str">
        <f t="shared" si="37"/>
        <v/>
      </c>
      <c r="E783" s="13" t="str">
        <f t="shared" si="38"/>
        <v/>
      </c>
      <c r="F783" s="84"/>
    </row>
    <row r="784" spans="2:6" x14ac:dyDescent="0.25">
      <c r="B784" s="13">
        <v>776</v>
      </c>
      <c r="C784" s="18" t="str">
        <f t="shared" si="39"/>
        <v/>
      </c>
      <c r="D784" s="13" t="str">
        <f t="shared" si="37"/>
        <v/>
      </c>
      <c r="E784" s="13" t="str">
        <f t="shared" si="38"/>
        <v/>
      </c>
      <c r="F784" s="84"/>
    </row>
    <row r="785" spans="2:6" x14ac:dyDescent="0.25">
      <c r="B785" s="13">
        <v>777</v>
      </c>
      <c r="C785" s="18" t="str">
        <f t="shared" si="39"/>
        <v/>
      </c>
      <c r="D785" s="13" t="str">
        <f t="shared" si="37"/>
        <v/>
      </c>
      <c r="E785" s="13" t="str">
        <f t="shared" si="38"/>
        <v/>
      </c>
      <c r="F785" s="84"/>
    </row>
    <row r="786" spans="2:6" x14ac:dyDescent="0.25">
      <c r="B786" s="13">
        <v>778</v>
      </c>
      <c r="C786" s="18" t="str">
        <f t="shared" si="39"/>
        <v/>
      </c>
      <c r="D786" s="13" t="str">
        <f t="shared" si="37"/>
        <v/>
      </c>
      <c r="E786" s="13" t="str">
        <f t="shared" si="38"/>
        <v/>
      </c>
      <c r="F786" s="84"/>
    </row>
    <row r="787" spans="2:6" x14ac:dyDescent="0.25">
      <c r="B787" s="13">
        <v>779</v>
      </c>
      <c r="C787" s="18" t="str">
        <f t="shared" si="39"/>
        <v/>
      </c>
      <c r="D787" s="13" t="str">
        <f t="shared" si="37"/>
        <v/>
      </c>
      <c r="E787" s="13" t="str">
        <f t="shared" si="38"/>
        <v/>
      </c>
      <c r="F787" s="84"/>
    </row>
    <row r="788" spans="2:6" x14ac:dyDescent="0.25">
      <c r="B788" s="13">
        <v>780</v>
      </c>
      <c r="C788" s="18" t="str">
        <f t="shared" si="39"/>
        <v/>
      </c>
      <c r="D788" s="13" t="str">
        <f t="shared" si="37"/>
        <v/>
      </c>
      <c r="E788" s="13" t="str">
        <f t="shared" si="38"/>
        <v/>
      </c>
      <c r="F788" s="84"/>
    </row>
    <row r="789" spans="2:6" x14ac:dyDescent="0.25">
      <c r="B789" s="13">
        <v>781</v>
      </c>
      <c r="C789" s="18" t="str">
        <f t="shared" si="39"/>
        <v/>
      </c>
      <c r="D789" s="13" t="str">
        <f t="shared" si="37"/>
        <v/>
      </c>
      <c r="E789" s="13" t="str">
        <f t="shared" si="38"/>
        <v/>
      </c>
      <c r="F789" s="84"/>
    </row>
    <row r="790" spans="2:6" x14ac:dyDescent="0.25">
      <c r="B790" s="13">
        <v>782</v>
      </c>
      <c r="C790" s="18" t="str">
        <f t="shared" si="39"/>
        <v/>
      </c>
      <c r="D790" s="13" t="str">
        <f t="shared" si="37"/>
        <v/>
      </c>
      <c r="E790" s="13" t="str">
        <f t="shared" si="38"/>
        <v/>
      </c>
      <c r="F790" s="84"/>
    </row>
    <row r="791" spans="2:6" x14ac:dyDescent="0.25">
      <c r="B791" s="13">
        <v>783</v>
      </c>
      <c r="C791" s="18" t="str">
        <f t="shared" si="39"/>
        <v/>
      </c>
      <c r="D791" s="13" t="str">
        <f t="shared" si="37"/>
        <v/>
      </c>
      <c r="E791" s="13" t="str">
        <f t="shared" si="38"/>
        <v/>
      </c>
      <c r="F791" s="84"/>
    </row>
    <row r="792" spans="2:6" x14ac:dyDescent="0.25">
      <c r="B792" s="13">
        <v>784</v>
      </c>
      <c r="C792" s="18" t="str">
        <f t="shared" si="39"/>
        <v/>
      </c>
      <c r="D792" s="13" t="str">
        <f t="shared" si="37"/>
        <v/>
      </c>
      <c r="E792" s="13" t="str">
        <f t="shared" si="38"/>
        <v/>
      </c>
      <c r="F792" s="84"/>
    </row>
    <row r="793" spans="2:6" x14ac:dyDescent="0.25">
      <c r="B793" s="13">
        <v>785</v>
      </c>
      <c r="C793" s="18" t="str">
        <f t="shared" si="39"/>
        <v/>
      </c>
      <c r="D793" s="13" t="str">
        <f t="shared" si="37"/>
        <v/>
      </c>
      <c r="E793" s="13" t="str">
        <f t="shared" si="38"/>
        <v/>
      </c>
      <c r="F793" s="84"/>
    </row>
    <row r="794" spans="2:6" x14ac:dyDescent="0.25">
      <c r="B794" s="13">
        <v>786</v>
      </c>
      <c r="C794" s="18" t="str">
        <f t="shared" si="39"/>
        <v/>
      </c>
      <c r="D794" s="13" t="str">
        <f t="shared" si="37"/>
        <v/>
      </c>
      <c r="E794" s="13" t="str">
        <f t="shared" si="38"/>
        <v/>
      </c>
      <c r="F794" s="84"/>
    </row>
    <row r="795" spans="2:6" x14ac:dyDescent="0.25">
      <c r="B795" s="13">
        <v>787</v>
      </c>
      <c r="C795" s="18" t="str">
        <f t="shared" si="39"/>
        <v/>
      </c>
      <c r="D795" s="13" t="str">
        <f t="shared" si="37"/>
        <v/>
      </c>
      <c r="E795" s="13" t="str">
        <f t="shared" si="38"/>
        <v/>
      </c>
      <c r="F795" s="84"/>
    </row>
    <row r="796" spans="2:6" x14ac:dyDescent="0.25">
      <c r="B796" s="13">
        <v>788</v>
      </c>
      <c r="C796" s="18" t="str">
        <f t="shared" si="39"/>
        <v/>
      </c>
      <c r="D796" s="13" t="str">
        <f t="shared" si="37"/>
        <v/>
      </c>
      <c r="E796" s="13" t="str">
        <f t="shared" si="38"/>
        <v/>
      </c>
      <c r="F796" s="84"/>
    </row>
    <row r="797" spans="2:6" x14ac:dyDescent="0.25">
      <c r="B797" s="13">
        <v>789</v>
      </c>
      <c r="C797" s="18" t="str">
        <f t="shared" si="39"/>
        <v/>
      </c>
      <c r="D797" s="13" t="str">
        <f t="shared" si="37"/>
        <v/>
      </c>
      <c r="E797" s="13" t="str">
        <f t="shared" si="38"/>
        <v/>
      </c>
      <c r="F797" s="84"/>
    </row>
    <row r="798" spans="2:6" x14ac:dyDescent="0.25">
      <c r="B798" s="13">
        <v>790</v>
      </c>
      <c r="C798" s="18" t="str">
        <f t="shared" si="39"/>
        <v/>
      </c>
      <c r="D798" s="13" t="str">
        <f t="shared" si="37"/>
        <v/>
      </c>
      <c r="E798" s="13" t="str">
        <f t="shared" si="38"/>
        <v/>
      </c>
      <c r="F798" s="84"/>
    </row>
    <row r="799" spans="2:6" x14ac:dyDescent="0.25">
      <c r="B799" s="13">
        <v>791</v>
      </c>
      <c r="C799" s="18" t="str">
        <f t="shared" si="39"/>
        <v/>
      </c>
      <c r="D799" s="13" t="str">
        <f t="shared" si="37"/>
        <v/>
      </c>
      <c r="E799" s="13" t="str">
        <f t="shared" si="38"/>
        <v/>
      </c>
      <c r="F799" s="84"/>
    </row>
    <row r="800" spans="2:6" x14ac:dyDescent="0.25">
      <c r="B800" s="13">
        <v>792</v>
      </c>
      <c r="C800" s="18" t="str">
        <f t="shared" si="39"/>
        <v/>
      </c>
      <c r="D800" s="13" t="str">
        <f t="shared" si="37"/>
        <v/>
      </c>
      <c r="E800" s="13" t="str">
        <f t="shared" si="38"/>
        <v/>
      </c>
      <c r="F800" s="84"/>
    </row>
    <row r="801" spans="2:6" x14ac:dyDescent="0.25">
      <c r="B801" s="13">
        <v>793</v>
      </c>
      <c r="C801" s="18" t="str">
        <f t="shared" si="39"/>
        <v/>
      </c>
      <c r="D801" s="13" t="str">
        <f t="shared" si="37"/>
        <v/>
      </c>
      <c r="E801" s="13" t="str">
        <f t="shared" si="38"/>
        <v/>
      </c>
      <c r="F801" s="84"/>
    </row>
    <row r="802" spans="2:6" x14ac:dyDescent="0.25">
      <c r="B802" s="13">
        <v>794</v>
      </c>
      <c r="C802" s="18" t="str">
        <f t="shared" si="39"/>
        <v/>
      </c>
      <c r="D802" s="13" t="str">
        <f t="shared" si="37"/>
        <v/>
      </c>
      <c r="E802" s="13" t="str">
        <f t="shared" si="38"/>
        <v/>
      </c>
      <c r="F802" s="84"/>
    </row>
    <row r="803" spans="2:6" x14ac:dyDescent="0.25">
      <c r="B803" s="13">
        <v>795</v>
      </c>
      <c r="C803" s="18" t="str">
        <f t="shared" si="39"/>
        <v/>
      </c>
      <c r="D803" s="13" t="str">
        <f t="shared" si="37"/>
        <v/>
      </c>
      <c r="E803" s="13" t="str">
        <f t="shared" si="38"/>
        <v/>
      </c>
      <c r="F803" s="84"/>
    </row>
    <row r="804" spans="2:6" x14ac:dyDescent="0.25">
      <c r="B804" s="13">
        <v>796</v>
      </c>
      <c r="C804" s="18" t="str">
        <f t="shared" si="39"/>
        <v/>
      </c>
      <c r="D804" s="13" t="str">
        <f t="shared" si="37"/>
        <v/>
      </c>
      <c r="E804" s="13" t="str">
        <f t="shared" si="38"/>
        <v/>
      </c>
      <c r="F804" s="84"/>
    </row>
    <row r="805" spans="2:6" x14ac:dyDescent="0.25">
      <c r="B805" s="13">
        <v>797</v>
      </c>
      <c r="C805" s="18" t="str">
        <f t="shared" si="39"/>
        <v/>
      </c>
      <c r="D805" s="13" t="str">
        <f t="shared" si="37"/>
        <v/>
      </c>
      <c r="E805" s="13" t="str">
        <f t="shared" si="38"/>
        <v/>
      </c>
      <c r="F805" s="84"/>
    </row>
    <row r="806" spans="2:6" x14ac:dyDescent="0.25">
      <c r="B806" s="13">
        <v>798</v>
      </c>
      <c r="C806" s="18" t="str">
        <f t="shared" si="39"/>
        <v/>
      </c>
      <c r="D806" s="13" t="str">
        <f t="shared" si="37"/>
        <v/>
      </c>
      <c r="E806" s="13" t="str">
        <f t="shared" si="38"/>
        <v/>
      </c>
      <c r="F806" s="84"/>
    </row>
    <row r="807" spans="2:6" x14ac:dyDescent="0.25">
      <c r="B807" s="13">
        <v>799</v>
      </c>
      <c r="C807" s="18" t="str">
        <f t="shared" si="39"/>
        <v/>
      </c>
      <c r="D807" s="13" t="str">
        <f t="shared" si="37"/>
        <v/>
      </c>
      <c r="E807" s="13" t="str">
        <f t="shared" si="38"/>
        <v/>
      </c>
      <c r="F807" s="84"/>
    </row>
    <row r="808" spans="2:6" x14ac:dyDescent="0.25">
      <c r="B808" s="13">
        <v>800</v>
      </c>
      <c r="C808" s="18" t="str">
        <f t="shared" si="39"/>
        <v/>
      </c>
      <c r="D808" s="13" t="str">
        <f t="shared" si="37"/>
        <v/>
      </c>
      <c r="E808" s="13" t="str">
        <f t="shared" si="38"/>
        <v/>
      </c>
      <c r="F808" s="84"/>
    </row>
    <row r="809" spans="2:6" x14ac:dyDescent="0.25">
      <c r="B809" s="13">
        <v>801</v>
      </c>
      <c r="C809" s="18" t="str">
        <f t="shared" si="39"/>
        <v/>
      </c>
      <c r="D809" s="13" t="str">
        <f t="shared" si="37"/>
        <v/>
      </c>
      <c r="E809" s="13" t="str">
        <f t="shared" si="38"/>
        <v/>
      </c>
      <c r="F809" s="84"/>
    </row>
    <row r="810" spans="2:6" x14ac:dyDescent="0.25">
      <c r="B810" s="13">
        <v>802</v>
      </c>
      <c r="C810" s="18" t="str">
        <f t="shared" si="39"/>
        <v/>
      </c>
      <c r="D810" s="13" t="str">
        <f t="shared" si="37"/>
        <v/>
      </c>
      <c r="E810" s="13" t="str">
        <f t="shared" si="38"/>
        <v/>
      </c>
      <c r="F810" s="84"/>
    </row>
    <row r="811" spans="2:6" x14ac:dyDescent="0.25">
      <c r="B811" s="13">
        <v>803</v>
      </c>
      <c r="C811" s="18" t="str">
        <f t="shared" si="39"/>
        <v/>
      </c>
      <c r="D811" s="13" t="str">
        <f t="shared" si="37"/>
        <v/>
      </c>
      <c r="E811" s="13" t="str">
        <f t="shared" si="38"/>
        <v/>
      </c>
      <c r="F811" s="84"/>
    </row>
    <row r="812" spans="2:6" x14ac:dyDescent="0.25">
      <c r="B812" s="13">
        <v>804</v>
      </c>
      <c r="C812" s="18" t="str">
        <f t="shared" si="39"/>
        <v/>
      </c>
      <c r="D812" s="13" t="str">
        <f t="shared" si="37"/>
        <v/>
      </c>
      <c r="E812" s="13" t="str">
        <f t="shared" si="38"/>
        <v/>
      </c>
      <c r="F812" s="84"/>
    </row>
    <row r="813" spans="2:6" x14ac:dyDescent="0.25">
      <c r="B813" s="13">
        <v>805</v>
      </c>
      <c r="C813" s="18" t="str">
        <f t="shared" si="39"/>
        <v/>
      </c>
      <c r="D813" s="13" t="str">
        <f t="shared" si="37"/>
        <v/>
      </c>
      <c r="E813" s="13" t="str">
        <f t="shared" si="38"/>
        <v/>
      </c>
      <c r="F813" s="84"/>
    </row>
    <row r="814" spans="2:6" x14ac:dyDescent="0.25">
      <c r="B814" s="13">
        <v>806</v>
      </c>
      <c r="C814" s="18" t="str">
        <f t="shared" si="39"/>
        <v/>
      </c>
      <c r="D814" s="13" t="str">
        <f t="shared" si="37"/>
        <v/>
      </c>
      <c r="E814" s="13" t="str">
        <f t="shared" si="38"/>
        <v/>
      </c>
      <c r="F814" s="84"/>
    </row>
    <row r="815" spans="2:6" x14ac:dyDescent="0.25">
      <c r="B815" s="13">
        <v>807</v>
      </c>
      <c r="C815" s="18" t="str">
        <f t="shared" si="39"/>
        <v/>
      </c>
      <c r="D815" s="13" t="str">
        <f t="shared" si="37"/>
        <v/>
      </c>
      <c r="E815" s="13" t="str">
        <f t="shared" si="38"/>
        <v/>
      </c>
      <c r="F815" s="84"/>
    </row>
    <row r="816" spans="2:6" x14ac:dyDescent="0.25">
      <c r="B816" s="13">
        <v>808</v>
      </c>
      <c r="C816" s="18" t="str">
        <f t="shared" si="39"/>
        <v/>
      </c>
      <c r="D816" s="13" t="str">
        <f t="shared" si="37"/>
        <v/>
      </c>
      <c r="E816" s="13" t="str">
        <f t="shared" si="38"/>
        <v/>
      </c>
      <c r="F816" s="84"/>
    </row>
    <row r="817" spans="2:6" x14ac:dyDescent="0.25">
      <c r="B817" s="13">
        <v>809</v>
      </c>
      <c r="C817" s="18" t="str">
        <f t="shared" si="39"/>
        <v/>
      </c>
      <c r="D817" s="13" t="str">
        <f t="shared" si="37"/>
        <v/>
      </c>
      <c r="E817" s="13" t="str">
        <f t="shared" si="38"/>
        <v/>
      </c>
      <c r="F817" s="84"/>
    </row>
    <row r="818" spans="2:6" x14ac:dyDescent="0.25">
      <c r="B818" s="13">
        <v>810</v>
      </c>
      <c r="C818" s="18" t="str">
        <f t="shared" si="39"/>
        <v/>
      </c>
      <c r="D818" s="13" t="str">
        <f t="shared" si="37"/>
        <v/>
      </c>
      <c r="E818" s="13" t="str">
        <f t="shared" si="38"/>
        <v/>
      </c>
      <c r="F818" s="84"/>
    </row>
    <row r="819" spans="2:6" x14ac:dyDescent="0.25">
      <c r="B819" s="13">
        <v>811</v>
      </c>
      <c r="C819" s="18" t="str">
        <f t="shared" si="39"/>
        <v/>
      </c>
      <c r="D819" s="13" t="str">
        <f t="shared" si="37"/>
        <v/>
      </c>
      <c r="E819" s="13" t="str">
        <f t="shared" si="38"/>
        <v/>
      </c>
      <c r="F819" s="84"/>
    </row>
    <row r="820" spans="2:6" x14ac:dyDescent="0.25">
      <c r="B820" s="13">
        <v>812</v>
      </c>
      <c r="C820" s="18" t="str">
        <f t="shared" si="39"/>
        <v/>
      </c>
      <c r="D820" s="13" t="str">
        <f t="shared" si="37"/>
        <v/>
      </c>
      <c r="E820" s="13" t="str">
        <f t="shared" si="38"/>
        <v/>
      </c>
      <c r="F820" s="84"/>
    </row>
    <row r="821" spans="2:6" x14ac:dyDescent="0.25">
      <c r="B821" s="13">
        <v>813</v>
      </c>
      <c r="C821" s="18" t="str">
        <f t="shared" si="39"/>
        <v/>
      </c>
      <c r="D821" s="13" t="str">
        <f t="shared" si="37"/>
        <v/>
      </c>
      <c r="E821" s="13" t="str">
        <f t="shared" si="38"/>
        <v/>
      </c>
      <c r="F821" s="84"/>
    </row>
    <row r="822" spans="2:6" x14ac:dyDescent="0.25">
      <c r="B822" s="13">
        <v>814</v>
      </c>
      <c r="C822" s="18" t="str">
        <f t="shared" si="39"/>
        <v/>
      </c>
      <c r="D822" s="13" t="str">
        <f t="shared" si="37"/>
        <v/>
      </c>
      <c r="E822" s="13" t="str">
        <f t="shared" si="38"/>
        <v/>
      </c>
      <c r="F822" s="84"/>
    </row>
    <row r="823" spans="2:6" x14ac:dyDescent="0.25">
      <c r="B823" s="13">
        <v>815</v>
      </c>
      <c r="C823" s="18" t="str">
        <f t="shared" si="39"/>
        <v/>
      </c>
      <c r="D823" s="13" t="str">
        <f t="shared" si="37"/>
        <v/>
      </c>
      <c r="E823" s="13" t="str">
        <f t="shared" si="38"/>
        <v/>
      </c>
      <c r="F823" s="84"/>
    </row>
    <row r="824" spans="2:6" x14ac:dyDescent="0.25">
      <c r="B824" s="13">
        <v>816</v>
      </c>
      <c r="C824" s="18" t="str">
        <f t="shared" si="39"/>
        <v/>
      </c>
      <c r="D824" s="13" t="str">
        <f t="shared" si="37"/>
        <v/>
      </c>
      <c r="E824" s="13" t="str">
        <f t="shared" si="38"/>
        <v/>
      </c>
      <c r="F824" s="84"/>
    </row>
    <row r="825" spans="2:6" x14ac:dyDescent="0.25">
      <c r="B825" s="13">
        <v>817</v>
      </c>
      <c r="C825" s="18" t="str">
        <f t="shared" si="39"/>
        <v/>
      </c>
      <c r="D825" s="13" t="str">
        <f t="shared" si="37"/>
        <v/>
      </c>
      <c r="E825" s="13" t="str">
        <f t="shared" si="38"/>
        <v/>
      </c>
      <c r="F825" s="84"/>
    </row>
    <row r="826" spans="2:6" x14ac:dyDescent="0.25">
      <c r="B826" s="13">
        <v>818</v>
      </c>
      <c r="C826" s="18" t="str">
        <f t="shared" si="39"/>
        <v/>
      </c>
      <c r="D826" s="13" t="str">
        <f t="shared" si="37"/>
        <v/>
      </c>
      <c r="E826" s="13" t="str">
        <f t="shared" si="38"/>
        <v/>
      </c>
      <c r="F826" s="84"/>
    </row>
    <row r="827" spans="2:6" x14ac:dyDescent="0.25">
      <c r="B827" s="13">
        <v>819</v>
      </c>
      <c r="C827" s="18" t="str">
        <f t="shared" si="39"/>
        <v/>
      </c>
      <c r="D827" s="13" t="str">
        <f t="shared" si="37"/>
        <v/>
      </c>
      <c r="E827" s="13" t="str">
        <f t="shared" si="38"/>
        <v/>
      </c>
      <c r="F827" s="84"/>
    </row>
    <row r="828" spans="2:6" x14ac:dyDescent="0.25">
      <c r="B828" s="13">
        <v>820</v>
      </c>
      <c r="C828" s="18" t="str">
        <f t="shared" si="39"/>
        <v/>
      </c>
      <c r="D828" s="13" t="str">
        <f t="shared" si="37"/>
        <v/>
      </c>
      <c r="E828" s="13" t="str">
        <f t="shared" si="38"/>
        <v/>
      </c>
      <c r="F828" s="84"/>
    </row>
    <row r="829" spans="2:6" x14ac:dyDescent="0.25">
      <c r="B829" s="13">
        <v>821</v>
      </c>
      <c r="C829" s="18" t="str">
        <f t="shared" si="39"/>
        <v/>
      </c>
      <c r="D829" s="13" t="str">
        <f t="shared" si="37"/>
        <v/>
      </c>
      <c r="E829" s="13" t="str">
        <f t="shared" si="38"/>
        <v/>
      </c>
      <c r="F829" s="84"/>
    </row>
    <row r="830" spans="2:6" x14ac:dyDescent="0.25">
      <c r="B830" s="13">
        <v>822</v>
      </c>
      <c r="C830" s="18" t="str">
        <f t="shared" si="39"/>
        <v/>
      </c>
      <c r="D830" s="13" t="str">
        <f t="shared" si="37"/>
        <v/>
      </c>
      <c r="E830" s="13" t="str">
        <f t="shared" si="38"/>
        <v/>
      </c>
      <c r="F830" s="84"/>
    </row>
    <row r="831" spans="2:6" x14ac:dyDescent="0.25">
      <c r="B831" s="13">
        <v>823</v>
      </c>
      <c r="C831" s="18" t="str">
        <f t="shared" si="39"/>
        <v/>
      </c>
      <c r="D831" s="13" t="str">
        <f t="shared" si="37"/>
        <v/>
      </c>
      <c r="E831" s="13" t="str">
        <f t="shared" si="38"/>
        <v/>
      </c>
      <c r="F831" s="84"/>
    </row>
    <row r="832" spans="2:6" x14ac:dyDescent="0.25">
      <c r="B832" s="13">
        <v>824</v>
      </c>
      <c r="C832" s="18" t="str">
        <f t="shared" si="39"/>
        <v/>
      </c>
      <c r="D832" s="13" t="str">
        <f t="shared" si="37"/>
        <v/>
      </c>
      <c r="E832" s="13" t="str">
        <f t="shared" si="38"/>
        <v/>
      </c>
      <c r="F832" s="84"/>
    </row>
    <row r="833" spans="2:6" x14ac:dyDescent="0.25">
      <c r="B833" s="13">
        <v>825</v>
      </c>
      <c r="C833" s="18" t="str">
        <f t="shared" si="39"/>
        <v/>
      </c>
      <c r="D833" s="13" t="str">
        <f t="shared" si="37"/>
        <v/>
      </c>
      <c r="E833" s="13" t="str">
        <f t="shared" si="38"/>
        <v/>
      </c>
      <c r="F833" s="84"/>
    </row>
    <row r="834" spans="2:6" x14ac:dyDescent="0.25">
      <c r="B834" s="13">
        <v>826</v>
      </c>
      <c r="C834" s="18" t="str">
        <f t="shared" si="39"/>
        <v/>
      </c>
      <c r="D834" s="13" t="str">
        <f t="shared" si="37"/>
        <v/>
      </c>
      <c r="E834" s="13" t="str">
        <f t="shared" si="38"/>
        <v/>
      </c>
      <c r="F834" s="84"/>
    </row>
    <row r="835" spans="2:6" x14ac:dyDescent="0.25">
      <c r="B835" s="13">
        <v>827</v>
      </c>
      <c r="C835" s="18" t="str">
        <f t="shared" si="39"/>
        <v/>
      </c>
      <c r="D835" s="13" t="str">
        <f t="shared" si="37"/>
        <v/>
      </c>
      <c r="E835" s="13" t="str">
        <f t="shared" si="38"/>
        <v/>
      </c>
      <c r="F835" s="84"/>
    </row>
    <row r="836" spans="2:6" x14ac:dyDescent="0.25">
      <c r="B836" s="13">
        <v>828</v>
      </c>
      <c r="C836" s="18" t="str">
        <f t="shared" si="39"/>
        <v/>
      </c>
      <c r="D836" s="13" t="str">
        <f t="shared" si="37"/>
        <v/>
      </c>
      <c r="E836" s="13" t="str">
        <f t="shared" si="38"/>
        <v/>
      </c>
      <c r="F836" s="84"/>
    </row>
    <row r="837" spans="2:6" x14ac:dyDescent="0.25">
      <c r="B837" s="13">
        <v>829</v>
      </c>
      <c r="C837" s="18" t="str">
        <f t="shared" si="39"/>
        <v/>
      </c>
      <c r="D837" s="13" t="str">
        <f t="shared" si="37"/>
        <v/>
      </c>
      <c r="E837" s="13" t="str">
        <f t="shared" si="38"/>
        <v/>
      </c>
      <c r="F837" s="84"/>
    </row>
    <row r="838" spans="2:6" x14ac:dyDescent="0.25">
      <c r="B838" s="13">
        <v>830</v>
      </c>
      <c r="C838" s="18" t="str">
        <f t="shared" si="39"/>
        <v/>
      </c>
      <c r="D838" s="13" t="str">
        <f t="shared" si="37"/>
        <v/>
      </c>
      <c r="E838" s="13" t="str">
        <f t="shared" si="38"/>
        <v/>
      </c>
      <c r="F838" s="84"/>
    </row>
    <row r="839" spans="2:6" x14ac:dyDescent="0.25">
      <c r="B839" s="13">
        <v>831</v>
      </c>
      <c r="C839" s="18" t="str">
        <f t="shared" si="39"/>
        <v/>
      </c>
      <c r="D839" s="13" t="str">
        <f t="shared" si="37"/>
        <v/>
      </c>
      <c r="E839" s="13" t="str">
        <f t="shared" si="38"/>
        <v/>
      </c>
      <c r="F839" s="84"/>
    </row>
    <row r="840" spans="2:6" x14ac:dyDescent="0.25">
      <c r="B840" s="13">
        <v>832</v>
      </c>
      <c r="C840" s="18" t="str">
        <f t="shared" si="39"/>
        <v/>
      </c>
      <c r="D840" s="13" t="str">
        <f t="shared" si="37"/>
        <v/>
      </c>
      <c r="E840" s="13" t="str">
        <f t="shared" si="38"/>
        <v/>
      </c>
      <c r="F840" s="84"/>
    </row>
    <row r="841" spans="2:6" x14ac:dyDescent="0.25">
      <c r="B841" s="13">
        <v>833</v>
      </c>
      <c r="C841" s="18" t="str">
        <f t="shared" si="39"/>
        <v/>
      </c>
      <c r="D841" s="13" t="str">
        <f t="shared" ref="D841:D904" si="40">IF(C841="","",IF($F$6="","",IF(B841&lt;($AV$14+1),"1°batch", IF(B841&gt;($AV$15),"3°batch","2°batch"))))</f>
        <v/>
      </c>
      <c r="E841" s="13" t="str">
        <f t="shared" ref="E841:E904" si="41">IF(C841="","",IF($F$6="","",IF(B841&lt;($AV$17+1),"1°cooking",IF(AND(B841&gt;$AV$17,B841&lt;$AV$18+1),"2°cooking",IF(AND(B841&gt;$AV$18,B841&lt;$AV$19+1),"3°cooking",IF(AND(B841&gt;$AV$19,B841&lt;$AV$20+1),"4°cooking",IF(AND(B841&gt;$AV$20,B841&lt;$AV$21+1),"5°cooking",IF(AND(B841&gt;$AV$21,B841&lt;$AV$22+1),"1°cooking",IF(AND(B841&gt;$AV$22,B841&lt;$AV$23+1),"2°cooking",IF(AND(B841&gt;$AV$23,B841&lt;$AV$24+1),"3°cooking",IF(AND(B841&gt;$AV$24,B841&lt;$AV$25+1),"4°cooking",IF(AND(B841&gt;$AV$25,B841&lt;$AV$26+1),"5°cooking",IF(AND(B841&gt;$AV$26,B841&lt;$AV$27+1),"1°cooking",IF(AND(B841&gt;$AV$27,B841&lt;$AV$28+1),"2°cooking",IF(AND(B841&gt;$AV$28,B841&lt;$AV$29+1),"3°cooking",IF(AND(B841&gt;$AV$29,B841&lt;$AV$30+1),"4°cooking",IF(AND(B841&gt;$AV$30,B841&lt;$AV$31+1),"5°cooking","")))))))))))))))))</f>
        <v/>
      </c>
      <c r="F841" s="84"/>
    </row>
    <row r="842" spans="2:6" x14ac:dyDescent="0.25">
      <c r="B842" s="13">
        <v>834</v>
      </c>
      <c r="C842" s="18" t="str">
        <f t="shared" ref="C842:C905" si="42">IF($F$6="","",IF(B842&gt;$F$6,"",IF(C841&lt;$C$6,C841+$E$6,0)))</f>
        <v/>
      </c>
      <c r="D842" s="13" t="str">
        <f t="shared" si="40"/>
        <v/>
      </c>
      <c r="E842" s="13" t="str">
        <f t="shared" si="41"/>
        <v/>
      </c>
      <c r="F842" s="84"/>
    </row>
    <row r="843" spans="2:6" x14ac:dyDescent="0.25">
      <c r="B843" s="13">
        <v>835</v>
      </c>
      <c r="C843" s="18" t="str">
        <f t="shared" si="42"/>
        <v/>
      </c>
      <c r="D843" s="13" t="str">
        <f t="shared" si="40"/>
        <v/>
      </c>
      <c r="E843" s="13" t="str">
        <f t="shared" si="41"/>
        <v/>
      </c>
      <c r="F843" s="84"/>
    </row>
    <row r="844" spans="2:6" x14ac:dyDescent="0.25">
      <c r="B844" s="13">
        <v>836</v>
      </c>
      <c r="C844" s="18" t="str">
        <f t="shared" si="42"/>
        <v/>
      </c>
      <c r="D844" s="13" t="str">
        <f t="shared" si="40"/>
        <v/>
      </c>
      <c r="E844" s="13" t="str">
        <f t="shared" si="41"/>
        <v/>
      </c>
      <c r="F844" s="84"/>
    </row>
    <row r="845" spans="2:6" x14ac:dyDescent="0.25">
      <c r="B845" s="13">
        <v>837</v>
      </c>
      <c r="C845" s="18" t="str">
        <f t="shared" si="42"/>
        <v/>
      </c>
      <c r="D845" s="13" t="str">
        <f t="shared" si="40"/>
        <v/>
      </c>
      <c r="E845" s="13" t="str">
        <f t="shared" si="41"/>
        <v/>
      </c>
      <c r="F845" s="84"/>
    </row>
    <row r="846" spans="2:6" x14ac:dyDescent="0.25">
      <c r="B846" s="13">
        <v>838</v>
      </c>
      <c r="C846" s="18" t="str">
        <f t="shared" si="42"/>
        <v/>
      </c>
      <c r="D846" s="13" t="str">
        <f t="shared" si="40"/>
        <v/>
      </c>
      <c r="E846" s="13" t="str">
        <f t="shared" si="41"/>
        <v/>
      </c>
      <c r="F846" s="84"/>
    </row>
    <row r="847" spans="2:6" x14ac:dyDescent="0.25">
      <c r="B847" s="13">
        <v>839</v>
      </c>
      <c r="C847" s="18" t="str">
        <f t="shared" si="42"/>
        <v/>
      </c>
      <c r="D847" s="13" t="str">
        <f t="shared" si="40"/>
        <v/>
      </c>
      <c r="E847" s="13" t="str">
        <f t="shared" si="41"/>
        <v/>
      </c>
      <c r="F847" s="84"/>
    </row>
    <row r="848" spans="2:6" x14ac:dyDescent="0.25">
      <c r="B848" s="13">
        <v>840</v>
      </c>
      <c r="C848" s="18" t="str">
        <f t="shared" si="42"/>
        <v/>
      </c>
      <c r="D848" s="13" t="str">
        <f t="shared" si="40"/>
        <v/>
      </c>
      <c r="E848" s="13" t="str">
        <f t="shared" si="41"/>
        <v/>
      </c>
      <c r="F848" s="84"/>
    </row>
    <row r="849" spans="2:6" x14ac:dyDescent="0.25">
      <c r="B849" s="13">
        <v>841</v>
      </c>
      <c r="C849" s="18" t="str">
        <f t="shared" si="42"/>
        <v/>
      </c>
      <c r="D849" s="13" t="str">
        <f t="shared" si="40"/>
        <v/>
      </c>
      <c r="E849" s="13" t="str">
        <f t="shared" si="41"/>
        <v/>
      </c>
      <c r="F849" s="84"/>
    </row>
    <row r="850" spans="2:6" x14ac:dyDescent="0.25">
      <c r="B850" s="13">
        <v>842</v>
      </c>
      <c r="C850" s="18" t="str">
        <f t="shared" si="42"/>
        <v/>
      </c>
      <c r="D850" s="13" t="str">
        <f t="shared" si="40"/>
        <v/>
      </c>
      <c r="E850" s="13" t="str">
        <f t="shared" si="41"/>
        <v/>
      </c>
      <c r="F850" s="84"/>
    </row>
    <row r="851" spans="2:6" x14ac:dyDescent="0.25">
      <c r="B851" s="13">
        <v>843</v>
      </c>
      <c r="C851" s="18" t="str">
        <f t="shared" si="42"/>
        <v/>
      </c>
      <c r="D851" s="13" t="str">
        <f t="shared" si="40"/>
        <v/>
      </c>
      <c r="E851" s="13" t="str">
        <f t="shared" si="41"/>
        <v/>
      </c>
      <c r="F851" s="84"/>
    </row>
    <row r="852" spans="2:6" x14ac:dyDescent="0.25">
      <c r="B852" s="13">
        <v>844</v>
      </c>
      <c r="C852" s="18" t="str">
        <f t="shared" si="42"/>
        <v/>
      </c>
      <c r="D852" s="13" t="str">
        <f t="shared" si="40"/>
        <v/>
      </c>
      <c r="E852" s="13" t="str">
        <f t="shared" si="41"/>
        <v/>
      </c>
      <c r="F852" s="84"/>
    </row>
    <row r="853" spans="2:6" x14ac:dyDescent="0.25">
      <c r="B853" s="13">
        <v>845</v>
      </c>
      <c r="C853" s="18" t="str">
        <f t="shared" si="42"/>
        <v/>
      </c>
      <c r="D853" s="13" t="str">
        <f t="shared" si="40"/>
        <v/>
      </c>
      <c r="E853" s="13" t="str">
        <f t="shared" si="41"/>
        <v/>
      </c>
      <c r="F853" s="84"/>
    </row>
    <row r="854" spans="2:6" x14ac:dyDescent="0.25">
      <c r="B854" s="13">
        <v>846</v>
      </c>
      <c r="C854" s="18" t="str">
        <f t="shared" si="42"/>
        <v/>
      </c>
      <c r="D854" s="13" t="str">
        <f t="shared" si="40"/>
        <v/>
      </c>
      <c r="E854" s="13" t="str">
        <f t="shared" si="41"/>
        <v/>
      </c>
      <c r="F854" s="84"/>
    </row>
    <row r="855" spans="2:6" x14ac:dyDescent="0.25">
      <c r="B855" s="13">
        <v>847</v>
      </c>
      <c r="C855" s="18" t="str">
        <f t="shared" si="42"/>
        <v/>
      </c>
      <c r="D855" s="13" t="str">
        <f t="shared" si="40"/>
        <v/>
      </c>
      <c r="E855" s="13" t="str">
        <f t="shared" si="41"/>
        <v/>
      </c>
      <c r="F855" s="84"/>
    </row>
    <row r="856" spans="2:6" x14ac:dyDescent="0.25">
      <c r="B856" s="13">
        <v>848</v>
      </c>
      <c r="C856" s="18" t="str">
        <f t="shared" si="42"/>
        <v/>
      </c>
      <c r="D856" s="13" t="str">
        <f t="shared" si="40"/>
        <v/>
      </c>
      <c r="E856" s="13" t="str">
        <f t="shared" si="41"/>
        <v/>
      </c>
      <c r="F856" s="84"/>
    </row>
    <row r="857" spans="2:6" x14ac:dyDescent="0.25">
      <c r="B857" s="13">
        <v>849</v>
      </c>
      <c r="C857" s="18" t="str">
        <f t="shared" si="42"/>
        <v/>
      </c>
      <c r="D857" s="13" t="str">
        <f t="shared" si="40"/>
        <v/>
      </c>
      <c r="E857" s="13" t="str">
        <f t="shared" si="41"/>
        <v/>
      </c>
      <c r="F857" s="84"/>
    </row>
    <row r="858" spans="2:6" x14ac:dyDescent="0.25">
      <c r="B858" s="13">
        <v>850</v>
      </c>
      <c r="C858" s="18" t="str">
        <f t="shared" si="42"/>
        <v/>
      </c>
      <c r="D858" s="13" t="str">
        <f t="shared" si="40"/>
        <v/>
      </c>
      <c r="E858" s="13" t="str">
        <f t="shared" si="41"/>
        <v/>
      </c>
      <c r="F858" s="84"/>
    </row>
    <row r="859" spans="2:6" x14ac:dyDescent="0.25">
      <c r="B859" s="13">
        <v>851</v>
      </c>
      <c r="C859" s="18" t="str">
        <f t="shared" si="42"/>
        <v/>
      </c>
      <c r="D859" s="13" t="str">
        <f t="shared" si="40"/>
        <v/>
      </c>
      <c r="E859" s="13" t="str">
        <f t="shared" si="41"/>
        <v/>
      </c>
      <c r="F859" s="84"/>
    </row>
    <row r="860" spans="2:6" x14ac:dyDescent="0.25">
      <c r="B860" s="13">
        <v>852</v>
      </c>
      <c r="C860" s="18" t="str">
        <f t="shared" si="42"/>
        <v/>
      </c>
      <c r="D860" s="13" t="str">
        <f t="shared" si="40"/>
        <v/>
      </c>
      <c r="E860" s="13" t="str">
        <f t="shared" si="41"/>
        <v/>
      </c>
      <c r="F860" s="84"/>
    </row>
    <row r="861" spans="2:6" x14ac:dyDescent="0.25">
      <c r="B861" s="13">
        <v>853</v>
      </c>
      <c r="C861" s="18" t="str">
        <f t="shared" si="42"/>
        <v/>
      </c>
      <c r="D861" s="13" t="str">
        <f t="shared" si="40"/>
        <v/>
      </c>
      <c r="E861" s="13" t="str">
        <f t="shared" si="41"/>
        <v/>
      </c>
      <c r="F861" s="84"/>
    </row>
    <row r="862" spans="2:6" x14ac:dyDescent="0.25">
      <c r="B862" s="13">
        <v>854</v>
      </c>
      <c r="C862" s="18" t="str">
        <f t="shared" si="42"/>
        <v/>
      </c>
      <c r="D862" s="13" t="str">
        <f t="shared" si="40"/>
        <v/>
      </c>
      <c r="E862" s="13" t="str">
        <f t="shared" si="41"/>
        <v/>
      </c>
      <c r="F862" s="84"/>
    </row>
    <row r="863" spans="2:6" x14ac:dyDescent="0.25">
      <c r="B863" s="13">
        <v>855</v>
      </c>
      <c r="C863" s="18" t="str">
        <f t="shared" si="42"/>
        <v/>
      </c>
      <c r="D863" s="13" t="str">
        <f t="shared" si="40"/>
        <v/>
      </c>
      <c r="E863" s="13" t="str">
        <f t="shared" si="41"/>
        <v/>
      </c>
      <c r="F863" s="84"/>
    </row>
    <row r="864" spans="2:6" x14ac:dyDescent="0.25">
      <c r="B864" s="13">
        <v>856</v>
      </c>
      <c r="C864" s="18" t="str">
        <f t="shared" si="42"/>
        <v/>
      </c>
      <c r="D864" s="13" t="str">
        <f t="shared" si="40"/>
        <v/>
      </c>
      <c r="E864" s="13" t="str">
        <f t="shared" si="41"/>
        <v/>
      </c>
      <c r="F864" s="84"/>
    </row>
    <row r="865" spans="2:6" x14ac:dyDescent="0.25">
      <c r="B865" s="13">
        <v>857</v>
      </c>
      <c r="C865" s="18" t="str">
        <f t="shared" si="42"/>
        <v/>
      </c>
      <c r="D865" s="13" t="str">
        <f t="shared" si="40"/>
        <v/>
      </c>
      <c r="E865" s="13" t="str">
        <f t="shared" si="41"/>
        <v/>
      </c>
      <c r="F865" s="84"/>
    </row>
    <row r="866" spans="2:6" x14ac:dyDescent="0.25">
      <c r="B866" s="13">
        <v>858</v>
      </c>
      <c r="C866" s="18" t="str">
        <f t="shared" si="42"/>
        <v/>
      </c>
      <c r="D866" s="13" t="str">
        <f t="shared" si="40"/>
        <v/>
      </c>
      <c r="E866" s="13" t="str">
        <f t="shared" si="41"/>
        <v/>
      </c>
      <c r="F866" s="84"/>
    </row>
    <row r="867" spans="2:6" x14ac:dyDescent="0.25">
      <c r="B867" s="13">
        <v>859</v>
      </c>
      <c r="C867" s="18" t="str">
        <f t="shared" si="42"/>
        <v/>
      </c>
      <c r="D867" s="13" t="str">
        <f t="shared" si="40"/>
        <v/>
      </c>
      <c r="E867" s="13" t="str">
        <f t="shared" si="41"/>
        <v/>
      </c>
      <c r="F867" s="84"/>
    </row>
    <row r="868" spans="2:6" x14ac:dyDescent="0.25">
      <c r="B868" s="13">
        <v>860</v>
      </c>
      <c r="C868" s="18" t="str">
        <f t="shared" si="42"/>
        <v/>
      </c>
      <c r="D868" s="13" t="str">
        <f t="shared" si="40"/>
        <v/>
      </c>
      <c r="E868" s="13" t="str">
        <f t="shared" si="41"/>
        <v/>
      </c>
      <c r="F868" s="84"/>
    </row>
    <row r="869" spans="2:6" x14ac:dyDescent="0.25">
      <c r="B869" s="13">
        <v>861</v>
      </c>
      <c r="C869" s="18" t="str">
        <f t="shared" si="42"/>
        <v/>
      </c>
      <c r="D869" s="13" t="str">
        <f t="shared" si="40"/>
        <v/>
      </c>
      <c r="E869" s="13" t="str">
        <f t="shared" si="41"/>
        <v/>
      </c>
      <c r="F869" s="84"/>
    </row>
    <row r="870" spans="2:6" x14ac:dyDescent="0.25">
      <c r="B870" s="13">
        <v>862</v>
      </c>
      <c r="C870" s="18" t="str">
        <f t="shared" si="42"/>
        <v/>
      </c>
      <c r="D870" s="13" t="str">
        <f t="shared" si="40"/>
        <v/>
      </c>
      <c r="E870" s="13" t="str">
        <f t="shared" si="41"/>
        <v/>
      </c>
      <c r="F870" s="84"/>
    </row>
    <row r="871" spans="2:6" x14ac:dyDescent="0.25">
      <c r="B871" s="13">
        <v>863</v>
      </c>
      <c r="C871" s="18" t="str">
        <f t="shared" si="42"/>
        <v/>
      </c>
      <c r="D871" s="13" t="str">
        <f t="shared" si="40"/>
        <v/>
      </c>
      <c r="E871" s="13" t="str">
        <f t="shared" si="41"/>
        <v/>
      </c>
      <c r="F871" s="84"/>
    </row>
    <row r="872" spans="2:6" x14ac:dyDescent="0.25">
      <c r="B872" s="13">
        <v>864</v>
      </c>
      <c r="C872" s="18" t="str">
        <f t="shared" si="42"/>
        <v/>
      </c>
      <c r="D872" s="13" t="str">
        <f t="shared" si="40"/>
        <v/>
      </c>
      <c r="E872" s="13" t="str">
        <f t="shared" si="41"/>
        <v/>
      </c>
      <c r="F872" s="84"/>
    </row>
    <row r="873" spans="2:6" x14ac:dyDescent="0.25">
      <c r="B873" s="13">
        <v>865</v>
      </c>
      <c r="C873" s="18" t="str">
        <f t="shared" si="42"/>
        <v/>
      </c>
      <c r="D873" s="13" t="str">
        <f t="shared" si="40"/>
        <v/>
      </c>
      <c r="E873" s="13" t="str">
        <f t="shared" si="41"/>
        <v/>
      </c>
      <c r="F873" s="84"/>
    </row>
    <row r="874" spans="2:6" x14ac:dyDescent="0.25">
      <c r="B874" s="13">
        <v>866</v>
      </c>
      <c r="C874" s="18" t="str">
        <f t="shared" si="42"/>
        <v/>
      </c>
      <c r="D874" s="13" t="str">
        <f t="shared" si="40"/>
        <v/>
      </c>
      <c r="E874" s="13" t="str">
        <f t="shared" si="41"/>
        <v/>
      </c>
      <c r="F874" s="84"/>
    </row>
    <row r="875" spans="2:6" x14ac:dyDescent="0.25">
      <c r="B875" s="13">
        <v>867</v>
      </c>
      <c r="C875" s="18" t="str">
        <f t="shared" si="42"/>
        <v/>
      </c>
      <c r="D875" s="13" t="str">
        <f t="shared" si="40"/>
        <v/>
      </c>
      <c r="E875" s="13" t="str">
        <f t="shared" si="41"/>
        <v/>
      </c>
      <c r="F875" s="84"/>
    </row>
    <row r="876" spans="2:6" x14ac:dyDescent="0.25">
      <c r="B876" s="13">
        <v>868</v>
      </c>
      <c r="C876" s="18" t="str">
        <f t="shared" si="42"/>
        <v/>
      </c>
      <c r="D876" s="13" t="str">
        <f t="shared" si="40"/>
        <v/>
      </c>
      <c r="E876" s="13" t="str">
        <f t="shared" si="41"/>
        <v/>
      </c>
      <c r="F876" s="84"/>
    </row>
    <row r="877" spans="2:6" x14ac:dyDescent="0.25">
      <c r="B877" s="13">
        <v>869</v>
      </c>
      <c r="C877" s="18" t="str">
        <f t="shared" si="42"/>
        <v/>
      </c>
      <c r="D877" s="13" t="str">
        <f t="shared" si="40"/>
        <v/>
      </c>
      <c r="E877" s="13" t="str">
        <f t="shared" si="41"/>
        <v/>
      </c>
      <c r="F877" s="84"/>
    </row>
    <row r="878" spans="2:6" x14ac:dyDescent="0.25">
      <c r="B878" s="13">
        <v>870</v>
      </c>
      <c r="C878" s="18" t="str">
        <f t="shared" si="42"/>
        <v/>
      </c>
      <c r="D878" s="13" t="str">
        <f t="shared" si="40"/>
        <v/>
      </c>
      <c r="E878" s="13" t="str">
        <f t="shared" si="41"/>
        <v/>
      </c>
      <c r="F878" s="84"/>
    </row>
    <row r="879" spans="2:6" x14ac:dyDescent="0.25">
      <c r="B879" s="13">
        <v>871</v>
      </c>
      <c r="C879" s="18" t="str">
        <f t="shared" si="42"/>
        <v/>
      </c>
      <c r="D879" s="13" t="str">
        <f t="shared" si="40"/>
        <v/>
      </c>
      <c r="E879" s="13" t="str">
        <f t="shared" si="41"/>
        <v/>
      </c>
      <c r="F879" s="84"/>
    </row>
    <row r="880" spans="2:6" x14ac:dyDescent="0.25">
      <c r="B880" s="13">
        <v>872</v>
      </c>
      <c r="C880" s="18" t="str">
        <f t="shared" si="42"/>
        <v/>
      </c>
      <c r="D880" s="13" t="str">
        <f t="shared" si="40"/>
        <v/>
      </c>
      <c r="E880" s="13" t="str">
        <f t="shared" si="41"/>
        <v/>
      </c>
      <c r="F880" s="84"/>
    </row>
    <row r="881" spans="2:6" x14ac:dyDescent="0.25">
      <c r="B881" s="13">
        <v>873</v>
      </c>
      <c r="C881" s="18" t="str">
        <f t="shared" si="42"/>
        <v/>
      </c>
      <c r="D881" s="13" t="str">
        <f t="shared" si="40"/>
        <v/>
      </c>
      <c r="E881" s="13" t="str">
        <f t="shared" si="41"/>
        <v/>
      </c>
      <c r="F881" s="84"/>
    </row>
    <row r="882" spans="2:6" x14ac:dyDescent="0.25">
      <c r="B882" s="13">
        <v>874</v>
      </c>
      <c r="C882" s="18" t="str">
        <f t="shared" si="42"/>
        <v/>
      </c>
      <c r="D882" s="13" t="str">
        <f t="shared" si="40"/>
        <v/>
      </c>
      <c r="E882" s="13" t="str">
        <f t="shared" si="41"/>
        <v/>
      </c>
      <c r="F882" s="84"/>
    </row>
    <row r="883" spans="2:6" x14ac:dyDescent="0.25">
      <c r="B883" s="13">
        <v>875</v>
      </c>
      <c r="C883" s="18" t="str">
        <f t="shared" si="42"/>
        <v/>
      </c>
      <c r="D883" s="13" t="str">
        <f t="shared" si="40"/>
        <v/>
      </c>
      <c r="E883" s="13" t="str">
        <f t="shared" si="41"/>
        <v/>
      </c>
      <c r="F883" s="84"/>
    </row>
    <row r="884" spans="2:6" x14ac:dyDescent="0.25">
      <c r="B884" s="13">
        <v>876</v>
      </c>
      <c r="C884" s="18" t="str">
        <f t="shared" si="42"/>
        <v/>
      </c>
      <c r="D884" s="13" t="str">
        <f t="shared" si="40"/>
        <v/>
      </c>
      <c r="E884" s="13" t="str">
        <f t="shared" si="41"/>
        <v/>
      </c>
      <c r="F884" s="84"/>
    </row>
    <row r="885" spans="2:6" x14ac:dyDescent="0.25">
      <c r="B885" s="13">
        <v>877</v>
      </c>
      <c r="C885" s="18" t="str">
        <f t="shared" si="42"/>
        <v/>
      </c>
      <c r="D885" s="13" t="str">
        <f t="shared" si="40"/>
        <v/>
      </c>
      <c r="E885" s="13" t="str">
        <f t="shared" si="41"/>
        <v/>
      </c>
      <c r="F885" s="84"/>
    </row>
    <row r="886" spans="2:6" x14ac:dyDescent="0.25">
      <c r="B886" s="13">
        <v>878</v>
      </c>
      <c r="C886" s="18" t="str">
        <f t="shared" si="42"/>
        <v/>
      </c>
      <c r="D886" s="13" t="str">
        <f t="shared" si="40"/>
        <v/>
      </c>
      <c r="E886" s="13" t="str">
        <f t="shared" si="41"/>
        <v/>
      </c>
      <c r="F886" s="84"/>
    </row>
    <row r="887" spans="2:6" x14ac:dyDescent="0.25">
      <c r="B887" s="13">
        <v>879</v>
      </c>
      <c r="C887" s="18" t="str">
        <f t="shared" si="42"/>
        <v/>
      </c>
      <c r="D887" s="13" t="str">
        <f t="shared" si="40"/>
        <v/>
      </c>
      <c r="E887" s="13" t="str">
        <f t="shared" si="41"/>
        <v/>
      </c>
      <c r="F887" s="84"/>
    </row>
    <row r="888" spans="2:6" x14ac:dyDescent="0.25">
      <c r="B888" s="13">
        <v>880</v>
      </c>
      <c r="C888" s="18" t="str">
        <f t="shared" si="42"/>
        <v/>
      </c>
      <c r="D888" s="13" t="str">
        <f t="shared" si="40"/>
        <v/>
      </c>
      <c r="E888" s="13" t="str">
        <f t="shared" si="41"/>
        <v/>
      </c>
      <c r="F888" s="84"/>
    </row>
    <row r="889" spans="2:6" x14ac:dyDescent="0.25">
      <c r="B889" s="13">
        <v>881</v>
      </c>
      <c r="C889" s="18" t="str">
        <f t="shared" si="42"/>
        <v/>
      </c>
      <c r="D889" s="13" t="str">
        <f t="shared" si="40"/>
        <v/>
      </c>
      <c r="E889" s="13" t="str">
        <f t="shared" si="41"/>
        <v/>
      </c>
      <c r="F889" s="84"/>
    </row>
    <row r="890" spans="2:6" x14ac:dyDescent="0.25">
      <c r="B890" s="13">
        <v>882</v>
      </c>
      <c r="C890" s="18" t="str">
        <f t="shared" si="42"/>
        <v/>
      </c>
      <c r="D890" s="13" t="str">
        <f t="shared" si="40"/>
        <v/>
      </c>
      <c r="E890" s="13" t="str">
        <f t="shared" si="41"/>
        <v/>
      </c>
      <c r="F890" s="84"/>
    </row>
    <row r="891" spans="2:6" x14ac:dyDescent="0.25">
      <c r="B891" s="13">
        <v>883</v>
      </c>
      <c r="C891" s="18" t="str">
        <f t="shared" si="42"/>
        <v/>
      </c>
      <c r="D891" s="13" t="str">
        <f t="shared" si="40"/>
        <v/>
      </c>
      <c r="E891" s="13" t="str">
        <f t="shared" si="41"/>
        <v/>
      </c>
      <c r="F891" s="84"/>
    </row>
    <row r="892" spans="2:6" x14ac:dyDescent="0.25">
      <c r="B892" s="13">
        <v>884</v>
      </c>
      <c r="C892" s="18" t="str">
        <f t="shared" si="42"/>
        <v/>
      </c>
      <c r="D892" s="13" t="str">
        <f t="shared" si="40"/>
        <v/>
      </c>
      <c r="E892" s="13" t="str">
        <f t="shared" si="41"/>
        <v/>
      </c>
      <c r="F892" s="84"/>
    </row>
    <row r="893" spans="2:6" x14ac:dyDescent="0.25">
      <c r="B893" s="13">
        <v>885</v>
      </c>
      <c r="C893" s="18" t="str">
        <f t="shared" si="42"/>
        <v/>
      </c>
      <c r="D893" s="13" t="str">
        <f t="shared" si="40"/>
        <v/>
      </c>
      <c r="E893" s="13" t="str">
        <f t="shared" si="41"/>
        <v/>
      </c>
      <c r="F893" s="84"/>
    </row>
    <row r="894" spans="2:6" x14ac:dyDescent="0.25">
      <c r="B894" s="13">
        <v>886</v>
      </c>
      <c r="C894" s="18" t="str">
        <f t="shared" si="42"/>
        <v/>
      </c>
      <c r="D894" s="13" t="str">
        <f t="shared" si="40"/>
        <v/>
      </c>
      <c r="E894" s="13" t="str">
        <f t="shared" si="41"/>
        <v/>
      </c>
      <c r="F894" s="84"/>
    </row>
    <row r="895" spans="2:6" x14ac:dyDescent="0.25">
      <c r="B895" s="13">
        <v>887</v>
      </c>
      <c r="C895" s="18" t="str">
        <f t="shared" si="42"/>
        <v/>
      </c>
      <c r="D895" s="13" t="str">
        <f t="shared" si="40"/>
        <v/>
      </c>
      <c r="E895" s="13" t="str">
        <f t="shared" si="41"/>
        <v/>
      </c>
      <c r="F895" s="84"/>
    </row>
    <row r="896" spans="2:6" x14ac:dyDescent="0.25">
      <c r="B896" s="13">
        <v>888</v>
      </c>
      <c r="C896" s="18" t="str">
        <f t="shared" si="42"/>
        <v/>
      </c>
      <c r="D896" s="13" t="str">
        <f t="shared" si="40"/>
        <v/>
      </c>
      <c r="E896" s="13" t="str">
        <f t="shared" si="41"/>
        <v/>
      </c>
      <c r="F896" s="84"/>
    </row>
    <row r="897" spans="2:6" x14ac:dyDescent="0.25">
      <c r="B897" s="13">
        <v>889</v>
      </c>
      <c r="C897" s="18" t="str">
        <f t="shared" si="42"/>
        <v/>
      </c>
      <c r="D897" s="13" t="str">
        <f t="shared" si="40"/>
        <v/>
      </c>
      <c r="E897" s="13" t="str">
        <f t="shared" si="41"/>
        <v/>
      </c>
      <c r="F897" s="84"/>
    </row>
    <row r="898" spans="2:6" x14ac:dyDescent="0.25">
      <c r="B898" s="13">
        <v>890</v>
      </c>
      <c r="C898" s="18" t="str">
        <f t="shared" si="42"/>
        <v/>
      </c>
      <c r="D898" s="13" t="str">
        <f t="shared" si="40"/>
        <v/>
      </c>
      <c r="E898" s="13" t="str">
        <f t="shared" si="41"/>
        <v/>
      </c>
      <c r="F898" s="84"/>
    </row>
    <row r="899" spans="2:6" x14ac:dyDescent="0.25">
      <c r="B899" s="13">
        <v>891</v>
      </c>
      <c r="C899" s="18" t="str">
        <f t="shared" si="42"/>
        <v/>
      </c>
      <c r="D899" s="13" t="str">
        <f t="shared" si="40"/>
        <v/>
      </c>
      <c r="E899" s="13" t="str">
        <f t="shared" si="41"/>
        <v/>
      </c>
      <c r="F899" s="84"/>
    </row>
    <row r="900" spans="2:6" x14ac:dyDescent="0.25">
      <c r="B900" s="13">
        <v>892</v>
      </c>
      <c r="C900" s="18" t="str">
        <f t="shared" si="42"/>
        <v/>
      </c>
      <c r="D900" s="13" t="str">
        <f t="shared" si="40"/>
        <v/>
      </c>
      <c r="E900" s="13" t="str">
        <f t="shared" si="41"/>
        <v/>
      </c>
      <c r="F900" s="84"/>
    </row>
    <row r="901" spans="2:6" x14ac:dyDescent="0.25">
      <c r="B901" s="13">
        <v>893</v>
      </c>
      <c r="C901" s="18" t="str">
        <f t="shared" si="42"/>
        <v/>
      </c>
      <c r="D901" s="13" t="str">
        <f t="shared" si="40"/>
        <v/>
      </c>
      <c r="E901" s="13" t="str">
        <f t="shared" si="41"/>
        <v/>
      </c>
      <c r="F901" s="84"/>
    </row>
    <row r="902" spans="2:6" x14ac:dyDescent="0.25">
      <c r="B902" s="13">
        <v>894</v>
      </c>
      <c r="C902" s="18" t="str">
        <f t="shared" si="42"/>
        <v/>
      </c>
      <c r="D902" s="13" t="str">
        <f t="shared" si="40"/>
        <v/>
      </c>
      <c r="E902" s="13" t="str">
        <f t="shared" si="41"/>
        <v/>
      </c>
      <c r="F902" s="84"/>
    </row>
    <row r="903" spans="2:6" x14ac:dyDescent="0.25">
      <c r="B903" s="13">
        <v>895</v>
      </c>
      <c r="C903" s="18" t="str">
        <f t="shared" si="42"/>
        <v/>
      </c>
      <c r="D903" s="13" t="str">
        <f t="shared" si="40"/>
        <v/>
      </c>
      <c r="E903" s="13" t="str">
        <f t="shared" si="41"/>
        <v/>
      </c>
      <c r="F903" s="84"/>
    </row>
    <row r="904" spans="2:6" x14ac:dyDescent="0.25">
      <c r="B904" s="13">
        <v>896</v>
      </c>
      <c r="C904" s="18" t="str">
        <f t="shared" si="42"/>
        <v/>
      </c>
      <c r="D904" s="13" t="str">
        <f t="shared" si="40"/>
        <v/>
      </c>
      <c r="E904" s="13" t="str">
        <f t="shared" si="41"/>
        <v/>
      </c>
      <c r="F904" s="84"/>
    </row>
    <row r="905" spans="2:6" x14ac:dyDescent="0.25">
      <c r="B905" s="13">
        <v>897</v>
      </c>
      <c r="C905" s="18" t="str">
        <f t="shared" si="42"/>
        <v/>
      </c>
      <c r="D905" s="13" t="str">
        <f t="shared" ref="D905:D968" si="43">IF(C905="","",IF($F$6="","",IF(B905&lt;($AV$14+1),"1°batch", IF(B905&gt;($AV$15),"3°batch","2°batch"))))</f>
        <v/>
      </c>
      <c r="E905" s="13" t="str">
        <f t="shared" ref="E905:E968" si="44">IF(C905="","",IF($F$6="","",IF(B905&lt;($AV$17+1),"1°cooking",IF(AND(B905&gt;$AV$17,B905&lt;$AV$18+1),"2°cooking",IF(AND(B905&gt;$AV$18,B905&lt;$AV$19+1),"3°cooking",IF(AND(B905&gt;$AV$19,B905&lt;$AV$20+1),"4°cooking",IF(AND(B905&gt;$AV$20,B905&lt;$AV$21+1),"5°cooking",IF(AND(B905&gt;$AV$21,B905&lt;$AV$22+1),"1°cooking",IF(AND(B905&gt;$AV$22,B905&lt;$AV$23+1),"2°cooking",IF(AND(B905&gt;$AV$23,B905&lt;$AV$24+1),"3°cooking",IF(AND(B905&gt;$AV$24,B905&lt;$AV$25+1),"4°cooking",IF(AND(B905&gt;$AV$25,B905&lt;$AV$26+1),"5°cooking",IF(AND(B905&gt;$AV$26,B905&lt;$AV$27+1),"1°cooking",IF(AND(B905&gt;$AV$27,B905&lt;$AV$28+1),"2°cooking",IF(AND(B905&gt;$AV$28,B905&lt;$AV$29+1),"3°cooking",IF(AND(B905&gt;$AV$29,B905&lt;$AV$30+1),"4°cooking",IF(AND(B905&gt;$AV$30,B905&lt;$AV$31+1),"5°cooking","")))))))))))))))))</f>
        <v/>
      </c>
      <c r="F905" s="84"/>
    </row>
    <row r="906" spans="2:6" x14ac:dyDescent="0.25">
      <c r="B906" s="13">
        <v>898</v>
      </c>
      <c r="C906" s="18" t="str">
        <f t="shared" ref="C906:C969" si="45">IF($F$6="","",IF(B906&gt;$F$6,"",IF(C905&lt;$C$6,C905+$E$6,0)))</f>
        <v/>
      </c>
      <c r="D906" s="13" t="str">
        <f t="shared" si="43"/>
        <v/>
      </c>
      <c r="E906" s="13" t="str">
        <f t="shared" si="44"/>
        <v/>
      </c>
      <c r="F906" s="84"/>
    </row>
    <row r="907" spans="2:6" x14ac:dyDescent="0.25">
      <c r="B907" s="13">
        <v>899</v>
      </c>
      <c r="C907" s="18" t="str">
        <f t="shared" si="45"/>
        <v/>
      </c>
      <c r="D907" s="13" t="str">
        <f t="shared" si="43"/>
        <v/>
      </c>
      <c r="E907" s="13" t="str">
        <f t="shared" si="44"/>
        <v/>
      </c>
      <c r="F907" s="84"/>
    </row>
    <row r="908" spans="2:6" x14ac:dyDescent="0.25">
      <c r="B908" s="13">
        <v>900</v>
      </c>
      <c r="C908" s="18" t="str">
        <f t="shared" si="45"/>
        <v/>
      </c>
      <c r="D908" s="13" t="str">
        <f t="shared" si="43"/>
        <v/>
      </c>
      <c r="E908" s="13" t="str">
        <f t="shared" si="44"/>
        <v/>
      </c>
      <c r="F908" s="84"/>
    </row>
    <row r="909" spans="2:6" x14ac:dyDescent="0.25">
      <c r="B909" s="13">
        <v>901</v>
      </c>
      <c r="C909" s="18" t="str">
        <f t="shared" si="45"/>
        <v/>
      </c>
      <c r="D909" s="13" t="str">
        <f t="shared" si="43"/>
        <v/>
      </c>
      <c r="E909" s="13" t="str">
        <f t="shared" si="44"/>
        <v/>
      </c>
      <c r="F909" s="84"/>
    </row>
    <row r="910" spans="2:6" x14ac:dyDescent="0.25">
      <c r="B910" s="13">
        <v>902</v>
      </c>
      <c r="C910" s="18" t="str">
        <f t="shared" si="45"/>
        <v/>
      </c>
      <c r="D910" s="13" t="str">
        <f t="shared" si="43"/>
        <v/>
      </c>
      <c r="E910" s="13" t="str">
        <f t="shared" si="44"/>
        <v/>
      </c>
      <c r="F910" s="84"/>
    </row>
    <row r="911" spans="2:6" x14ac:dyDescent="0.25">
      <c r="B911" s="13">
        <v>903</v>
      </c>
      <c r="C911" s="18" t="str">
        <f t="shared" si="45"/>
        <v/>
      </c>
      <c r="D911" s="13" t="str">
        <f t="shared" si="43"/>
        <v/>
      </c>
      <c r="E911" s="13" t="str">
        <f t="shared" si="44"/>
        <v/>
      </c>
      <c r="F911" s="84"/>
    </row>
    <row r="912" spans="2:6" x14ac:dyDescent="0.25">
      <c r="B912" s="13">
        <v>904</v>
      </c>
      <c r="C912" s="18" t="str">
        <f t="shared" si="45"/>
        <v/>
      </c>
      <c r="D912" s="13" t="str">
        <f t="shared" si="43"/>
        <v/>
      </c>
      <c r="E912" s="13" t="str">
        <f t="shared" si="44"/>
        <v/>
      </c>
      <c r="F912" s="84"/>
    </row>
    <row r="913" spans="2:6" x14ac:dyDescent="0.25">
      <c r="B913" s="13">
        <v>905</v>
      </c>
      <c r="C913" s="18" t="str">
        <f t="shared" si="45"/>
        <v/>
      </c>
      <c r="D913" s="13" t="str">
        <f t="shared" si="43"/>
        <v/>
      </c>
      <c r="E913" s="13" t="str">
        <f t="shared" si="44"/>
        <v/>
      </c>
      <c r="F913" s="84"/>
    </row>
    <row r="914" spans="2:6" x14ac:dyDescent="0.25">
      <c r="B914" s="13">
        <v>906</v>
      </c>
      <c r="C914" s="18" t="str">
        <f t="shared" si="45"/>
        <v/>
      </c>
      <c r="D914" s="13" t="str">
        <f t="shared" si="43"/>
        <v/>
      </c>
      <c r="E914" s="13" t="str">
        <f t="shared" si="44"/>
        <v/>
      </c>
      <c r="F914" s="84"/>
    </row>
    <row r="915" spans="2:6" x14ac:dyDescent="0.25">
      <c r="B915" s="13">
        <v>907</v>
      </c>
      <c r="C915" s="18" t="str">
        <f t="shared" si="45"/>
        <v/>
      </c>
      <c r="D915" s="13" t="str">
        <f t="shared" si="43"/>
        <v/>
      </c>
      <c r="E915" s="13" t="str">
        <f t="shared" si="44"/>
        <v/>
      </c>
      <c r="F915" s="84"/>
    </row>
    <row r="916" spans="2:6" x14ac:dyDescent="0.25">
      <c r="B916" s="13">
        <v>908</v>
      </c>
      <c r="C916" s="18" t="str">
        <f t="shared" si="45"/>
        <v/>
      </c>
      <c r="D916" s="13" t="str">
        <f t="shared" si="43"/>
        <v/>
      </c>
      <c r="E916" s="13" t="str">
        <f t="shared" si="44"/>
        <v/>
      </c>
      <c r="F916" s="84"/>
    </row>
    <row r="917" spans="2:6" x14ac:dyDescent="0.25">
      <c r="B917" s="13">
        <v>909</v>
      </c>
      <c r="C917" s="18" t="str">
        <f t="shared" si="45"/>
        <v/>
      </c>
      <c r="D917" s="13" t="str">
        <f t="shared" si="43"/>
        <v/>
      </c>
      <c r="E917" s="13" t="str">
        <f t="shared" si="44"/>
        <v/>
      </c>
      <c r="F917" s="84"/>
    </row>
    <row r="918" spans="2:6" x14ac:dyDescent="0.25">
      <c r="B918" s="13">
        <v>910</v>
      </c>
      <c r="C918" s="18" t="str">
        <f t="shared" si="45"/>
        <v/>
      </c>
      <c r="D918" s="13" t="str">
        <f t="shared" si="43"/>
        <v/>
      </c>
      <c r="E918" s="13" t="str">
        <f t="shared" si="44"/>
        <v/>
      </c>
      <c r="F918" s="84"/>
    </row>
    <row r="919" spans="2:6" x14ac:dyDescent="0.25">
      <c r="B919" s="13">
        <v>911</v>
      </c>
      <c r="C919" s="18" t="str">
        <f t="shared" si="45"/>
        <v/>
      </c>
      <c r="D919" s="13" t="str">
        <f t="shared" si="43"/>
        <v/>
      </c>
      <c r="E919" s="13" t="str">
        <f t="shared" si="44"/>
        <v/>
      </c>
      <c r="F919" s="84"/>
    </row>
    <row r="920" spans="2:6" x14ac:dyDescent="0.25">
      <c r="B920" s="13">
        <v>912</v>
      </c>
      <c r="C920" s="18" t="str">
        <f t="shared" si="45"/>
        <v/>
      </c>
      <c r="D920" s="13" t="str">
        <f t="shared" si="43"/>
        <v/>
      </c>
      <c r="E920" s="13" t="str">
        <f t="shared" si="44"/>
        <v/>
      </c>
      <c r="F920" s="84"/>
    </row>
    <row r="921" spans="2:6" x14ac:dyDescent="0.25">
      <c r="B921" s="13">
        <v>913</v>
      </c>
      <c r="C921" s="18" t="str">
        <f t="shared" si="45"/>
        <v/>
      </c>
      <c r="D921" s="13" t="str">
        <f t="shared" si="43"/>
        <v/>
      </c>
      <c r="E921" s="13" t="str">
        <f t="shared" si="44"/>
        <v/>
      </c>
      <c r="F921" s="84"/>
    </row>
    <row r="922" spans="2:6" x14ac:dyDescent="0.25">
      <c r="B922" s="13">
        <v>914</v>
      </c>
      <c r="C922" s="18" t="str">
        <f t="shared" si="45"/>
        <v/>
      </c>
      <c r="D922" s="13" t="str">
        <f t="shared" si="43"/>
        <v/>
      </c>
      <c r="E922" s="13" t="str">
        <f t="shared" si="44"/>
        <v/>
      </c>
      <c r="F922" s="84"/>
    </row>
    <row r="923" spans="2:6" x14ac:dyDescent="0.25">
      <c r="B923" s="13">
        <v>915</v>
      </c>
      <c r="C923" s="18" t="str">
        <f t="shared" si="45"/>
        <v/>
      </c>
      <c r="D923" s="13" t="str">
        <f t="shared" si="43"/>
        <v/>
      </c>
      <c r="E923" s="13" t="str">
        <f t="shared" si="44"/>
        <v/>
      </c>
      <c r="F923" s="84"/>
    </row>
    <row r="924" spans="2:6" x14ac:dyDescent="0.25">
      <c r="B924" s="13">
        <v>916</v>
      </c>
      <c r="C924" s="18" t="str">
        <f t="shared" si="45"/>
        <v/>
      </c>
      <c r="D924" s="13" t="str">
        <f t="shared" si="43"/>
        <v/>
      </c>
      <c r="E924" s="13" t="str">
        <f t="shared" si="44"/>
        <v/>
      </c>
      <c r="F924" s="84"/>
    </row>
    <row r="925" spans="2:6" x14ac:dyDescent="0.25">
      <c r="B925" s="13">
        <v>917</v>
      </c>
      <c r="C925" s="18" t="str">
        <f t="shared" si="45"/>
        <v/>
      </c>
      <c r="D925" s="13" t="str">
        <f t="shared" si="43"/>
        <v/>
      </c>
      <c r="E925" s="13" t="str">
        <f t="shared" si="44"/>
        <v/>
      </c>
      <c r="F925" s="84"/>
    </row>
    <row r="926" spans="2:6" x14ac:dyDescent="0.25">
      <c r="B926" s="13">
        <v>918</v>
      </c>
      <c r="C926" s="18" t="str">
        <f t="shared" si="45"/>
        <v/>
      </c>
      <c r="D926" s="13" t="str">
        <f t="shared" si="43"/>
        <v/>
      </c>
      <c r="E926" s="13" t="str">
        <f t="shared" si="44"/>
        <v/>
      </c>
      <c r="F926" s="84"/>
    </row>
    <row r="927" spans="2:6" x14ac:dyDescent="0.25">
      <c r="B927" s="13">
        <v>919</v>
      </c>
      <c r="C927" s="18" t="str">
        <f t="shared" si="45"/>
        <v/>
      </c>
      <c r="D927" s="13" t="str">
        <f t="shared" si="43"/>
        <v/>
      </c>
      <c r="E927" s="13" t="str">
        <f t="shared" si="44"/>
        <v/>
      </c>
      <c r="F927" s="84"/>
    </row>
    <row r="928" spans="2:6" x14ac:dyDescent="0.25">
      <c r="B928" s="13">
        <v>920</v>
      </c>
      <c r="C928" s="18" t="str">
        <f t="shared" si="45"/>
        <v/>
      </c>
      <c r="D928" s="13" t="str">
        <f t="shared" si="43"/>
        <v/>
      </c>
      <c r="E928" s="13" t="str">
        <f t="shared" si="44"/>
        <v/>
      </c>
      <c r="F928" s="84"/>
    </row>
    <row r="929" spans="2:6" x14ac:dyDescent="0.25">
      <c r="B929" s="13">
        <v>921</v>
      </c>
      <c r="C929" s="18" t="str">
        <f t="shared" si="45"/>
        <v/>
      </c>
      <c r="D929" s="13" t="str">
        <f t="shared" si="43"/>
        <v/>
      </c>
      <c r="E929" s="13" t="str">
        <f t="shared" si="44"/>
        <v/>
      </c>
      <c r="F929" s="84"/>
    </row>
    <row r="930" spans="2:6" x14ac:dyDescent="0.25">
      <c r="B930" s="13">
        <v>922</v>
      </c>
      <c r="C930" s="18" t="str">
        <f t="shared" si="45"/>
        <v/>
      </c>
      <c r="D930" s="13" t="str">
        <f t="shared" si="43"/>
        <v/>
      </c>
      <c r="E930" s="13" t="str">
        <f t="shared" si="44"/>
        <v/>
      </c>
      <c r="F930" s="84"/>
    </row>
    <row r="931" spans="2:6" x14ac:dyDescent="0.25">
      <c r="B931" s="13">
        <v>923</v>
      </c>
      <c r="C931" s="18" t="str">
        <f t="shared" si="45"/>
        <v/>
      </c>
      <c r="D931" s="13" t="str">
        <f t="shared" si="43"/>
        <v/>
      </c>
      <c r="E931" s="13" t="str">
        <f t="shared" si="44"/>
        <v/>
      </c>
      <c r="F931" s="84"/>
    </row>
    <row r="932" spans="2:6" x14ac:dyDescent="0.25">
      <c r="B932" s="13">
        <v>924</v>
      </c>
      <c r="C932" s="18" t="str">
        <f t="shared" si="45"/>
        <v/>
      </c>
      <c r="D932" s="13" t="str">
        <f t="shared" si="43"/>
        <v/>
      </c>
      <c r="E932" s="13" t="str">
        <f t="shared" si="44"/>
        <v/>
      </c>
      <c r="F932" s="84"/>
    </row>
    <row r="933" spans="2:6" x14ac:dyDescent="0.25">
      <c r="B933" s="13">
        <v>925</v>
      </c>
      <c r="C933" s="18" t="str">
        <f t="shared" si="45"/>
        <v/>
      </c>
      <c r="D933" s="13" t="str">
        <f t="shared" si="43"/>
        <v/>
      </c>
      <c r="E933" s="13" t="str">
        <f t="shared" si="44"/>
        <v/>
      </c>
      <c r="F933" s="84"/>
    </row>
    <row r="934" spans="2:6" x14ac:dyDescent="0.25">
      <c r="B934" s="13">
        <v>926</v>
      </c>
      <c r="C934" s="18" t="str">
        <f t="shared" si="45"/>
        <v/>
      </c>
      <c r="D934" s="13" t="str">
        <f t="shared" si="43"/>
        <v/>
      </c>
      <c r="E934" s="13" t="str">
        <f t="shared" si="44"/>
        <v/>
      </c>
      <c r="F934" s="84"/>
    </row>
    <row r="935" spans="2:6" x14ac:dyDescent="0.25">
      <c r="B935" s="13">
        <v>927</v>
      </c>
      <c r="C935" s="18" t="str">
        <f t="shared" si="45"/>
        <v/>
      </c>
      <c r="D935" s="13" t="str">
        <f t="shared" si="43"/>
        <v/>
      </c>
      <c r="E935" s="13" t="str">
        <f t="shared" si="44"/>
        <v/>
      </c>
      <c r="F935" s="84"/>
    </row>
    <row r="936" spans="2:6" x14ac:dyDescent="0.25">
      <c r="B936" s="13">
        <v>928</v>
      </c>
      <c r="C936" s="18" t="str">
        <f t="shared" si="45"/>
        <v/>
      </c>
      <c r="D936" s="13" t="str">
        <f t="shared" si="43"/>
        <v/>
      </c>
      <c r="E936" s="13" t="str">
        <f t="shared" si="44"/>
        <v/>
      </c>
      <c r="F936" s="84"/>
    </row>
    <row r="937" spans="2:6" x14ac:dyDescent="0.25">
      <c r="B937" s="13">
        <v>929</v>
      </c>
      <c r="C937" s="18" t="str">
        <f t="shared" si="45"/>
        <v/>
      </c>
      <c r="D937" s="13" t="str">
        <f t="shared" si="43"/>
        <v/>
      </c>
      <c r="E937" s="13" t="str">
        <f t="shared" si="44"/>
        <v/>
      </c>
      <c r="F937" s="84"/>
    </row>
    <row r="938" spans="2:6" x14ac:dyDescent="0.25">
      <c r="B938" s="13">
        <v>930</v>
      </c>
      <c r="C938" s="18" t="str">
        <f t="shared" si="45"/>
        <v/>
      </c>
      <c r="D938" s="13" t="str">
        <f t="shared" si="43"/>
        <v/>
      </c>
      <c r="E938" s="13" t="str">
        <f t="shared" si="44"/>
        <v/>
      </c>
      <c r="F938" s="84"/>
    </row>
    <row r="939" spans="2:6" x14ac:dyDescent="0.25">
      <c r="B939" s="13">
        <v>931</v>
      </c>
      <c r="C939" s="18" t="str">
        <f t="shared" si="45"/>
        <v/>
      </c>
      <c r="D939" s="13" t="str">
        <f t="shared" si="43"/>
        <v/>
      </c>
      <c r="E939" s="13" t="str">
        <f t="shared" si="44"/>
        <v/>
      </c>
      <c r="F939" s="84"/>
    </row>
    <row r="940" spans="2:6" x14ac:dyDescent="0.25">
      <c r="B940" s="13">
        <v>932</v>
      </c>
      <c r="C940" s="18" t="str">
        <f t="shared" si="45"/>
        <v/>
      </c>
      <c r="D940" s="13" t="str">
        <f t="shared" si="43"/>
        <v/>
      </c>
      <c r="E940" s="13" t="str">
        <f t="shared" si="44"/>
        <v/>
      </c>
      <c r="F940" s="84"/>
    </row>
    <row r="941" spans="2:6" x14ac:dyDescent="0.25">
      <c r="B941" s="13">
        <v>933</v>
      </c>
      <c r="C941" s="18" t="str">
        <f t="shared" si="45"/>
        <v/>
      </c>
      <c r="D941" s="13" t="str">
        <f t="shared" si="43"/>
        <v/>
      </c>
      <c r="E941" s="13" t="str">
        <f t="shared" si="44"/>
        <v/>
      </c>
      <c r="F941" s="84"/>
    </row>
    <row r="942" spans="2:6" x14ac:dyDescent="0.25">
      <c r="B942" s="13">
        <v>934</v>
      </c>
      <c r="C942" s="18" t="str">
        <f t="shared" si="45"/>
        <v/>
      </c>
      <c r="D942" s="13" t="str">
        <f t="shared" si="43"/>
        <v/>
      </c>
      <c r="E942" s="13" t="str">
        <f t="shared" si="44"/>
        <v/>
      </c>
      <c r="F942" s="84"/>
    </row>
    <row r="943" spans="2:6" x14ac:dyDescent="0.25">
      <c r="B943" s="13">
        <v>935</v>
      </c>
      <c r="C943" s="18" t="str">
        <f t="shared" si="45"/>
        <v/>
      </c>
      <c r="D943" s="13" t="str">
        <f t="shared" si="43"/>
        <v/>
      </c>
      <c r="E943" s="13" t="str">
        <f t="shared" si="44"/>
        <v/>
      </c>
      <c r="F943" s="84"/>
    </row>
    <row r="944" spans="2:6" x14ac:dyDescent="0.25">
      <c r="B944" s="13">
        <v>936</v>
      </c>
      <c r="C944" s="18" t="str">
        <f t="shared" si="45"/>
        <v/>
      </c>
      <c r="D944" s="13" t="str">
        <f t="shared" si="43"/>
        <v/>
      </c>
      <c r="E944" s="13" t="str">
        <f t="shared" si="44"/>
        <v/>
      </c>
      <c r="F944" s="84"/>
    </row>
    <row r="945" spans="2:6" x14ac:dyDescent="0.25">
      <c r="B945" s="13">
        <v>937</v>
      </c>
      <c r="C945" s="18" t="str">
        <f t="shared" si="45"/>
        <v/>
      </c>
      <c r="D945" s="13" t="str">
        <f t="shared" si="43"/>
        <v/>
      </c>
      <c r="E945" s="13" t="str">
        <f t="shared" si="44"/>
        <v/>
      </c>
      <c r="F945" s="84"/>
    </row>
    <row r="946" spans="2:6" x14ac:dyDescent="0.25">
      <c r="B946" s="13">
        <v>938</v>
      </c>
      <c r="C946" s="18" t="str">
        <f t="shared" si="45"/>
        <v/>
      </c>
      <c r="D946" s="13" t="str">
        <f t="shared" si="43"/>
        <v/>
      </c>
      <c r="E946" s="13" t="str">
        <f t="shared" si="44"/>
        <v/>
      </c>
      <c r="F946" s="84"/>
    </row>
    <row r="947" spans="2:6" x14ac:dyDescent="0.25">
      <c r="B947" s="13">
        <v>939</v>
      </c>
      <c r="C947" s="18" t="str">
        <f t="shared" si="45"/>
        <v/>
      </c>
      <c r="D947" s="13" t="str">
        <f t="shared" si="43"/>
        <v/>
      </c>
      <c r="E947" s="13" t="str">
        <f t="shared" si="44"/>
        <v/>
      </c>
      <c r="F947" s="84"/>
    </row>
    <row r="948" spans="2:6" x14ac:dyDescent="0.25">
      <c r="B948" s="13">
        <v>940</v>
      </c>
      <c r="C948" s="18" t="str">
        <f t="shared" si="45"/>
        <v/>
      </c>
      <c r="D948" s="13" t="str">
        <f t="shared" si="43"/>
        <v/>
      </c>
      <c r="E948" s="13" t="str">
        <f t="shared" si="44"/>
        <v/>
      </c>
      <c r="F948" s="84"/>
    </row>
    <row r="949" spans="2:6" x14ac:dyDescent="0.25">
      <c r="B949" s="13">
        <v>941</v>
      </c>
      <c r="C949" s="18" t="str">
        <f t="shared" si="45"/>
        <v/>
      </c>
      <c r="D949" s="13" t="str">
        <f t="shared" si="43"/>
        <v/>
      </c>
      <c r="E949" s="13" t="str">
        <f t="shared" si="44"/>
        <v/>
      </c>
      <c r="F949" s="84"/>
    </row>
    <row r="950" spans="2:6" x14ac:dyDescent="0.25">
      <c r="B950" s="13">
        <v>942</v>
      </c>
      <c r="C950" s="18" t="str">
        <f t="shared" si="45"/>
        <v/>
      </c>
      <c r="D950" s="13" t="str">
        <f t="shared" si="43"/>
        <v/>
      </c>
      <c r="E950" s="13" t="str">
        <f t="shared" si="44"/>
        <v/>
      </c>
      <c r="F950" s="84"/>
    </row>
    <row r="951" spans="2:6" x14ac:dyDescent="0.25">
      <c r="B951" s="13">
        <v>943</v>
      </c>
      <c r="C951" s="18" t="str">
        <f t="shared" si="45"/>
        <v/>
      </c>
      <c r="D951" s="13" t="str">
        <f t="shared" si="43"/>
        <v/>
      </c>
      <c r="E951" s="13" t="str">
        <f t="shared" si="44"/>
        <v/>
      </c>
      <c r="F951" s="84"/>
    </row>
    <row r="952" spans="2:6" x14ac:dyDescent="0.25">
      <c r="B952" s="13">
        <v>944</v>
      </c>
      <c r="C952" s="18" t="str">
        <f t="shared" si="45"/>
        <v/>
      </c>
      <c r="D952" s="13" t="str">
        <f t="shared" si="43"/>
        <v/>
      </c>
      <c r="E952" s="13" t="str">
        <f t="shared" si="44"/>
        <v/>
      </c>
      <c r="F952" s="84"/>
    </row>
    <row r="953" spans="2:6" x14ac:dyDescent="0.25">
      <c r="B953" s="13">
        <v>945</v>
      </c>
      <c r="C953" s="18" t="str">
        <f t="shared" si="45"/>
        <v/>
      </c>
      <c r="D953" s="13" t="str">
        <f t="shared" si="43"/>
        <v/>
      </c>
      <c r="E953" s="13" t="str">
        <f t="shared" si="44"/>
        <v/>
      </c>
      <c r="F953" s="84"/>
    </row>
    <row r="954" spans="2:6" x14ac:dyDescent="0.25">
      <c r="B954" s="13">
        <v>946</v>
      </c>
      <c r="C954" s="18" t="str">
        <f t="shared" si="45"/>
        <v/>
      </c>
      <c r="D954" s="13" t="str">
        <f t="shared" si="43"/>
        <v/>
      </c>
      <c r="E954" s="13" t="str">
        <f t="shared" si="44"/>
        <v/>
      </c>
      <c r="F954" s="84"/>
    </row>
    <row r="955" spans="2:6" x14ac:dyDescent="0.25">
      <c r="B955" s="13">
        <v>947</v>
      </c>
      <c r="C955" s="18" t="str">
        <f t="shared" si="45"/>
        <v/>
      </c>
      <c r="D955" s="13" t="str">
        <f t="shared" si="43"/>
        <v/>
      </c>
      <c r="E955" s="13" t="str">
        <f t="shared" si="44"/>
        <v/>
      </c>
      <c r="F955" s="84"/>
    </row>
    <row r="956" spans="2:6" x14ac:dyDescent="0.25">
      <c r="B956" s="13">
        <v>948</v>
      </c>
      <c r="C956" s="18" t="str">
        <f t="shared" si="45"/>
        <v/>
      </c>
      <c r="D956" s="13" t="str">
        <f t="shared" si="43"/>
        <v/>
      </c>
      <c r="E956" s="13" t="str">
        <f t="shared" si="44"/>
        <v/>
      </c>
      <c r="F956" s="84"/>
    </row>
    <row r="957" spans="2:6" x14ac:dyDescent="0.25">
      <c r="B957" s="13">
        <v>949</v>
      </c>
      <c r="C957" s="18" t="str">
        <f t="shared" si="45"/>
        <v/>
      </c>
      <c r="D957" s="13" t="str">
        <f t="shared" si="43"/>
        <v/>
      </c>
      <c r="E957" s="13" t="str">
        <f t="shared" si="44"/>
        <v/>
      </c>
      <c r="F957" s="84"/>
    </row>
    <row r="958" spans="2:6" x14ac:dyDescent="0.25">
      <c r="B958" s="13">
        <v>950</v>
      </c>
      <c r="C958" s="18" t="str">
        <f t="shared" si="45"/>
        <v/>
      </c>
      <c r="D958" s="13" t="str">
        <f t="shared" si="43"/>
        <v/>
      </c>
      <c r="E958" s="13" t="str">
        <f t="shared" si="44"/>
        <v/>
      </c>
      <c r="F958" s="84"/>
    </row>
    <row r="959" spans="2:6" x14ac:dyDescent="0.25">
      <c r="B959" s="13">
        <v>951</v>
      </c>
      <c r="C959" s="18" t="str">
        <f t="shared" si="45"/>
        <v/>
      </c>
      <c r="D959" s="13" t="str">
        <f t="shared" si="43"/>
        <v/>
      </c>
      <c r="E959" s="13" t="str">
        <f t="shared" si="44"/>
        <v/>
      </c>
      <c r="F959" s="84"/>
    </row>
    <row r="960" spans="2:6" x14ac:dyDescent="0.25">
      <c r="B960" s="13">
        <v>952</v>
      </c>
      <c r="C960" s="18" t="str">
        <f t="shared" si="45"/>
        <v/>
      </c>
      <c r="D960" s="13" t="str">
        <f t="shared" si="43"/>
        <v/>
      </c>
      <c r="E960" s="13" t="str">
        <f t="shared" si="44"/>
        <v/>
      </c>
      <c r="F960" s="84"/>
    </row>
    <row r="961" spans="2:6" x14ac:dyDescent="0.25">
      <c r="B961" s="13">
        <v>953</v>
      </c>
      <c r="C961" s="18" t="str">
        <f t="shared" si="45"/>
        <v/>
      </c>
      <c r="D961" s="13" t="str">
        <f t="shared" si="43"/>
        <v/>
      </c>
      <c r="E961" s="13" t="str">
        <f t="shared" si="44"/>
        <v/>
      </c>
      <c r="F961" s="84"/>
    </row>
    <row r="962" spans="2:6" x14ac:dyDescent="0.25">
      <c r="B962" s="13">
        <v>954</v>
      </c>
      <c r="C962" s="18" t="str">
        <f t="shared" si="45"/>
        <v/>
      </c>
      <c r="D962" s="13" t="str">
        <f t="shared" si="43"/>
        <v/>
      </c>
      <c r="E962" s="13" t="str">
        <f t="shared" si="44"/>
        <v/>
      </c>
      <c r="F962" s="84"/>
    </row>
    <row r="963" spans="2:6" x14ac:dyDescent="0.25">
      <c r="B963" s="13">
        <v>955</v>
      </c>
      <c r="C963" s="18" t="str">
        <f t="shared" si="45"/>
        <v/>
      </c>
      <c r="D963" s="13" t="str">
        <f t="shared" si="43"/>
        <v/>
      </c>
      <c r="E963" s="13" t="str">
        <f t="shared" si="44"/>
        <v/>
      </c>
      <c r="F963" s="84"/>
    </row>
    <row r="964" spans="2:6" x14ac:dyDescent="0.25">
      <c r="B964" s="13">
        <v>956</v>
      </c>
      <c r="C964" s="18" t="str">
        <f t="shared" si="45"/>
        <v/>
      </c>
      <c r="D964" s="13" t="str">
        <f t="shared" si="43"/>
        <v/>
      </c>
      <c r="E964" s="13" t="str">
        <f t="shared" si="44"/>
        <v/>
      </c>
      <c r="F964" s="84"/>
    </row>
    <row r="965" spans="2:6" x14ac:dyDescent="0.25">
      <c r="B965" s="13">
        <v>957</v>
      </c>
      <c r="C965" s="18" t="str">
        <f t="shared" si="45"/>
        <v/>
      </c>
      <c r="D965" s="13" t="str">
        <f t="shared" si="43"/>
        <v/>
      </c>
      <c r="E965" s="13" t="str">
        <f t="shared" si="44"/>
        <v/>
      </c>
      <c r="F965" s="84"/>
    </row>
    <row r="966" spans="2:6" x14ac:dyDescent="0.25">
      <c r="B966" s="13">
        <v>958</v>
      </c>
      <c r="C966" s="18" t="str">
        <f t="shared" si="45"/>
        <v/>
      </c>
      <c r="D966" s="13" t="str">
        <f t="shared" si="43"/>
        <v/>
      </c>
      <c r="E966" s="13" t="str">
        <f t="shared" si="44"/>
        <v/>
      </c>
      <c r="F966" s="84"/>
    </row>
    <row r="967" spans="2:6" x14ac:dyDescent="0.25">
      <c r="B967" s="13">
        <v>959</v>
      </c>
      <c r="C967" s="18" t="str">
        <f t="shared" si="45"/>
        <v/>
      </c>
      <c r="D967" s="13" t="str">
        <f t="shared" si="43"/>
        <v/>
      </c>
      <c r="E967" s="13" t="str">
        <f t="shared" si="44"/>
        <v/>
      </c>
      <c r="F967" s="84"/>
    </row>
    <row r="968" spans="2:6" x14ac:dyDescent="0.25">
      <c r="B968" s="13">
        <v>960</v>
      </c>
      <c r="C968" s="18" t="str">
        <f t="shared" si="45"/>
        <v/>
      </c>
      <c r="D968" s="13" t="str">
        <f t="shared" si="43"/>
        <v/>
      </c>
      <c r="E968" s="13" t="str">
        <f t="shared" si="44"/>
        <v/>
      </c>
      <c r="F968" s="84"/>
    </row>
    <row r="969" spans="2:6" x14ac:dyDescent="0.25">
      <c r="B969" s="13">
        <v>961</v>
      </c>
      <c r="C969" s="18" t="str">
        <f t="shared" si="45"/>
        <v/>
      </c>
      <c r="D969" s="13" t="str">
        <f t="shared" ref="D969:D1032" si="46">IF(C969="","",IF($F$6="","",IF(B969&lt;($AV$14+1),"1°batch", IF(B969&gt;($AV$15),"3°batch","2°batch"))))</f>
        <v/>
      </c>
      <c r="E969" s="13" t="str">
        <f t="shared" ref="E969:E1032" si="47">IF(C969="","",IF($F$6="","",IF(B969&lt;($AV$17+1),"1°cooking",IF(AND(B969&gt;$AV$17,B969&lt;$AV$18+1),"2°cooking",IF(AND(B969&gt;$AV$18,B969&lt;$AV$19+1),"3°cooking",IF(AND(B969&gt;$AV$19,B969&lt;$AV$20+1),"4°cooking",IF(AND(B969&gt;$AV$20,B969&lt;$AV$21+1),"5°cooking",IF(AND(B969&gt;$AV$21,B969&lt;$AV$22+1),"1°cooking",IF(AND(B969&gt;$AV$22,B969&lt;$AV$23+1),"2°cooking",IF(AND(B969&gt;$AV$23,B969&lt;$AV$24+1),"3°cooking",IF(AND(B969&gt;$AV$24,B969&lt;$AV$25+1),"4°cooking",IF(AND(B969&gt;$AV$25,B969&lt;$AV$26+1),"5°cooking",IF(AND(B969&gt;$AV$26,B969&lt;$AV$27+1),"1°cooking",IF(AND(B969&gt;$AV$27,B969&lt;$AV$28+1),"2°cooking",IF(AND(B969&gt;$AV$28,B969&lt;$AV$29+1),"3°cooking",IF(AND(B969&gt;$AV$29,B969&lt;$AV$30+1),"4°cooking",IF(AND(B969&gt;$AV$30,B969&lt;$AV$31+1),"5°cooking","")))))))))))))))))</f>
        <v/>
      </c>
      <c r="F969" s="84"/>
    </row>
    <row r="970" spans="2:6" x14ac:dyDescent="0.25">
      <c r="B970" s="13">
        <v>962</v>
      </c>
      <c r="C970" s="18" t="str">
        <f t="shared" ref="C970:C1033" si="48">IF($F$6="","",IF(B970&gt;$F$6,"",IF(C969&lt;$C$6,C969+$E$6,0)))</f>
        <v/>
      </c>
      <c r="D970" s="13" t="str">
        <f t="shared" si="46"/>
        <v/>
      </c>
      <c r="E970" s="13" t="str">
        <f t="shared" si="47"/>
        <v/>
      </c>
      <c r="F970" s="84"/>
    </row>
    <row r="971" spans="2:6" x14ac:dyDescent="0.25">
      <c r="B971" s="13">
        <v>963</v>
      </c>
      <c r="C971" s="18" t="str">
        <f t="shared" si="48"/>
        <v/>
      </c>
      <c r="D971" s="13" t="str">
        <f t="shared" si="46"/>
        <v/>
      </c>
      <c r="E971" s="13" t="str">
        <f t="shared" si="47"/>
        <v/>
      </c>
      <c r="F971" s="84"/>
    </row>
    <row r="972" spans="2:6" x14ac:dyDescent="0.25">
      <c r="B972" s="13">
        <v>964</v>
      </c>
      <c r="C972" s="18" t="str">
        <f t="shared" si="48"/>
        <v/>
      </c>
      <c r="D972" s="13" t="str">
        <f t="shared" si="46"/>
        <v/>
      </c>
      <c r="E972" s="13" t="str">
        <f t="shared" si="47"/>
        <v/>
      </c>
      <c r="F972" s="84"/>
    </row>
    <row r="973" spans="2:6" x14ac:dyDescent="0.25">
      <c r="B973" s="13">
        <v>965</v>
      </c>
      <c r="C973" s="18" t="str">
        <f t="shared" si="48"/>
        <v/>
      </c>
      <c r="D973" s="13" t="str">
        <f t="shared" si="46"/>
        <v/>
      </c>
      <c r="E973" s="13" t="str">
        <f t="shared" si="47"/>
        <v/>
      </c>
      <c r="F973" s="84"/>
    </row>
    <row r="974" spans="2:6" x14ac:dyDescent="0.25">
      <c r="B974" s="13">
        <v>966</v>
      </c>
      <c r="C974" s="18" t="str">
        <f t="shared" si="48"/>
        <v/>
      </c>
      <c r="D974" s="13" t="str">
        <f t="shared" si="46"/>
        <v/>
      </c>
      <c r="E974" s="13" t="str">
        <f t="shared" si="47"/>
        <v/>
      </c>
      <c r="F974" s="84"/>
    </row>
    <row r="975" spans="2:6" x14ac:dyDescent="0.25">
      <c r="B975" s="13">
        <v>967</v>
      </c>
      <c r="C975" s="18" t="str">
        <f t="shared" si="48"/>
        <v/>
      </c>
      <c r="D975" s="13" t="str">
        <f t="shared" si="46"/>
        <v/>
      </c>
      <c r="E975" s="13" t="str">
        <f t="shared" si="47"/>
        <v/>
      </c>
      <c r="F975" s="84"/>
    </row>
    <row r="976" spans="2:6" x14ac:dyDescent="0.25">
      <c r="B976" s="13">
        <v>968</v>
      </c>
      <c r="C976" s="18" t="str">
        <f t="shared" si="48"/>
        <v/>
      </c>
      <c r="D976" s="13" t="str">
        <f t="shared" si="46"/>
        <v/>
      </c>
      <c r="E976" s="13" t="str">
        <f t="shared" si="47"/>
        <v/>
      </c>
      <c r="F976" s="84"/>
    </row>
    <row r="977" spans="2:6" x14ac:dyDescent="0.25">
      <c r="B977" s="13">
        <v>969</v>
      </c>
      <c r="C977" s="18" t="str">
        <f t="shared" si="48"/>
        <v/>
      </c>
      <c r="D977" s="13" t="str">
        <f t="shared" si="46"/>
        <v/>
      </c>
      <c r="E977" s="13" t="str">
        <f t="shared" si="47"/>
        <v/>
      </c>
      <c r="F977" s="84"/>
    </row>
    <row r="978" spans="2:6" x14ac:dyDescent="0.25">
      <c r="B978" s="13">
        <v>970</v>
      </c>
      <c r="C978" s="18" t="str">
        <f t="shared" si="48"/>
        <v/>
      </c>
      <c r="D978" s="13" t="str">
        <f t="shared" si="46"/>
        <v/>
      </c>
      <c r="E978" s="13" t="str">
        <f t="shared" si="47"/>
        <v/>
      </c>
      <c r="F978" s="84"/>
    </row>
    <row r="979" spans="2:6" x14ac:dyDescent="0.25">
      <c r="B979" s="13">
        <v>971</v>
      </c>
      <c r="C979" s="18" t="str">
        <f t="shared" si="48"/>
        <v/>
      </c>
      <c r="D979" s="13" t="str">
        <f t="shared" si="46"/>
        <v/>
      </c>
      <c r="E979" s="13" t="str">
        <f t="shared" si="47"/>
        <v/>
      </c>
      <c r="F979" s="84"/>
    </row>
    <row r="980" spans="2:6" x14ac:dyDescent="0.25">
      <c r="B980" s="13">
        <v>972</v>
      </c>
      <c r="C980" s="18" t="str">
        <f t="shared" si="48"/>
        <v/>
      </c>
      <c r="D980" s="13" t="str">
        <f t="shared" si="46"/>
        <v/>
      </c>
      <c r="E980" s="13" t="str">
        <f t="shared" si="47"/>
        <v/>
      </c>
      <c r="F980" s="84"/>
    </row>
    <row r="981" spans="2:6" x14ac:dyDescent="0.25">
      <c r="B981" s="13">
        <v>973</v>
      </c>
      <c r="C981" s="18" t="str">
        <f t="shared" si="48"/>
        <v/>
      </c>
      <c r="D981" s="13" t="str">
        <f t="shared" si="46"/>
        <v/>
      </c>
      <c r="E981" s="13" t="str">
        <f t="shared" si="47"/>
        <v/>
      </c>
      <c r="F981" s="84"/>
    </row>
    <row r="982" spans="2:6" x14ac:dyDescent="0.25">
      <c r="B982" s="13">
        <v>974</v>
      </c>
      <c r="C982" s="18" t="str">
        <f t="shared" si="48"/>
        <v/>
      </c>
      <c r="D982" s="13" t="str">
        <f t="shared" si="46"/>
        <v/>
      </c>
      <c r="E982" s="13" t="str">
        <f t="shared" si="47"/>
        <v/>
      </c>
      <c r="F982" s="84"/>
    </row>
    <row r="983" spans="2:6" x14ac:dyDescent="0.25">
      <c r="B983" s="13">
        <v>975</v>
      </c>
      <c r="C983" s="18" t="str">
        <f t="shared" si="48"/>
        <v/>
      </c>
      <c r="D983" s="13" t="str">
        <f t="shared" si="46"/>
        <v/>
      </c>
      <c r="E983" s="13" t="str">
        <f t="shared" si="47"/>
        <v/>
      </c>
      <c r="F983" s="84"/>
    </row>
    <row r="984" spans="2:6" x14ac:dyDescent="0.25">
      <c r="B984" s="13">
        <v>976</v>
      </c>
      <c r="C984" s="18" t="str">
        <f t="shared" si="48"/>
        <v/>
      </c>
      <c r="D984" s="13" t="str">
        <f t="shared" si="46"/>
        <v/>
      </c>
      <c r="E984" s="13" t="str">
        <f t="shared" si="47"/>
        <v/>
      </c>
      <c r="F984" s="84"/>
    </row>
    <row r="985" spans="2:6" x14ac:dyDescent="0.25">
      <c r="B985" s="13">
        <v>977</v>
      </c>
      <c r="C985" s="18" t="str">
        <f t="shared" si="48"/>
        <v/>
      </c>
      <c r="D985" s="13" t="str">
        <f t="shared" si="46"/>
        <v/>
      </c>
      <c r="E985" s="13" t="str">
        <f t="shared" si="47"/>
        <v/>
      </c>
      <c r="F985" s="84"/>
    </row>
    <row r="986" spans="2:6" x14ac:dyDescent="0.25">
      <c r="B986" s="13">
        <v>978</v>
      </c>
      <c r="C986" s="18" t="str">
        <f t="shared" si="48"/>
        <v/>
      </c>
      <c r="D986" s="13" t="str">
        <f t="shared" si="46"/>
        <v/>
      </c>
      <c r="E986" s="13" t="str">
        <f t="shared" si="47"/>
        <v/>
      </c>
      <c r="F986" s="84"/>
    </row>
    <row r="987" spans="2:6" x14ac:dyDescent="0.25">
      <c r="B987" s="13">
        <v>979</v>
      </c>
      <c r="C987" s="18" t="str">
        <f t="shared" si="48"/>
        <v/>
      </c>
      <c r="D987" s="13" t="str">
        <f t="shared" si="46"/>
        <v/>
      </c>
      <c r="E987" s="13" t="str">
        <f t="shared" si="47"/>
        <v/>
      </c>
      <c r="F987" s="84"/>
    </row>
    <row r="988" spans="2:6" x14ac:dyDescent="0.25">
      <c r="B988" s="13">
        <v>980</v>
      </c>
      <c r="C988" s="18" t="str">
        <f t="shared" si="48"/>
        <v/>
      </c>
      <c r="D988" s="13" t="str">
        <f t="shared" si="46"/>
        <v/>
      </c>
      <c r="E988" s="13" t="str">
        <f t="shared" si="47"/>
        <v/>
      </c>
      <c r="F988" s="84"/>
    </row>
    <row r="989" spans="2:6" x14ac:dyDescent="0.25">
      <c r="B989" s="13">
        <v>981</v>
      </c>
      <c r="C989" s="18" t="str">
        <f t="shared" si="48"/>
        <v/>
      </c>
      <c r="D989" s="13" t="str">
        <f t="shared" si="46"/>
        <v/>
      </c>
      <c r="E989" s="13" t="str">
        <f t="shared" si="47"/>
        <v/>
      </c>
      <c r="F989" s="84"/>
    </row>
    <row r="990" spans="2:6" x14ac:dyDescent="0.25">
      <c r="B990" s="13">
        <v>982</v>
      </c>
      <c r="C990" s="18" t="str">
        <f t="shared" si="48"/>
        <v/>
      </c>
      <c r="D990" s="13" t="str">
        <f t="shared" si="46"/>
        <v/>
      </c>
      <c r="E990" s="13" t="str">
        <f t="shared" si="47"/>
        <v/>
      </c>
      <c r="F990" s="84"/>
    </row>
    <row r="991" spans="2:6" x14ac:dyDescent="0.25">
      <c r="B991" s="13">
        <v>983</v>
      </c>
      <c r="C991" s="18" t="str">
        <f t="shared" si="48"/>
        <v/>
      </c>
      <c r="D991" s="13" t="str">
        <f t="shared" si="46"/>
        <v/>
      </c>
      <c r="E991" s="13" t="str">
        <f t="shared" si="47"/>
        <v/>
      </c>
      <c r="F991" s="84"/>
    </row>
    <row r="992" spans="2:6" x14ac:dyDescent="0.25">
      <c r="B992" s="13">
        <v>984</v>
      </c>
      <c r="C992" s="18" t="str">
        <f t="shared" si="48"/>
        <v/>
      </c>
      <c r="D992" s="13" t="str">
        <f t="shared" si="46"/>
        <v/>
      </c>
      <c r="E992" s="13" t="str">
        <f t="shared" si="47"/>
        <v/>
      </c>
      <c r="F992" s="84"/>
    </row>
    <row r="993" spans="2:6" x14ac:dyDescent="0.25">
      <c r="B993" s="13">
        <v>985</v>
      </c>
      <c r="C993" s="18" t="str">
        <f t="shared" si="48"/>
        <v/>
      </c>
      <c r="D993" s="13" t="str">
        <f t="shared" si="46"/>
        <v/>
      </c>
      <c r="E993" s="13" t="str">
        <f t="shared" si="47"/>
        <v/>
      </c>
      <c r="F993" s="84"/>
    </row>
    <row r="994" spans="2:6" x14ac:dyDescent="0.25">
      <c r="B994" s="13">
        <v>986</v>
      </c>
      <c r="C994" s="18" t="str">
        <f t="shared" si="48"/>
        <v/>
      </c>
      <c r="D994" s="13" t="str">
        <f t="shared" si="46"/>
        <v/>
      </c>
      <c r="E994" s="13" t="str">
        <f t="shared" si="47"/>
        <v/>
      </c>
      <c r="F994" s="84"/>
    </row>
    <row r="995" spans="2:6" x14ac:dyDescent="0.25">
      <c r="B995" s="13">
        <v>987</v>
      </c>
      <c r="C995" s="18" t="str">
        <f t="shared" si="48"/>
        <v/>
      </c>
      <c r="D995" s="13" t="str">
        <f t="shared" si="46"/>
        <v/>
      </c>
      <c r="E995" s="13" t="str">
        <f t="shared" si="47"/>
        <v/>
      </c>
      <c r="F995" s="84"/>
    </row>
    <row r="996" spans="2:6" x14ac:dyDescent="0.25">
      <c r="B996" s="13">
        <v>988</v>
      </c>
      <c r="C996" s="18" t="str">
        <f t="shared" si="48"/>
        <v/>
      </c>
      <c r="D996" s="13" t="str">
        <f t="shared" si="46"/>
        <v/>
      </c>
      <c r="E996" s="13" t="str">
        <f t="shared" si="47"/>
        <v/>
      </c>
      <c r="F996" s="84"/>
    </row>
    <row r="997" spans="2:6" x14ac:dyDescent="0.25">
      <c r="B997" s="13">
        <v>989</v>
      </c>
      <c r="C997" s="18" t="str">
        <f t="shared" si="48"/>
        <v/>
      </c>
      <c r="D997" s="13" t="str">
        <f t="shared" si="46"/>
        <v/>
      </c>
      <c r="E997" s="13" t="str">
        <f t="shared" si="47"/>
        <v/>
      </c>
      <c r="F997" s="84"/>
    </row>
    <row r="998" spans="2:6" x14ac:dyDescent="0.25">
      <c r="B998" s="13">
        <v>990</v>
      </c>
      <c r="C998" s="18" t="str">
        <f t="shared" si="48"/>
        <v/>
      </c>
      <c r="D998" s="13" t="str">
        <f t="shared" si="46"/>
        <v/>
      </c>
      <c r="E998" s="13" t="str">
        <f t="shared" si="47"/>
        <v/>
      </c>
      <c r="F998" s="84"/>
    </row>
    <row r="999" spans="2:6" x14ac:dyDescent="0.25">
      <c r="B999" s="13">
        <v>991</v>
      </c>
      <c r="C999" s="18" t="str">
        <f t="shared" si="48"/>
        <v/>
      </c>
      <c r="D999" s="13" t="str">
        <f t="shared" si="46"/>
        <v/>
      </c>
      <c r="E999" s="13" t="str">
        <f t="shared" si="47"/>
        <v/>
      </c>
      <c r="F999" s="84"/>
    </row>
    <row r="1000" spans="2:6" x14ac:dyDescent="0.25">
      <c r="B1000" s="13">
        <v>992</v>
      </c>
      <c r="C1000" s="18" t="str">
        <f t="shared" si="48"/>
        <v/>
      </c>
      <c r="D1000" s="13" t="str">
        <f t="shared" si="46"/>
        <v/>
      </c>
      <c r="E1000" s="13" t="str">
        <f t="shared" si="47"/>
        <v/>
      </c>
      <c r="F1000" s="84"/>
    </row>
    <row r="1001" spans="2:6" x14ac:dyDescent="0.25">
      <c r="B1001" s="13">
        <v>993</v>
      </c>
      <c r="C1001" s="18" t="str">
        <f t="shared" si="48"/>
        <v/>
      </c>
      <c r="D1001" s="13" t="str">
        <f t="shared" si="46"/>
        <v/>
      </c>
      <c r="E1001" s="13" t="str">
        <f t="shared" si="47"/>
        <v/>
      </c>
      <c r="F1001" s="84"/>
    </row>
    <row r="1002" spans="2:6" x14ac:dyDescent="0.25">
      <c r="B1002" s="13">
        <v>994</v>
      </c>
      <c r="C1002" s="18" t="str">
        <f t="shared" si="48"/>
        <v/>
      </c>
      <c r="D1002" s="13" t="str">
        <f t="shared" si="46"/>
        <v/>
      </c>
      <c r="E1002" s="13" t="str">
        <f t="shared" si="47"/>
        <v/>
      </c>
      <c r="F1002" s="84"/>
    </row>
    <row r="1003" spans="2:6" x14ac:dyDescent="0.25">
      <c r="B1003" s="13">
        <v>995</v>
      </c>
      <c r="C1003" s="18" t="str">
        <f t="shared" si="48"/>
        <v/>
      </c>
      <c r="D1003" s="13" t="str">
        <f t="shared" si="46"/>
        <v/>
      </c>
      <c r="E1003" s="13" t="str">
        <f t="shared" si="47"/>
        <v/>
      </c>
      <c r="F1003" s="84"/>
    </row>
    <row r="1004" spans="2:6" x14ac:dyDescent="0.25">
      <c r="B1004" s="13">
        <v>996</v>
      </c>
      <c r="C1004" s="18" t="str">
        <f t="shared" si="48"/>
        <v/>
      </c>
      <c r="D1004" s="13" t="str">
        <f t="shared" si="46"/>
        <v/>
      </c>
      <c r="E1004" s="13" t="str">
        <f t="shared" si="47"/>
        <v/>
      </c>
      <c r="F1004" s="84"/>
    </row>
    <row r="1005" spans="2:6" x14ac:dyDescent="0.25">
      <c r="B1005" s="13">
        <v>997</v>
      </c>
      <c r="C1005" s="18" t="str">
        <f t="shared" si="48"/>
        <v/>
      </c>
      <c r="D1005" s="13" t="str">
        <f t="shared" si="46"/>
        <v/>
      </c>
      <c r="E1005" s="13" t="str">
        <f t="shared" si="47"/>
        <v/>
      </c>
      <c r="F1005" s="84"/>
    </row>
    <row r="1006" spans="2:6" x14ac:dyDescent="0.25">
      <c r="B1006" s="13">
        <v>998</v>
      </c>
      <c r="C1006" s="18" t="str">
        <f t="shared" si="48"/>
        <v/>
      </c>
      <c r="D1006" s="13" t="str">
        <f t="shared" si="46"/>
        <v/>
      </c>
      <c r="E1006" s="13" t="str">
        <f t="shared" si="47"/>
        <v/>
      </c>
      <c r="F1006" s="84"/>
    </row>
    <row r="1007" spans="2:6" x14ac:dyDescent="0.25">
      <c r="B1007" s="13">
        <v>999</v>
      </c>
      <c r="C1007" s="18" t="str">
        <f t="shared" si="48"/>
        <v/>
      </c>
      <c r="D1007" s="13" t="str">
        <f t="shared" si="46"/>
        <v/>
      </c>
      <c r="E1007" s="13" t="str">
        <f t="shared" si="47"/>
        <v/>
      </c>
      <c r="F1007" s="84"/>
    </row>
    <row r="1008" spans="2:6" x14ac:dyDescent="0.25">
      <c r="B1008" s="13">
        <v>1000</v>
      </c>
      <c r="C1008" s="18" t="str">
        <f t="shared" si="48"/>
        <v/>
      </c>
      <c r="D1008" s="13" t="str">
        <f t="shared" si="46"/>
        <v/>
      </c>
      <c r="E1008" s="13" t="str">
        <f t="shared" si="47"/>
        <v/>
      </c>
      <c r="F1008" s="84"/>
    </row>
    <row r="1009" spans="2:6" x14ac:dyDescent="0.25">
      <c r="B1009" s="13">
        <v>1001</v>
      </c>
      <c r="C1009" s="18" t="str">
        <f t="shared" si="48"/>
        <v/>
      </c>
      <c r="D1009" s="13" t="str">
        <f t="shared" si="46"/>
        <v/>
      </c>
      <c r="E1009" s="13" t="str">
        <f t="shared" si="47"/>
        <v/>
      </c>
      <c r="F1009" s="84"/>
    </row>
    <row r="1010" spans="2:6" x14ac:dyDescent="0.25">
      <c r="B1010" s="13">
        <v>1002</v>
      </c>
      <c r="C1010" s="18" t="str">
        <f t="shared" si="48"/>
        <v/>
      </c>
      <c r="D1010" s="13" t="str">
        <f t="shared" si="46"/>
        <v/>
      </c>
      <c r="E1010" s="13" t="str">
        <f t="shared" si="47"/>
        <v/>
      </c>
      <c r="F1010" s="84"/>
    </row>
    <row r="1011" spans="2:6" x14ac:dyDescent="0.25">
      <c r="B1011" s="13">
        <v>1003</v>
      </c>
      <c r="C1011" s="18" t="str">
        <f t="shared" si="48"/>
        <v/>
      </c>
      <c r="D1011" s="13" t="str">
        <f t="shared" si="46"/>
        <v/>
      </c>
      <c r="E1011" s="13" t="str">
        <f t="shared" si="47"/>
        <v/>
      </c>
      <c r="F1011" s="84"/>
    </row>
    <row r="1012" spans="2:6" x14ac:dyDescent="0.25">
      <c r="B1012" s="13">
        <v>1004</v>
      </c>
      <c r="C1012" s="18" t="str">
        <f t="shared" si="48"/>
        <v/>
      </c>
      <c r="D1012" s="13" t="str">
        <f t="shared" si="46"/>
        <v/>
      </c>
      <c r="E1012" s="13" t="str">
        <f t="shared" si="47"/>
        <v/>
      </c>
      <c r="F1012" s="84"/>
    </row>
    <row r="1013" spans="2:6" x14ac:dyDescent="0.25">
      <c r="B1013" s="13">
        <v>1005</v>
      </c>
      <c r="C1013" s="18" t="str">
        <f t="shared" si="48"/>
        <v/>
      </c>
      <c r="D1013" s="13" t="str">
        <f t="shared" si="46"/>
        <v/>
      </c>
      <c r="E1013" s="13" t="str">
        <f t="shared" si="47"/>
        <v/>
      </c>
      <c r="F1013" s="84"/>
    </row>
    <row r="1014" spans="2:6" x14ac:dyDescent="0.25">
      <c r="B1014" s="13">
        <v>1006</v>
      </c>
      <c r="C1014" s="18" t="str">
        <f t="shared" si="48"/>
        <v/>
      </c>
      <c r="D1014" s="13" t="str">
        <f t="shared" si="46"/>
        <v/>
      </c>
      <c r="E1014" s="13" t="str">
        <f t="shared" si="47"/>
        <v/>
      </c>
      <c r="F1014" s="84"/>
    </row>
    <row r="1015" spans="2:6" x14ac:dyDescent="0.25">
      <c r="B1015" s="13">
        <v>1007</v>
      </c>
      <c r="C1015" s="18" t="str">
        <f t="shared" si="48"/>
        <v/>
      </c>
      <c r="D1015" s="13" t="str">
        <f t="shared" si="46"/>
        <v/>
      </c>
      <c r="E1015" s="13" t="str">
        <f t="shared" si="47"/>
        <v/>
      </c>
      <c r="F1015" s="84"/>
    </row>
    <row r="1016" spans="2:6" x14ac:dyDescent="0.25">
      <c r="B1016" s="13">
        <v>1008</v>
      </c>
      <c r="C1016" s="18" t="str">
        <f t="shared" si="48"/>
        <v/>
      </c>
      <c r="D1016" s="13" t="str">
        <f t="shared" si="46"/>
        <v/>
      </c>
      <c r="E1016" s="13" t="str">
        <f t="shared" si="47"/>
        <v/>
      </c>
      <c r="F1016" s="84"/>
    </row>
    <row r="1017" spans="2:6" x14ac:dyDescent="0.25">
      <c r="B1017" s="13">
        <v>1009</v>
      </c>
      <c r="C1017" s="18" t="str">
        <f t="shared" si="48"/>
        <v/>
      </c>
      <c r="D1017" s="13" t="str">
        <f t="shared" si="46"/>
        <v/>
      </c>
      <c r="E1017" s="13" t="str">
        <f t="shared" si="47"/>
        <v/>
      </c>
      <c r="F1017" s="84"/>
    </row>
    <row r="1018" spans="2:6" x14ac:dyDescent="0.25">
      <c r="B1018" s="13">
        <v>1010</v>
      </c>
      <c r="C1018" s="18" t="str">
        <f t="shared" si="48"/>
        <v/>
      </c>
      <c r="D1018" s="13" t="str">
        <f t="shared" si="46"/>
        <v/>
      </c>
      <c r="E1018" s="13" t="str">
        <f t="shared" si="47"/>
        <v/>
      </c>
      <c r="F1018" s="84"/>
    </row>
    <row r="1019" spans="2:6" x14ac:dyDescent="0.25">
      <c r="B1019" s="13">
        <v>1011</v>
      </c>
      <c r="C1019" s="18" t="str">
        <f t="shared" si="48"/>
        <v/>
      </c>
      <c r="D1019" s="13" t="str">
        <f t="shared" si="46"/>
        <v/>
      </c>
      <c r="E1019" s="13" t="str">
        <f t="shared" si="47"/>
        <v/>
      </c>
      <c r="F1019" s="84"/>
    </row>
    <row r="1020" spans="2:6" x14ac:dyDescent="0.25">
      <c r="B1020" s="13">
        <v>1012</v>
      </c>
      <c r="C1020" s="18" t="str">
        <f t="shared" si="48"/>
        <v/>
      </c>
      <c r="D1020" s="13" t="str">
        <f t="shared" si="46"/>
        <v/>
      </c>
      <c r="E1020" s="13" t="str">
        <f t="shared" si="47"/>
        <v/>
      </c>
      <c r="F1020" s="84"/>
    </row>
    <row r="1021" spans="2:6" x14ac:dyDescent="0.25">
      <c r="B1021" s="13">
        <v>1013</v>
      </c>
      <c r="C1021" s="18" t="str">
        <f t="shared" si="48"/>
        <v/>
      </c>
      <c r="D1021" s="13" t="str">
        <f t="shared" si="46"/>
        <v/>
      </c>
      <c r="E1021" s="13" t="str">
        <f t="shared" si="47"/>
        <v/>
      </c>
      <c r="F1021" s="84"/>
    </row>
    <row r="1022" spans="2:6" x14ac:dyDescent="0.25">
      <c r="B1022" s="13">
        <v>1014</v>
      </c>
      <c r="C1022" s="18" t="str">
        <f t="shared" si="48"/>
        <v/>
      </c>
      <c r="D1022" s="13" t="str">
        <f t="shared" si="46"/>
        <v/>
      </c>
      <c r="E1022" s="13" t="str">
        <f t="shared" si="47"/>
        <v/>
      </c>
      <c r="F1022" s="84"/>
    </row>
    <row r="1023" spans="2:6" x14ac:dyDescent="0.25">
      <c r="B1023" s="13">
        <v>1015</v>
      </c>
      <c r="C1023" s="18" t="str">
        <f t="shared" si="48"/>
        <v/>
      </c>
      <c r="D1023" s="13" t="str">
        <f t="shared" si="46"/>
        <v/>
      </c>
      <c r="E1023" s="13" t="str">
        <f t="shared" si="47"/>
        <v/>
      </c>
      <c r="F1023" s="84"/>
    </row>
    <row r="1024" spans="2:6" x14ac:dyDescent="0.25">
      <c r="B1024" s="13">
        <v>1016</v>
      </c>
      <c r="C1024" s="18" t="str">
        <f t="shared" si="48"/>
        <v/>
      </c>
      <c r="D1024" s="13" t="str">
        <f t="shared" si="46"/>
        <v/>
      </c>
      <c r="E1024" s="13" t="str">
        <f t="shared" si="47"/>
        <v/>
      </c>
      <c r="F1024" s="84"/>
    </row>
    <row r="1025" spans="2:6" x14ac:dyDescent="0.25">
      <c r="B1025" s="13">
        <v>1017</v>
      </c>
      <c r="C1025" s="18" t="str">
        <f t="shared" si="48"/>
        <v/>
      </c>
      <c r="D1025" s="13" t="str">
        <f t="shared" si="46"/>
        <v/>
      </c>
      <c r="E1025" s="13" t="str">
        <f t="shared" si="47"/>
        <v/>
      </c>
      <c r="F1025" s="84"/>
    </row>
    <row r="1026" spans="2:6" x14ac:dyDescent="0.25">
      <c r="B1026" s="13">
        <v>1018</v>
      </c>
      <c r="C1026" s="18" t="str">
        <f t="shared" si="48"/>
        <v/>
      </c>
      <c r="D1026" s="13" t="str">
        <f t="shared" si="46"/>
        <v/>
      </c>
      <c r="E1026" s="13" t="str">
        <f t="shared" si="47"/>
        <v/>
      </c>
      <c r="F1026" s="84"/>
    </row>
    <row r="1027" spans="2:6" x14ac:dyDescent="0.25">
      <c r="B1027" s="13">
        <v>1019</v>
      </c>
      <c r="C1027" s="18" t="str">
        <f t="shared" si="48"/>
        <v/>
      </c>
      <c r="D1027" s="13" t="str">
        <f t="shared" si="46"/>
        <v/>
      </c>
      <c r="E1027" s="13" t="str">
        <f t="shared" si="47"/>
        <v/>
      </c>
      <c r="F1027" s="84"/>
    </row>
    <row r="1028" spans="2:6" x14ac:dyDescent="0.25">
      <c r="B1028" s="13">
        <v>1020</v>
      </c>
      <c r="C1028" s="18" t="str">
        <f t="shared" si="48"/>
        <v/>
      </c>
      <c r="D1028" s="13" t="str">
        <f t="shared" si="46"/>
        <v/>
      </c>
      <c r="E1028" s="13" t="str">
        <f t="shared" si="47"/>
        <v/>
      </c>
      <c r="F1028" s="84"/>
    </row>
    <row r="1029" spans="2:6" x14ac:dyDescent="0.25">
      <c r="B1029" s="13">
        <v>1021</v>
      </c>
      <c r="C1029" s="18" t="str">
        <f t="shared" si="48"/>
        <v/>
      </c>
      <c r="D1029" s="13" t="str">
        <f t="shared" si="46"/>
        <v/>
      </c>
      <c r="E1029" s="13" t="str">
        <f t="shared" si="47"/>
        <v/>
      </c>
      <c r="F1029" s="84"/>
    </row>
    <row r="1030" spans="2:6" x14ac:dyDescent="0.25">
      <c r="B1030" s="13">
        <v>1022</v>
      </c>
      <c r="C1030" s="18" t="str">
        <f t="shared" si="48"/>
        <v/>
      </c>
      <c r="D1030" s="13" t="str">
        <f t="shared" si="46"/>
        <v/>
      </c>
      <c r="E1030" s="13" t="str">
        <f t="shared" si="47"/>
        <v/>
      </c>
      <c r="F1030" s="84"/>
    </row>
    <row r="1031" spans="2:6" x14ac:dyDescent="0.25">
      <c r="B1031" s="13">
        <v>1023</v>
      </c>
      <c r="C1031" s="18" t="str">
        <f t="shared" si="48"/>
        <v/>
      </c>
      <c r="D1031" s="13" t="str">
        <f t="shared" si="46"/>
        <v/>
      </c>
      <c r="E1031" s="13" t="str">
        <f t="shared" si="47"/>
        <v/>
      </c>
      <c r="F1031" s="84"/>
    </row>
    <row r="1032" spans="2:6" x14ac:dyDescent="0.25">
      <c r="B1032" s="13">
        <v>1024</v>
      </c>
      <c r="C1032" s="18" t="str">
        <f t="shared" si="48"/>
        <v/>
      </c>
      <c r="D1032" s="13" t="str">
        <f t="shared" si="46"/>
        <v/>
      </c>
      <c r="E1032" s="13" t="str">
        <f t="shared" si="47"/>
        <v/>
      </c>
      <c r="F1032" s="84"/>
    </row>
    <row r="1033" spans="2:6" x14ac:dyDescent="0.25">
      <c r="B1033" s="13">
        <v>1025</v>
      </c>
      <c r="C1033" s="18" t="str">
        <f t="shared" si="48"/>
        <v/>
      </c>
      <c r="D1033" s="13" t="str">
        <f t="shared" ref="D1033:D1096" si="49">IF(C1033="","",IF($F$6="","",IF(B1033&lt;($AV$14+1),"1°batch", IF(B1033&gt;($AV$15),"3°batch","2°batch"))))</f>
        <v/>
      </c>
      <c r="E1033" s="13" t="str">
        <f t="shared" ref="E1033:E1096" si="50">IF(C1033="","",IF($F$6="","",IF(B1033&lt;($AV$17+1),"1°cooking",IF(AND(B1033&gt;$AV$17,B1033&lt;$AV$18+1),"2°cooking",IF(AND(B1033&gt;$AV$18,B1033&lt;$AV$19+1),"3°cooking",IF(AND(B1033&gt;$AV$19,B1033&lt;$AV$20+1),"4°cooking",IF(AND(B1033&gt;$AV$20,B1033&lt;$AV$21+1),"5°cooking",IF(AND(B1033&gt;$AV$21,B1033&lt;$AV$22+1),"1°cooking",IF(AND(B1033&gt;$AV$22,B1033&lt;$AV$23+1),"2°cooking",IF(AND(B1033&gt;$AV$23,B1033&lt;$AV$24+1),"3°cooking",IF(AND(B1033&gt;$AV$24,B1033&lt;$AV$25+1),"4°cooking",IF(AND(B1033&gt;$AV$25,B1033&lt;$AV$26+1),"5°cooking",IF(AND(B1033&gt;$AV$26,B1033&lt;$AV$27+1),"1°cooking",IF(AND(B1033&gt;$AV$27,B1033&lt;$AV$28+1),"2°cooking",IF(AND(B1033&gt;$AV$28,B1033&lt;$AV$29+1),"3°cooking",IF(AND(B1033&gt;$AV$29,B1033&lt;$AV$30+1),"4°cooking",IF(AND(B1033&gt;$AV$30,B1033&lt;$AV$31+1),"5°cooking","")))))))))))))))))</f>
        <v/>
      </c>
      <c r="F1033" s="84"/>
    </row>
    <row r="1034" spans="2:6" x14ac:dyDescent="0.25">
      <c r="B1034" s="13">
        <v>1026</v>
      </c>
      <c r="C1034" s="18" t="str">
        <f t="shared" ref="C1034:C1097" si="51">IF($F$6="","",IF(B1034&gt;$F$6,"",IF(C1033&lt;$C$6,C1033+$E$6,0)))</f>
        <v/>
      </c>
      <c r="D1034" s="13" t="str">
        <f t="shared" si="49"/>
        <v/>
      </c>
      <c r="E1034" s="13" t="str">
        <f t="shared" si="50"/>
        <v/>
      </c>
      <c r="F1034" s="84"/>
    </row>
    <row r="1035" spans="2:6" x14ac:dyDescent="0.25">
      <c r="B1035" s="13">
        <v>1027</v>
      </c>
      <c r="C1035" s="18" t="str">
        <f t="shared" si="51"/>
        <v/>
      </c>
      <c r="D1035" s="13" t="str">
        <f t="shared" si="49"/>
        <v/>
      </c>
      <c r="E1035" s="13" t="str">
        <f t="shared" si="50"/>
        <v/>
      </c>
      <c r="F1035" s="84"/>
    </row>
    <row r="1036" spans="2:6" x14ac:dyDescent="0.25">
      <c r="B1036" s="13">
        <v>1028</v>
      </c>
      <c r="C1036" s="18" t="str">
        <f t="shared" si="51"/>
        <v/>
      </c>
      <c r="D1036" s="13" t="str">
        <f t="shared" si="49"/>
        <v/>
      </c>
      <c r="E1036" s="13" t="str">
        <f t="shared" si="50"/>
        <v/>
      </c>
      <c r="F1036" s="84"/>
    </row>
    <row r="1037" spans="2:6" x14ac:dyDescent="0.25">
      <c r="B1037" s="13">
        <v>1029</v>
      </c>
      <c r="C1037" s="18" t="str">
        <f t="shared" si="51"/>
        <v/>
      </c>
      <c r="D1037" s="13" t="str">
        <f t="shared" si="49"/>
        <v/>
      </c>
      <c r="E1037" s="13" t="str">
        <f t="shared" si="50"/>
        <v/>
      </c>
      <c r="F1037" s="84"/>
    </row>
    <row r="1038" spans="2:6" x14ac:dyDescent="0.25">
      <c r="B1038" s="13">
        <v>1030</v>
      </c>
      <c r="C1038" s="18" t="str">
        <f t="shared" si="51"/>
        <v/>
      </c>
      <c r="D1038" s="13" t="str">
        <f t="shared" si="49"/>
        <v/>
      </c>
      <c r="E1038" s="13" t="str">
        <f t="shared" si="50"/>
        <v/>
      </c>
      <c r="F1038" s="84"/>
    </row>
    <row r="1039" spans="2:6" x14ac:dyDescent="0.25">
      <c r="B1039" s="13">
        <v>1031</v>
      </c>
      <c r="C1039" s="18" t="str">
        <f t="shared" si="51"/>
        <v/>
      </c>
      <c r="D1039" s="13" t="str">
        <f t="shared" si="49"/>
        <v/>
      </c>
      <c r="E1039" s="13" t="str">
        <f t="shared" si="50"/>
        <v/>
      </c>
      <c r="F1039" s="84"/>
    </row>
    <row r="1040" spans="2:6" x14ac:dyDescent="0.25">
      <c r="B1040" s="13">
        <v>1032</v>
      </c>
      <c r="C1040" s="18" t="str">
        <f t="shared" si="51"/>
        <v/>
      </c>
      <c r="D1040" s="13" t="str">
        <f t="shared" si="49"/>
        <v/>
      </c>
      <c r="E1040" s="13" t="str">
        <f t="shared" si="50"/>
        <v/>
      </c>
      <c r="F1040" s="84"/>
    </row>
    <row r="1041" spans="2:6" x14ac:dyDescent="0.25">
      <c r="B1041" s="13">
        <v>1033</v>
      </c>
      <c r="C1041" s="18" t="str">
        <f t="shared" si="51"/>
        <v/>
      </c>
      <c r="D1041" s="13" t="str">
        <f t="shared" si="49"/>
        <v/>
      </c>
      <c r="E1041" s="13" t="str">
        <f t="shared" si="50"/>
        <v/>
      </c>
      <c r="F1041" s="84"/>
    </row>
    <row r="1042" spans="2:6" x14ac:dyDescent="0.25">
      <c r="B1042" s="13">
        <v>1034</v>
      </c>
      <c r="C1042" s="18" t="str">
        <f t="shared" si="51"/>
        <v/>
      </c>
      <c r="D1042" s="13" t="str">
        <f t="shared" si="49"/>
        <v/>
      </c>
      <c r="E1042" s="13" t="str">
        <f t="shared" si="50"/>
        <v/>
      </c>
      <c r="F1042" s="84"/>
    </row>
    <row r="1043" spans="2:6" x14ac:dyDescent="0.25">
      <c r="B1043" s="13">
        <v>1035</v>
      </c>
      <c r="C1043" s="18" t="str">
        <f t="shared" si="51"/>
        <v/>
      </c>
      <c r="D1043" s="13" t="str">
        <f t="shared" si="49"/>
        <v/>
      </c>
      <c r="E1043" s="13" t="str">
        <f t="shared" si="50"/>
        <v/>
      </c>
      <c r="F1043" s="84"/>
    </row>
    <row r="1044" spans="2:6" x14ac:dyDescent="0.25">
      <c r="B1044" s="13">
        <v>1036</v>
      </c>
      <c r="C1044" s="18" t="str">
        <f t="shared" si="51"/>
        <v/>
      </c>
      <c r="D1044" s="13" t="str">
        <f t="shared" si="49"/>
        <v/>
      </c>
      <c r="E1044" s="13" t="str">
        <f t="shared" si="50"/>
        <v/>
      </c>
      <c r="F1044" s="84"/>
    </row>
    <row r="1045" spans="2:6" x14ac:dyDescent="0.25">
      <c r="B1045" s="13">
        <v>1037</v>
      </c>
      <c r="C1045" s="18" t="str">
        <f t="shared" si="51"/>
        <v/>
      </c>
      <c r="D1045" s="13" t="str">
        <f t="shared" si="49"/>
        <v/>
      </c>
      <c r="E1045" s="13" t="str">
        <f t="shared" si="50"/>
        <v/>
      </c>
      <c r="F1045" s="84"/>
    </row>
    <row r="1046" spans="2:6" x14ac:dyDescent="0.25">
      <c r="B1046" s="13">
        <v>1038</v>
      </c>
      <c r="C1046" s="18" t="str">
        <f t="shared" si="51"/>
        <v/>
      </c>
      <c r="D1046" s="13" t="str">
        <f t="shared" si="49"/>
        <v/>
      </c>
      <c r="E1046" s="13" t="str">
        <f t="shared" si="50"/>
        <v/>
      </c>
      <c r="F1046" s="84"/>
    </row>
    <row r="1047" spans="2:6" x14ac:dyDescent="0.25">
      <c r="B1047" s="13">
        <v>1039</v>
      </c>
      <c r="C1047" s="18" t="str">
        <f t="shared" si="51"/>
        <v/>
      </c>
      <c r="D1047" s="13" t="str">
        <f t="shared" si="49"/>
        <v/>
      </c>
      <c r="E1047" s="13" t="str">
        <f t="shared" si="50"/>
        <v/>
      </c>
      <c r="F1047" s="84"/>
    </row>
    <row r="1048" spans="2:6" x14ac:dyDescent="0.25">
      <c r="B1048" s="13">
        <v>1040</v>
      </c>
      <c r="C1048" s="18" t="str">
        <f t="shared" si="51"/>
        <v/>
      </c>
      <c r="D1048" s="13" t="str">
        <f t="shared" si="49"/>
        <v/>
      </c>
      <c r="E1048" s="13" t="str">
        <f t="shared" si="50"/>
        <v/>
      </c>
      <c r="F1048" s="84"/>
    </row>
    <row r="1049" spans="2:6" x14ac:dyDescent="0.25">
      <c r="B1049" s="13">
        <v>1041</v>
      </c>
      <c r="C1049" s="18" t="str">
        <f t="shared" si="51"/>
        <v/>
      </c>
      <c r="D1049" s="13" t="str">
        <f t="shared" si="49"/>
        <v/>
      </c>
      <c r="E1049" s="13" t="str">
        <f t="shared" si="50"/>
        <v/>
      </c>
      <c r="F1049" s="84"/>
    </row>
    <row r="1050" spans="2:6" x14ac:dyDescent="0.25">
      <c r="B1050" s="13">
        <v>1042</v>
      </c>
      <c r="C1050" s="18" t="str">
        <f t="shared" si="51"/>
        <v/>
      </c>
      <c r="D1050" s="13" t="str">
        <f t="shared" si="49"/>
        <v/>
      </c>
      <c r="E1050" s="13" t="str">
        <f t="shared" si="50"/>
        <v/>
      </c>
      <c r="F1050" s="84"/>
    </row>
    <row r="1051" spans="2:6" x14ac:dyDescent="0.25">
      <c r="B1051" s="13">
        <v>1043</v>
      </c>
      <c r="C1051" s="18" t="str">
        <f t="shared" si="51"/>
        <v/>
      </c>
      <c r="D1051" s="13" t="str">
        <f t="shared" si="49"/>
        <v/>
      </c>
      <c r="E1051" s="13" t="str">
        <f t="shared" si="50"/>
        <v/>
      </c>
      <c r="F1051" s="84"/>
    </row>
    <row r="1052" spans="2:6" x14ac:dyDescent="0.25">
      <c r="B1052" s="13">
        <v>1044</v>
      </c>
      <c r="C1052" s="18" t="str">
        <f t="shared" si="51"/>
        <v/>
      </c>
      <c r="D1052" s="13" t="str">
        <f t="shared" si="49"/>
        <v/>
      </c>
      <c r="E1052" s="13" t="str">
        <f t="shared" si="50"/>
        <v/>
      </c>
      <c r="F1052" s="84"/>
    </row>
    <row r="1053" spans="2:6" x14ac:dyDescent="0.25">
      <c r="B1053" s="13">
        <v>1045</v>
      </c>
      <c r="C1053" s="18" t="str">
        <f t="shared" si="51"/>
        <v/>
      </c>
      <c r="D1053" s="13" t="str">
        <f t="shared" si="49"/>
        <v/>
      </c>
      <c r="E1053" s="13" t="str">
        <f t="shared" si="50"/>
        <v/>
      </c>
      <c r="F1053" s="84"/>
    </row>
    <row r="1054" spans="2:6" x14ac:dyDescent="0.25">
      <c r="B1054" s="13">
        <v>1046</v>
      </c>
      <c r="C1054" s="18" t="str">
        <f t="shared" si="51"/>
        <v/>
      </c>
      <c r="D1054" s="13" t="str">
        <f t="shared" si="49"/>
        <v/>
      </c>
      <c r="E1054" s="13" t="str">
        <f t="shared" si="50"/>
        <v/>
      </c>
      <c r="F1054" s="84"/>
    </row>
    <row r="1055" spans="2:6" x14ac:dyDescent="0.25">
      <c r="B1055" s="13">
        <v>1047</v>
      </c>
      <c r="C1055" s="18" t="str">
        <f t="shared" si="51"/>
        <v/>
      </c>
      <c r="D1055" s="13" t="str">
        <f t="shared" si="49"/>
        <v/>
      </c>
      <c r="E1055" s="13" t="str">
        <f t="shared" si="50"/>
        <v/>
      </c>
      <c r="F1055" s="84"/>
    </row>
    <row r="1056" spans="2:6" x14ac:dyDescent="0.25">
      <c r="B1056" s="13">
        <v>1048</v>
      </c>
      <c r="C1056" s="18" t="str">
        <f t="shared" si="51"/>
        <v/>
      </c>
      <c r="D1056" s="13" t="str">
        <f t="shared" si="49"/>
        <v/>
      </c>
      <c r="E1056" s="13" t="str">
        <f t="shared" si="50"/>
        <v/>
      </c>
      <c r="F1056" s="84"/>
    </row>
    <row r="1057" spans="2:6" x14ac:dyDescent="0.25">
      <c r="B1057" s="13">
        <v>1049</v>
      </c>
      <c r="C1057" s="18" t="str">
        <f t="shared" si="51"/>
        <v/>
      </c>
      <c r="D1057" s="13" t="str">
        <f t="shared" si="49"/>
        <v/>
      </c>
      <c r="E1057" s="13" t="str">
        <f t="shared" si="50"/>
        <v/>
      </c>
      <c r="F1057" s="84"/>
    </row>
    <row r="1058" spans="2:6" x14ac:dyDescent="0.25">
      <c r="B1058" s="13">
        <v>1050</v>
      </c>
      <c r="C1058" s="18" t="str">
        <f t="shared" si="51"/>
        <v/>
      </c>
      <c r="D1058" s="13" t="str">
        <f t="shared" si="49"/>
        <v/>
      </c>
      <c r="E1058" s="13" t="str">
        <f t="shared" si="50"/>
        <v/>
      </c>
      <c r="F1058" s="84"/>
    </row>
    <row r="1059" spans="2:6" x14ac:dyDescent="0.25">
      <c r="B1059" s="13">
        <v>1051</v>
      </c>
      <c r="C1059" s="18" t="str">
        <f t="shared" si="51"/>
        <v/>
      </c>
      <c r="D1059" s="13" t="str">
        <f t="shared" si="49"/>
        <v/>
      </c>
      <c r="E1059" s="13" t="str">
        <f t="shared" si="50"/>
        <v/>
      </c>
      <c r="F1059" s="84"/>
    </row>
    <row r="1060" spans="2:6" x14ac:dyDescent="0.25">
      <c r="B1060" s="13">
        <v>1052</v>
      </c>
      <c r="C1060" s="18" t="str">
        <f t="shared" si="51"/>
        <v/>
      </c>
      <c r="D1060" s="13" t="str">
        <f t="shared" si="49"/>
        <v/>
      </c>
      <c r="E1060" s="13" t="str">
        <f t="shared" si="50"/>
        <v/>
      </c>
      <c r="F1060" s="84"/>
    </row>
    <row r="1061" spans="2:6" x14ac:dyDescent="0.25">
      <c r="B1061" s="13">
        <v>1053</v>
      </c>
      <c r="C1061" s="18" t="str">
        <f t="shared" si="51"/>
        <v/>
      </c>
      <c r="D1061" s="13" t="str">
        <f t="shared" si="49"/>
        <v/>
      </c>
      <c r="E1061" s="13" t="str">
        <f t="shared" si="50"/>
        <v/>
      </c>
      <c r="F1061" s="84"/>
    </row>
    <row r="1062" spans="2:6" x14ac:dyDescent="0.25">
      <c r="B1062" s="13">
        <v>1054</v>
      </c>
      <c r="C1062" s="18" t="str">
        <f t="shared" si="51"/>
        <v/>
      </c>
      <c r="D1062" s="13" t="str">
        <f t="shared" si="49"/>
        <v/>
      </c>
      <c r="E1062" s="13" t="str">
        <f t="shared" si="50"/>
        <v/>
      </c>
      <c r="F1062" s="84"/>
    </row>
    <row r="1063" spans="2:6" x14ac:dyDescent="0.25">
      <c r="B1063" s="13">
        <v>1055</v>
      </c>
      <c r="C1063" s="18" t="str">
        <f t="shared" si="51"/>
        <v/>
      </c>
      <c r="D1063" s="13" t="str">
        <f t="shared" si="49"/>
        <v/>
      </c>
      <c r="E1063" s="13" t="str">
        <f t="shared" si="50"/>
        <v/>
      </c>
      <c r="F1063" s="84"/>
    </row>
    <row r="1064" spans="2:6" x14ac:dyDescent="0.25">
      <c r="B1064" s="13">
        <v>1056</v>
      </c>
      <c r="C1064" s="18" t="str">
        <f t="shared" si="51"/>
        <v/>
      </c>
      <c r="D1064" s="13" t="str">
        <f t="shared" si="49"/>
        <v/>
      </c>
      <c r="E1064" s="13" t="str">
        <f t="shared" si="50"/>
        <v/>
      </c>
      <c r="F1064" s="84"/>
    </row>
    <row r="1065" spans="2:6" x14ac:dyDescent="0.25">
      <c r="B1065" s="13">
        <v>1057</v>
      </c>
      <c r="C1065" s="18" t="str">
        <f t="shared" si="51"/>
        <v/>
      </c>
      <c r="D1065" s="13" t="str">
        <f t="shared" si="49"/>
        <v/>
      </c>
      <c r="E1065" s="13" t="str">
        <f t="shared" si="50"/>
        <v/>
      </c>
      <c r="F1065" s="84"/>
    </row>
    <row r="1066" spans="2:6" x14ac:dyDescent="0.25">
      <c r="B1066" s="13">
        <v>1058</v>
      </c>
      <c r="C1066" s="18" t="str">
        <f t="shared" si="51"/>
        <v/>
      </c>
      <c r="D1066" s="13" t="str">
        <f t="shared" si="49"/>
        <v/>
      </c>
      <c r="E1066" s="13" t="str">
        <f t="shared" si="50"/>
        <v/>
      </c>
      <c r="F1066" s="84"/>
    </row>
    <row r="1067" spans="2:6" x14ac:dyDescent="0.25">
      <c r="B1067" s="13">
        <v>1059</v>
      </c>
      <c r="C1067" s="18" t="str">
        <f t="shared" si="51"/>
        <v/>
      </c>
      <c r="D1067" s="13" t="str">
        <f t="shared" si="49"/>
        <v/>
      </c>
      <c r="E1067" s="13" t="str">
        <f t="shared" si="50"/>
        <v/>
      </c>
      <c r="F1067" s="84"/>
    </row>
    <row r="1068" spans="2:6" x14ac:dyDescent="0.25">
      <c r="B1068" s="13">
        <v>1060</v>
      </c>
      <c r="C1068" s="18" t="str">
        <f t="shared" si="51"/>
        <v/>
      </c>
      <c r="D1068" s="13" t="str">
        <f t="shared" si="49"/>
        <v/>
      </c>
      <c r="E1068" s="13" t="str">
        <f t="shared" si="50"/>
        <v/>
      </c>
      <c r="F1068" s="84"/>
    </row>
    <row r="1069" spans="2:6" x14ac:dyDescent="0.25">
      <c r="B1069" s="13">
        <v>1061</v>
      </c>
      <c r="C1069" s="18" t="str">
        <f t="shared" si="51"/>
        <v/>
      </c>
      <c r="D1069" s="13" t="str">
        <f t="shared" si="49"/>
        <v/>
      </c>
      <c r="E1069" s="13" t="str">
        <f t="shared" si="50"/>
        <v/>
      </c>
      <c r="F1069" s="84"/>
    </row>
    <row r="1070" spans="2:6" x14ac:dyDescent="0.25">
      <c r="B1070" s="13">
        <v>1062</v>
      </c>
      <c r="C1070" s="18" t="str">
        <f t="shared" si="51"/>
        <v/>
      </c>
      <c r="D1070" s="13" t="str">
        <f t="shared" si="49"/>
        <v/>
      </c>
      <c r="E1070" s="13" t="str">
        <f t="shared" si="50"/>
        <v/>
      </c>
      <c r="F1070" s="84"/>
    </row>
    <row r="1071" spans="2:6" x14ac:dyDescent="0.25">
      <c r="B1071" s="13">
        <v>1063</v>
      </c>
      <c r="C1071" s="18" t="str">
        <f t="shared" si="51"/>
        <v/>
      </c>
      <c r="D1071" s="13" t="str">
        <f t="shared" si="49"/>
        <v/>
      </c>
      <c r="E1071" s="13" t="str">
        <f t="shared" si="50"/>
        <v/>
      </c>
      <c r="F1071" s="84"/>
    </row>
    <row r="1072" spans="2:6" x14ac:dyDescent="0.25">
      <c r="B1072" s="13">
        <v>1064</v>
      </c>
      <c r="C1072" s="18" t="str">
        <f t="shared" si="51"/>
        <v/>
      </c>
      <c r="D1072" s="13" t="str">
        <f t="shared" si="49"/>
        <v/>
      </c>
      <c r="E1072" s="13" t="str">
        <f t="shared" si="50"/>
        <v/>
      </c>
      <c r="F1072" s="84"/>
    </row>
    <row r="1073" spans="2:6" x14ac:dyDescent="0.25">
      <c r="B1073" s="13">
        <v>1065</v>
      </c>
      <c r="C1073" s="18" t="str">
        <f t="shared" si="51"/>
        <v/>
      </c>
      <c r="D1073" s="13" t="str">
        <f t="shared" si="49"/>
        <v/>
      </c>
      <c r="E1073" s="13" t="str">
        <f t="shared" si="50"/>
        <v/>
      </c>
      <c r="F1073" s="84"/>
    </row>
    <row r="1074" spans="2:6" x14ac:dyDescent="0.25">
      <c r="B1074" s="13">
        <v>1066</v>
      </c>
      <c r="C1074" s="18" t="str">
        <f t="shared" si="51"/>
        <v/>
      </c>
      <c r="D1074" s="13" t="str">
        <f t="shared" si="49"/>
        <v/>
      </c>
      <c r="E1074" s="13" t="str">
        <f t="shared" si="50"/>
        <v/>
      </c>
      <c r="F1074" s="84"/>
    </row>
    <row r="1075" spans="2:6" x14ac:dyDescent="0.25">
      <c r="B1075" s="13">
        <v>1067</v>
      </c>
      <c r="C1075" s="18" t="str">
        <f t="shared" si="51"/>
        <v/>
      </c>
      <c r="D1075" s="13" t="str">
        <f t="shared" si="49"/>
        <v/>
      </c>
      <c r="E1075" s="13" t="str">
        <f t="shared" si="50"/>
        <v/>
      </c>
      <c r="F1075" s="84"/>
    </row>
    <row r="1076" spans="2:6" x14ac:dyDescent="0.25">
      <c r="B1076" s="13">
        <v>1068</v>
      </c>
      <c r="C1076" s="18" t="str">
        <f t="shared" si="51"/>
        <v/>
      </c>
      <c r="D1076" s="13" t="str">
        <f t="shared" si="49"/>
        <v/>
      </c>
      <c r="E1076" s="13" t="str">
        <f t="shared" si="50"/>
        <v/>
      </c>
      <c r="F1076" s="84"/>
    </row>
    <row r="1077" spans="2:6" x14ac:dyDescent="0.25">
      <c r="B1077" s="13">
        <v>1069</v>
      </c>
      <c r="C1077" s="18" t="str">
        <f t="shared" si="51"/>
        <v/>
      </c>
      <c r="D1077" s="13" t="str">
        <f t="shared" si="49"/>
        <v/>
      </c>
      <c r="E1077" s="13" t="str">
        <f t="shared" si="50"/>
        <v/>
      </c>
      <c r="F1077" s="84"/>
    </row>
    <row r="1078" spans="2:6" x14ac:dyDescent="0.25">
      <c r="B1078" s="13">
        <v>1070</v>
      </c>
      <c r="C1078" s="18" t="str">
        <f t="shared" si="51"/>
        <v/>
      </c>
      <c r="D1078" s="13" t="str">
        <f t="shared" si="49"/>
        <v/>
      </c>
      <c r="E1078" s="13" t="str">
        <f t="shared" si="50"/>
        <v/>
      </c>
      <c r="F1078" s="84"/>
    </row>
    <row r="1079" spans="2:6" x14ac:dyDescent="0.25">
      <c r="B1079" s="13">
        <v>1071</v>
      </c>
      <c r="C1079" s="18" t="str">
        <f t="shared" si="51"/>
        <v/>
      </c>
      <c r="D1079" s="13" t="str">
        <f t="shared" si="49"/>
        <v/>
      </c>
      <c r="E1079" s="13" t="str">
        <f t="shared" si="50"/>
        <v/>
      </c>
      <c r="F1079" s="84"/>
    </row>
    <row r="1080" spans="2:6" x14ac:dyDescent="0.25">
      <c r="B1080" s="13">
        <v>1072</v>
      </c>
      <c r="C1080" s="18" t="str">
        <f t="shared" si="51"/>
        <v/>
      </c>
      <c r="D1080" s="13" t="str">
        <f t="shared" si="49"/>
        <v/>
      </c>
      <c r="E1080" s="13" t="str">
        <f t="shared" si="50"/>
        <v/>
      </c>
      <c r="F1080" s="84"/>
    </row>
    <row r="1081" spans="2:6" x14ac:dyDescent="0.25">
      <c r="B1081" s="13">
        <v>1073</v>
      </c>
      <c r="C1081" s="18" t="str">
        <f t="shared" si="51"/>
        <v/>
      </c>
      <c r="D1081" s="13" t="str">
        <f t="shared" si="49"/>
        <v/>
      </c>
      <c r="E1081" s="13" t="str">
        <f t="shared" si="50"/>
        <v/>
      </c>
      <c r="F1081" s="84"/>
    </row>
    <row r="1082" spans="2:6" x14ac:dyDescent="0.25">
      <c r="B1082" s="13">
        <v>1074</v>
      </c>
      <c r="C1082" s="18" t="str">
        <f t="shared" si="51"/>
        <v/>
      </c>
      <c r="D1082" s="13" t="str">
        <f t="shared" si="49"/>
        <v/>
      </c>
      <c r="E1082" s="13" t="str">
        <f t="shared" si="50"/>
        <v/>
      </c>
      <c r="F1082" s="84"/>
    </row>
    <row r="1083" spans="2:6" x14ac:dyDescent="0.25">
      <c r="B1083" s="13">
        <v>1075</v>
      </c>
      <c r="C1083" s="18" t="str">
        <f t="shared" si="51"/>
        <v/>
      </c>
      <c r="D1083" s="13" t="str">
        <f t="shared" si="49"/>
        <v/>
      </c>
      <c r="E1083" s="13" t="str">
        <f t="shared" si="50"/>
        <v/>
      </c>
      <c r="F1083" s="84"/>
    </row>
    <row r="1084" spans="2:6" x14ac:dyDescent="0.25">
      <c r="B1084" s="13">
        <v>1076</v>
      </c>
      <c r="C1084" s="18" t="str">
        <f t="shared" si="51"/>
        <v/>
      </c>
      <c r="D1084" s="13" t="str">
        <f t="shared" si="49"/>
        <v/>
      </c>
      <c r="E1084" s="13" t="str">
        <f t="shared" si="50"/>
        <v/>
      </c>
      <c r="F1084" s="84"/>
    </row>
    <row r="1085" spans="2:6" x14ac:dyDescent="0.25">
      <c r="B1085" s="13">
        <v>1077</v>
      </c>
      <c r="C1085" s="18" t="str">
        <f t="shared" si="51"/>
        <v/>
      </c>
      <c r="D1085" s="13" t="str">
        <f t="shared" si="49"/>
        <v/>
      </c>
      <c r="E1085" s="13" t="str">
        <f t="shared" si="50"/>
        <v/>
      </c>
      <c r="F1085" s="84"/>
    </row>
    <row r="1086" spans="2:6" x14ac:dyDescent="0.25">
      <c r="B1086" s="13">
        <v>1078</v>
      </c>
      <c r="C1086" s="18" t="str">
        <f t="shared" si="51"/>
        <v/>
      </c>
      <c r="D1086" s="13" t="str">
        <f t="shared" si="49"/>
        <v/>
      </c>
      <c r="E1086" s="13" t="str">
        <f t="shared" si="50"/>
        <v/>
      </c>
      <c r="F1086" s="84"/>
    </row>
    <row r="1087" spans="2:6" x14ac:dyDescent="0.25">
      <c r="B1087" s="13">
        <v>1079</v>
      </c>
      <c r="C1087" s="18" t="str">
        <f t="shared" si="51"/>
        <v/>
      </c>
      <c r="D1087" s="13" t="str">
        <f t="shared" si="49"/>
        <v/>
      </c>
      <c r="E1087" s="13" t="str">
        <f t="shared" si="50"/>
        <v/>
      </c>
      <c r="F1087" s="84"/>
    </row>
    <row r="1088" spans="2:6" x14ac:dyDescent="0.25">
      <c r="B1088" s="13">
        <v>1080</v>
      </c>
      <c r="C1088" s="18" t="str">
        <f t="shared" si="51"/>
        <v/>
      </c>
      <c r="D1088" s="13" t="str">
        <f t="shared" si="49"/>
        <v/>
      </c>
      <c r="E1088" s="13" t="str">
        <f t="shared" si="50"/>
        <v/>
      </c>
      <c r="F1088" s="84"/>
    </row>
    <row r="1089" spans="2:6" x14ac:dyDescent="0.25">
      <c r="B1089" s="13">
        <v>1081</v>
      </c>
      <c r="C1089" s="18" t="str">
        <f t="shared" si="51"/>
        <v/>
      </c>
      <c r="D1089" s="13" t="str">
        <f t="shared" si="49"/>
        <v/>
      </c>
      <c r="E1089" s="13" t="str">
        <f t="shared" si="50"/>
        <v/>
      </c>
      <c r="F1089" s="84"/>
    </row>
    <row r="1090" spans="2:6" x14ac:dyDescent="0.25">
      <c r="B1090" s="13">
        <v>1082</v>
      </c>
      <c r="C1090" s="18" t="str">
        <f t="shared" si="51"/>
        <v/>
      </c>
      <c r="D1090" s="13" t="str">
        <f t="shared" si="49"/>
        <v/>
      </c>
      <c r="E1090" s="13" t="str">
        <f t="shared" si="50"/>
        <v/>
      </c>
      <c r="F1090" s="84"/>
    </row>
    <row r="1091" spans="2:6" x14ac:dyDescent="0.25">
      <c r="B1091" s="13">
        <v>1083</v>
      </c>
      <c r="C1091" s="18" t="str">
        <f t="shared" si="51"/>
        <v/>
      </c>
      <c r="D1091" s="13" t="str">
        <f t="shared" si="49"/>
        <v/>
      </c>
      <c r="E1091" s="13" t="str">
        <f t="shared" si="50"/>
        <v/>
      </c>
      <c r="F1091" s="84"/>
    </row>
    <row r="1092" spans="2:6" x14ac:dyDescent="0.25">
      <c r="B1092" s="13">
        <v>1084</v>
      </c>
      <c r="C1092" s="18" t="str">
        <f t="shared" si="51"/>
        <v/>
      </c>
      <c r="D1092" s="13" t="str">
        <f t="shared" si="49"/>
        <v/>
      </c>
      <c r="E1092" s="13" t="str">
        <f t="shared" si="50"/>
        <v/>
      </c>
      <c r="F1092" s="84"/>
    </row>
    <row r="1093" spans="2:6" x14ac:dyDescent="0.25">
      <c r="B1093" s="13">
        <v>1085</v>
      </c>
      <c r="C1093" s="18" t="str">
        <f t="shared" si="51"/>
        <v/>
      </c>
      <c r="D1093" s="13" t="str">
        <f t="shared" si="49"/>
        <v/>
      </c>
      <c r="E1093" s="13" t="str">
        <f t="shared" si="50"/>
        <v/>
      </c>
      <c r="F1093" s="84"/>
    </row>
    <row r="1094" spans="2:6" x14ac:dyDescent="0.25">
      <c r="B1094" s="13">
        <v>1086</v>
      </c>
      <c r="C1094" s="18" t="str">
        <f t="shared" si="51"/>
        <v/>
      </c>
      <c r="D1094" s="13" t="str">
        <f t="shared" si="49"/>
        <v/>
      </c>
      <c r="E1094" s="13" t="str">
        <f t="shared" si="50"/>
        <v/>
      </c>
      <c r="F1094" s="84"/>
    </row>
    <row r="1095" spans="2:6" x14ac:dyDescent="0.25">
      <c r="B1095" s="13">
        <v>1087</v>
      </c>
      <c r="C1095" s="18" t="str">
        <f t="shared" si="51"/>
        <v/>
      </c>
      <c r="D1095" s="13" t="str">
        <f t="shared" si="49"/>
        <v/>
      </c>
      <c r="E1095" s="13" t="str">
        <f t="shared" si="50"/>
        <v/>
      </c>
      <c r="F1095" s="84"/>
    </row>
    <row r="1096" spans="2:6" x14ac:dyDescent="0.25">
      <c r="B1096" s="13">
        <v>1088</v>
      </c>
      <c r="C1096" s="18" t="str">
        <f t="shared" si="51"/>
        <v/>
      </c>
      <c r="D1096" s="13" t="str">
        <f t="shared" si="49"/>
        <v/>
      </c>
      <c r="E1096" s="13" t="str">
        <f t="shared" si="50"/>
        <v/>
      </c>
      <c r="F1096" s="84"/>
    </row>
    <row r="1097" spans="2:6" x14ac:dyDescent="0.25">
      <c r="B1097" s="13">
        <v>1089</v>
      </c>
      <c r="C1097" s="18" t="str">
        <f t="shared" si="51"/>
        <v/>
      </c>
      <c r="D1097" s="13" t="str">
        <f t="shared" ref="D1097:D1160" si="52">IF(C1097="","",IF($F$6="","",IF(B1097&lt;($AV$14+1),"1°batch", IF(B1097&gt;($AV$15),"3°batch","2°batch"))))</f>
        <v/>
      </c>
      <c r="E1097" s="13" t="str">
        <f t="shared" ref="E1097:E1160" si="53">IF(C1097="","",IF($F$6="","",IF(B1097&lt;($AV$17+1),"1°cooking",IF(AND(B1097&gt;$AV$17,B1097&lt;$AV$18+1),"2°cooking",IF(AND(B1097&gt;$AV$18,B1097&lt;$AV$19+1),"3°cooking",IF(AND(B1097&gt;$AV$19,B1097&lt;$AV$20+1),"4°cooking",IF(AND(B1097&gt;$AV$20,B1097&lt;$AV$21+1),"5°cooking",IF(AND(B1097&gt;$AV$21,B1097&lt;$AV$22+1),"1°cooking",IF(AND(B1097&gt;$AV$22,B1097&lt;$AV$23+1),"2°cooking",IF(AND(B1097&gt;$AV$23,B1097&lt;$AV$24+1),"3°cooking",IF(AND(B1097&gt;$AV$24,B1097&lt;$AV$25+1),"4°cooking",IF(AND(B1097&gt;$AV$25,B1097&lt;$AV$26+1),"5°cooking",IF(AND(B1097&gt;$AV$26,B1097&lt;$AV$27+1),"1°cooking",IF(AND(B1097&gt;$AV$27,B1097&lt;$AV$28+1),"2°cooking",IF(AND(B1097&gt;$AV$28,B1097&lt;$AV$29+1),"3°cooking",IF(AND(B1097&gt;$AV$29,B1097&lt;$AV$30+1),"4°cooking",IF(AND(B1097&gt;$AV$30,B1097&lt;$AV$31+1),"5°cooking","")))))))))))))))))</f>
        <v/>
      </c>
      <c r="F1097" s="84"/>
    </row>
    <row r="1098" spans="2:6" x14ac:dyDescent="0.25">
      <c r="B1098" s="13">
        <v>1090</v>
      </c>
      <c r="C1098" s="18" t="str">
        <f t="shared" ref="C1098:C1161" si="54">IF($F$6="","",IF(B1098&gt;$F$6,"",IF(C1097&lt;$C$6,C1097+$E$6,0)))</f>
        <v/>
      </c>
      <c r="D1098" s="13" t="str">
        <f t="shared" si="52"/>
        <v/>
      </c>
      <c r="E1098" s="13" t="str">
        <f t="shared" si="53"/>
        <v/>
      </c>
      <c r="F1098" s="84"/>
    </row>
    <row r="1099" spans="2:6" x14ac:dyDescent="0.25">
      <c r="B1099" s="13">
        <v>1091</v>
      </c>
      <c r="C1099" s="18" t="str">
        <f t="shared" si="54"/>
        <v/>
      </c>
      <c r="D1099" s="13" t="str">
        <f t="shared" si="52"/>
        <v/>
      </c>
      <c r="E1099" s="13" t="str">
        <f t="shared" si="53"/>
        <v/>
      </c>
      <c r="F1099" s="84"/>
    </row>
    <row r="1100" spans="2:6" x14ac:dyDescent="0.25">
      <c r="B1100" s="13">
        <v>1092</v>
      </c>
      <c r="C1100" s="18" t="str">
        <f t="shared" si="54"/>
        <v/>
      </c>
      <c r="D1100" s="13" t="str">
        <f t="shared" si="52"/>
        <v/>
      </c>
      <c r="E1100" s="13" t="str">
        <f t="shared" si="53"/>
        <v/>
      </c>
      <c r="F1100" s="84"/>
    </row>
    <row r="1101" spans="2:6" x14ac:dyDescent="0.25">
      <c r="B1101" s="13">
        <v>1093</v>
      </c>
      <c r="C1101" s="18" t="str">
        <f t="shared" si="54"/>
        <v/>
      </c>
      <c r="D1101" s="13" t="str">
        <f t="shared" si="52"/>
        <v/>
      </c>
      <c r="E1101" s="13" t="str">
        <f t="shared" si="53"/>
        <v/>
      </c>
      <c r="F1101" s="84"/>
    </row>
    <row r="1102" spans="2:6" x14ac:dyDescent="0.25">
      <c r="B1102" s="13">
        <v>1094</v>
      </c>
      <c r="C1102" s="18" t="str">
        <f t="shared" si="54"/>
        <v/>
      </c>
      <c r="D1102" s="13" t="str">
        <f t="shared" si="52"/>
        <v/>
      </c>
      <c r="E1102" s="13" t="str">
        <f t="shared" si="53"/>
        <v/>
      </c>
      <c r="F1102" s="84"/>
    </row>
    <row r="1103" spans="2:6" x14ac:dyDescent="0.25">
      <c r="B1103" s="13">
        <v>1095</v>
      </c>
      <c r="C1103" s="18" t="str">
        <f t="shared" si="54"/>
        <v/>
      </c>
      <c r="D1103" s="13" t="str">
        <f t="shared" si="52"/>
        <v/>
      </c>
      <c r="E1103" s="13" t="str">
        <f t="shared" si="53"/>
        <v/>
      </c>
      <c r="F1103" s="84"/>
    </row>
    <row r="1104" spans="2:6" x14ac:dyDescent="0.25">
      <c r="B1104" s="13">
        <v>1096</v>
      </c>
      <c r="C1104" s="18" t="str">
        <f t="shared" si="54"/>
        <v/>
      </c>
      <c r="D1104" s="13" t="str">
        <f t="shared" si="52"/>
        <v/>
      </c>
      <c r="E1104" s="13" t="str">
        <f t="shared" si="53"/>
        <v/>
      </c>
      <c r="F1104" s="84"/>
    </row>
    <row r="1105" spans="2:6" x14ac:dyDescent="0.25">
      <c r="B1105" s="13">
        <v>1097</v>
      </c>
      <c r="C1105" s="18" t="str">
        <f t="shared" si="54"/>
        <v/>
      </c>
      <c r="D1105" s="13" t="str">
        <f t="shared" si="52"/>
        <v/>
      </c>
      <c r="E1105" s="13" t="str">
        <f t="shared" si="53"/>
        <v/>
      </c>
      <c r="F1105" s="84"/>
    </row>
    <row r="1106" spans="2:6" x14ac:dyDescent="0.25">
      <c r="B1106" s="13">
        <v>1098</v>
      </c>
      <c r="C1106" s="18" t="str">
        <f t="shared" si="54"/>
        <v/>
      </c>
      <c r="D1106" s="13" t="str">
        <f t="shared" si="52"/>
        <v/>
      </c>
      <c r="E1106" s="13" t="str">
        <f t="shared" si="53"/>
        <v/>
      </c>
      <c r="F1106" s="84"/>
    </row>
    <row r="1107" spans="2:6" x14ac:dyDescent="0.25">
      <c r="B1107" s="13">
        <v>1099</v>
      </c>
      <c r="C1107" s="18" t="str">
        <f t="shared" si="54"/>
        <v/>
      </c>
      <c r="D1107" s="13" t="str">
        <f t="shared" si="52"/>
        <v/>
      </c>
      <c r="E1107" s="13" t="str">
        <f t="shared" si="53"/>
        <v/>
      </c>
      <c r="F1107" s="84"/>
    </row>
    <row r="1108" spans="2:6" x14ac:dyDescent="0.25">
      <c r="B1108" s="13">
        <v>1100</v>
      </c>
      <c r="C1108" s="18" t="str">
        <f t="shared" si="54"/>
        <v/>
      </c>
      <c r="D1108" s="13" t="str">
        <f t="shared" si="52"/>
        <v/>
      </c>
      <c r="E1108" s="13" t="str">
        <f t="shared" si="53"/>
        <v/>
      </c>
      <c r="F1108" s="84"/>
    </row>
    <row r="1109" spans="2:6" x14ac:dyDescent="0.25">
      <c r="B1109" s="13">
        <v>1101</v>
      </c>
      <c r="C1109" s="18" t="str">
        <f t="shared" si="54"/>
        <v/>
      </c>
      <c r="D1109" s="13" t="str">
        <f t="shared" si="52"/>
        <v/>
      </c>
      <c r="E1109" s="13" t="str">
        <f t="shared" si="53"/>
        <v/>
      </c>
      <c r="F1109" s="84"/>
    </row>
    <row r="1110" spans="2:6" x14ac:dyDescent="0.25">
      <c r="B1110" s="13">
        <v>1102</v>
      </c>
      <c r="C1110" s="18" t="str">
        <f t="shared" si="54"/>
        <v/>
      </c>
      <c r="D1110" s="13" t="str">
        <f t="shared" si="52"/>
        <v/>
      </c>
      <c r="E1110" s="13" t="str">
        <f t="shared" si="53"/>
        <v/>
      </c>
      <c r="F1110" s="84"/>
    </row>
    <row r="1111" spans="2:6" x14ac:dyDescent="0.25">
      <c r="B1111" s="13">
        <v>1103</v>
      </c>
      <c r="C1111" s="18" t="str">
        <f t="shared" si="54"/>
        <v/>
      </c>
      <c r="D1111" s="13" t="str">
        <f t="shared" si="52"/>
        <v/>
      </c>
      <c r="E1111" s="13" t="str">
        <f t="shared" si="53"/>
        <v/>
      </c>
      <c r="F1111" s="84"/>
    </row>
    <row r="1112" spans="2:6" x14ac:dyDescent="0.25">
      <c r="B1112" s="13">
        <v>1104</v>
      </c>
      <c r="C1112" s="18" t="str">
        <f t="shared" si="54"/>
        <v/>
      </c>
      <c r="D1112" s="13" t="str">
        <f t="shared" si="52"/>
        <v/>
      </c>
      <c r="E1112" s="13" t="str">
        <f t="shared" si="53"/>
        <v/>
      </c>
      <c r="F1112" s="84"/>
    </row>
    <row r="1113" spans="2:6" x14ac:dyDescent="0.25">
      <c r="B1113" s="13">
        <v>1105</v>
      </c>
      <c r="C1113" s="18" t="str">
        <f t="shared" si="54"/>
        <v/>
      </c>
      <c r="D1113" s="13" t="str">
        <f t="shared" si="52"/>
        <v/>
      </c>
      <c r="E1113" s="13" t="str">
        <f t="shared" si="53"/>
        <v/>
      </c>
      <c r="F1113" s="84"/>
    </row>
    <row r="1114" spans="2:6" x14ac:dyDescent="0.25">
      <c r="B1114" s="13">
        <v>1106</v>
      </c>
      <c r="C1114" s="18" t="str">
        <f t="shared" si="54"/>
        <v/>
      </c>
      <c r="D1114" s="13" t="str">
        <f t="shared" si="52"/>
        <v/>
      </c>
      <c r="E1114" s="13" t="str">
        <f t="shared" si="53"/>
        <v/>
      </c>
      <c r="F1114" s="84"/>
    </row>
    <row r="1115" spans="2:6" x14ac:dyDescent="0.25">
      <c r="B1115" s="13">
        <v>1107</v>
      </c>
      <c r="C1115" s="18" t="str">
        <f t="shared" si="54"/>
        <v/>
      </c>
      <c r="D1115" s="13" t="str">
        <f t="shared" si="52"/>
        <v/>
      </c>
      <c r="E1115" s="13" t="str">
        <f t="shared" si="53"/>
        <v/>
      </c>
      <c r="F1115" s="84"/>
    </row>
    <row r="1116" spans="2:6" x14ac:dyDescent="0.25">
      <c r="B1116" s="13">
        <v>1108</v>
      </c>
      <c r="C1116" s="18" t="str">
        <f t="shared" si="54"/>
        <v/>
      </c>
      <c r="D1116" s="13" t="str">
        <f t="shared" si="52"/>
        <v/>
      </c>
      <c r="E1116" s="13" t="str">
        <f t="shared" si="53"/>
        <v/>
      </c>
      <c r="F1116" s="84"/>
    </row>
    <row r="1117" spans="2:6" x14ac:dyDescent="0.25">
      <c r="B1117" s="13">
        <v>1109</v>
      </c>
      <c r="C1117" s="18" t="str">
        <f t="shared" si="54"/>
        <v/>
      </c>
      <c r="D1117" s="13" t="str">
        <f t="shared" si="52"/>
        <v/>
      </c>
      <c r="E1117" s="13" t="str">
        <f t="shared" si="53"/>
        <v/>
      </c>
      <c r="F1117" s="84"/>
    </row>
    <row r="1118" spans="2:6" x14ac:dyDescent="0.25">
      <c r="B1118" s="13">
        <v>1110</v>
      </c>
      <c r="C1118" s="18" t="str">
        <f t="shared" si="54"/>
        <v/>
      </c>
      <c r="D1118" s="13" t="str">
        <f t="shared" si="52"/>
        <v/>
      </c>
      <c r="E1118" s="13" t="str">
        <f t="shared" si="53"/>
        <v/>
      </c>
      <c r="F1118" s="84"/>
    </row>
    <row r="1119" spans="2:6" x14ac:dyDescent="0.25">
      <c r="B1119" s="13">
        <v>1111</v>
      </c>
      <c r="C1119" s="18" t="str">
        <f t="shared" si="54"/>
        <v/>
      </c>
      <c r="D1119" s="13" t="str">
        <f t="shared" si="52"/>
        <v/>
      </c>
      <c r="E1119" s="13" t="str">
        <f t="shared" si="53"/>
        <v/>
      </c>
      <c r="F1119" s="84"/>
    </row>
    <row r="1120" spans="2:6" x14ac:dyDescent="0.25">
      <c r="B1120" s="13">
        <v>1112</v>
      </c>
      <c r="C1120" s="18" t="str">
        <f t="shared" si="54"/>
        <v/>
      </c>
      <c r="D1120" s="13" t="str">
        <f t="shared" si="52"/>
        <v/>
      </c>
      <c r="E1120" s="13" t="str">
        <f t="shared" si="53"/>
        <v/>
      </c>
      <c r="F1120" s="84"/>
    </row>
    <row r="1121" spans="2:6" x14ac:dyDescent="0.25">
      <c r="B1121" s="13">
        <v>1113</v>
      </c>
      <c r="C1121" s="18" t="str">
        <f t="shared" si="54"/>
        <v/>
      </c>
      <c r="D1121" s="13" t="str">
        <f t="shared" si="52"/>
        <v/>
      </c>
      <c r="E1121" s="13" t="str">
        <f t="shared" si="53"/>
        <v/>
      </c>
      <c r="F1121" s="84"/>
    </row>
    <row r="1122" spans="2:6" x14ac:dyDescent="0.25">
      <c r="B1122" s="13">
        <v>1114</v>
      </c>
      <c r="C1122" s="18" t="str">
        <f t="shared" si="54"/>
        <v/>
      </c>
      <c r="D1122" s="13" t="str">
        <f t="shared" si="52"/>
        <v/>
      </c>
      <c r="E1122" s="13" t="str">
        <f t="shared" si="53"/>
        <v/>
      </c>
      <c r="F1122" s="84"/>
    </row>
    <row r="1123" spans="2:6" x14ac:dyDescent="0.25">
      <c r="B1123" s="13">
        <v>1115</v>
      </c>
      <c r="C1123" s="18" t="str">
        <f t="shared" si="54"/>
        <v/>
      </c>
      <c r="D1123" s="13" t="str">
        <f t="shared" si="52"/>
        <v/>
      </c>
      <c r="E1123" s="13" t="str">
        <f t="shared" si="53"/>
        <v/>
      </c>
      <c r="F1123" s="84"/>
    </row>
    <row r="1124" spans="2:6" x14ac:dyDescent="0.25">
      <c r="B1124" s="13">
        <v>1116</v>
      </c>
      <c r="C1124" s="18" t="str">
        <f t="shared" si="54"/>
        <v/>
      </c>
      <c r="D1124" s="13" t="str">
        <f t="shared" si="52"/>
        <v/>
      </c>
      <c r="E1124" s="13" t="str">
        <f t="shared" si="53"/>
        <v/>
      </c>
      <c r="F1124" s="84"/>
    </row>
    <row r="1125" spans="2:6" x14ac:dyDescent="0.25">
      <c r="B1125" s="13">
        <v>1117</v>
      </c>
      <c r="C1125" s="18" t="str">
        <f t="shared" si="54"/>
        <v/>
      </c>
      <c r="D1125" s="13" t="str">
        <f t="shared" si="52"/>
        <v/>
      </c>
      <c r="E1125" s="13" t="str">
        <f t="shared" si="53"/>
        <v/>
      </c>
      <c r="F1125" s="84"/>
    </row>
    <row r="1126" spans="2:6" x14ac:dyDescent="0.25">
      <c r="B1126" s="13">
        <v>1118</v>
      </c>
      <c r="C1126" s="18" t="str">
        <f t="shared" si="54"/>
        <v/>
      </c>
      <c r="D1126" s="13" t="str">
        <f t="shared" si="52"/>
        <v/>
      </c>
      <c r="E1126" s="13" t="str">
        <f t="shared" si="53"/>
        <v/>
      </c>
      <c r="F1126" s="84"/>
    </row>
    <row r="1127" spans="2:6" x14ac:dyDescent="0.25">
      <c r="B1127" s="13">
        <v>1119</v>
      </c>
      <c r="C1127" s="18" t="str">
        <f t="shared" si="54"/>
        <v/>
      </c>
      <c r="D1127" s="13" t="str">
        <f t="shared" si="52"/>
        <v/>
      </c>
      <c r="E1127" s="13" t="str">
        <f t="shared" si="53"/>
        <v/>
      </c>
      <c r="F1127" s="84"/>
    </row>
    <row r="1128" spans="2:6" x14ac:dyDescent="0.25">
      <c r="B1128" s="13">
        <v>1120</v>
      </c>
      <c r="C1128" s="18" t="str">
        <f t="shared" si="54"/>
        <v/>
      </c>
      <c r="D1128" s="13" t="str">
        <f t="shared" si="52"/>
        <v/>
      </c>
      <c r="E1128" s="13" t="str">
        <f t="shared" si="53"/>
        <v/>
      </c>
      <c r="F1128" s="84"/>
    </row>
    <row r="1129" spans="2:6" x14ac:dyDescent="0.25">
      <c r="B1129" s="13">
        <v>1121</v>
      </c>
      <c r="C1129" s="18" t="str">
        <f t="shared" si="54"/>
        <v/>
      </c>
      <c r="D1129" s="13" t="str">
        <f t="shared" si="52"/>
        <v/>
      </c>
      <c r="E1129" s="13" t="str">
        <f t="shared" si="53"/>
        <v/>
      </c>
      <c r="F1129" s="84"/>
    </row>
    <row r="1130" spans="2:6" x14ac:dyDescent="0.25">
      <c r="B1130" s="13">
        <v>1122</v>
      </c>
      <c r="C1130" s="18" t="str">
        <f t="shared" si="54"/>
        <v/>
      </c>
      <c r="D1130" s="13" t="str">
        <f t="shared" si="52"/>
        <v/>
      </c>
      <c r="E1130" s="13" t="str">
        <f t="shared" si="53"/>
        <v/>
      </c>
      <c r="F1130" s="84"/>
    </row>
    <row r="1131" spans="2:6" x14ac:dyDescent="0.25">
      <c r="B1131" s="13">
        <v>1123</v>
      </c>
      <c r="C1131" s="18" t="str">
        <f t="shared" si="54"/>
        <v/>
      </c>
      <c r="D1131" s="13" t="str">
        <f t="shared" si="52"/>
        <v/>
      </c>
      <c r="E1131" s="13" t="str">
        <f t="shared" si="53"/>
        <v/>
      </c>
      <c r="F1131" s="84"/>
    </row>
    <row r="1132" spans="2:6" x14ac:dyDescent="0.25">
      <c r="B1132" s="13">
        <v>1124</v>
      </c>
      <c r="C1132" s="18" t="str">
        <f t="shared" si="54"/>
        <v/>
      </c>
      <c r="D1132" s="13" t="str">
        <f t="shared" si="52"/>
        <v/>
      </c>
      <c r="E1132" s="13" t="str">
        <f t="shared" si="53"/>
        <v/>
      </c>
      <c r="F1132" s="84"/>
    </row>
    <row r="1133" spans="2:6" x14ac:dyDescent="0.25">
      <c r="B1133" s="13">
        <v>1125</v>
      </c>
      <c r="C1133" s="18" t="str">
        <f t="shared" si="54"/>
        <v/>
      </c>
      <c r="D1133" s="13" t="str">
        <f t="shared" si="52"/>
        <v/>
      </c>
      <c r="E1133" s="13" t="str">
        <f t="shared" si="53"/>
        <v/>
      </c>
      <c r="F1133" s="84"/>
    </row>
    <row r="1134" spans="2:6" x14ac:dyDescent="0.25">
      <c r="B1134" s="13">
        <v>1126</v>
      </c>
      <c r="C1134" s="18" t="str">
        <f t="shared" si="54"/>
        <v/>
      </c>
      <c r="D1134" s="13" t="str">
        <f t="shared" si="52"/>
        <v/>
      </c>
      <c r="E1134" s="13" t="str">
        <f t="shared" si="53"/>
        <v/>
      </c>
      <c r="F1134" s="84"/>
    </row>
    <row r="1135" spans="2:6" x14ac:dyDescent="0.25">
      <c r="B1135" s="13">
        <v>1127</v>
      </c>
      <c r="C1135" s="18" t="str">
        <f t="shared" si="54"/>
        <v/>
      </c>
      <c r="D1135" s="13" t="str">
        <f t="shared" si="52"/>
        <v/>
      </c>
      <c r="E1135" s="13" t="str">
        <f t="shared" si="53"/>
        <v/>
      </c>
      <c r="F1135" s="84"/>
    </row>
    <row r="1136" spans="2:6" x14ac:dyDescent="0.25">
      <c r="B1136" s="13">
        <v>1128</v>
      </c>
      <c r="C1136" s="18" t="str">
        <f t="shared" si="54"/>
        <v/>
      </c>
      <c r="D1136" s="13" t="str">
        <f t="shared" si="52"/>
        <v/>
      </c>
      <c r="E1136" s="13" t="str">
        <f t="shared" si="53"/>
        <v/>
      </c>
      <c r="F1136" s="84"/>
    </row>
    <row r="1137" spans="2:6" x14ac:dyDescent="0.25">
      <c r="B1137" s="13">
        <v>1129</v>
      </c>
      <c r="C1137" s="18" t="str">
        <f t="shared" si="54"/>
        <v/>
      </c>
      <c r="D1137" s="13" t="str">
        <f t="shared" si="52"/>
        <v/>
      </c>
      <c r="E1137" s="13" t="str">
        <f t="shared" si="53"/>
        <v/>
      </c>
      <c r="F1137" s="84"/>
    </row>
    <row r="1138" spans="2:6" x14ac:dyDescent="0.25">
      <c r="B1138" s="13">
        <v>1130</v>
      </c>
      <c r="C1138" s="18" t="str">
        <f t="shared" si="54"/>
        <v/>
      </c>
      <c r="D1138" s="13" t="str">
        <f t="shared" si="52"/>
        <v/>
      </c>
      <c r="E1138" s="13" t="str">
        <f t="shared" si="53"/>
        <v/>
      </c>
      <c r="F1138" s="84"/>
    </row>
    <row r="1139" spans="2:6" x14ac:dyDescent="0.25">
      <c r="B1139" s="13">
        <v>1131</v>
      </c>
      <c r="C1139" s="18" t="str">
        <f t="shared" si="54"/>
        <v/>
      </c>
      <c r="D1139" s="13" t="str">
        <f t="shared" si="52"/>
        <v/>
      </c>
      <c r="E1139" s="13" t="str">
        <f t="shared" si="53"/>
        <v/>
      </c>
      <c r="F1139" s="84"/>
    </row>
    <row r="1140" spans="2:6" x14ac:dyDescent="0.25">
      <c r="B1140" s="13">
        <v>1132</v>
      </c>
      <c r="C1140" s="18" t="str">
        <f t="shared" si="54"/>
        <v/>
      </c>
      <c r="D1140" s="13" t="str">
        <f t="shared" si="52"/>
        <v/>
      </c>
      <c r="E1140" s="13" t="str">
        <f t="shared" si="53"/>
        <v/>
      </c>
      <c r="F1140" s="84"/>
    </row>
    <row r="1141" spans="2:6" x14ac:dyDescent="0.25">
      <c r="B1141" s="13">
        <v>1133</v>
      </c>
      <c r="C1141" s="18" t="str">
        <f t="shared" si="54"/>
        <v/>
      </c>
      <c r="D1141" s="13" t="str">
        <f t="shared" si="52"/>
        <v/>
      </c>
      <c r="E1141" s="13" t="str">
        <f t="shared" si="53"/>
        <v/>
      </c>
      <c r="F1141" s="84"/>
    </row>
    <row r="1142" spans="2:6" x14ac:dyDescent="0.25">
      <c r="B1142" s="13">
        <v>1134</v>
      </c>
      <c r="C1142" s="18" t="str">
        <f t="shared" si="54"/>
        <v/>
      </c>
      <c r="D1142" s="13" t="str">
        <f t="shared" si="52"/>
        <v/>
      </c>
      <c r="E1142" s="13" t="str">
        <f t="shared" si="53"/>
        <v/>
      </c>
      <c r="F1142" s="84"/>
    </row>
    <row r="1143" spans="2:6" x14ac:dyDescent="0.25">
      <c r="B1143" s="13">
        <v>1135</v>
      </c>
      <c r="C1143" s="18" t="str">
        <f t="shared" si="54"/>
        <v/>
      </c>
      <c r="D1143" s="13" t="str">
        <f t="shared" si="52"/>
        <v/>
      </c>
      <c r="E1143" s="13" t="str">
        <f t="shared" si="53"/>
        <v/>
      </c>
      <c r="F1143" s="84"/>
    </row>
    <row r="1144" spans="2:6" x14ac:dyDescent="0.25">
      <c r="B1144" s="13">
        <v>1136</v>
      </c>
      <c r="C1144" s="18" t="str">
        <f t="shared" si="54"/>
        <v/>
      </c>
      <c r="D1144" s="13" t="str">
        <f t="shared" si="52"/>
        <v/>
      </c>
      <c r="E1144" s="13" t="str">
        <f t="shared" si="53"/>
        <v/>
      </c>
      <c r="F1144" s="84"/>
    </row>
    <row r="1145" spans="2:6" x14ac:dyDescent="0.25">
      <c r="B1145" s="13">
        <v>1137</v>
      </c>
      <c r="C1145" s="18" t="str">
        <f t="shared" si="54"/>
        <v/>
      </c>
      <c r="D1145" s="13" t="str">
        <f t="shared" si="52"/>
        <v/>
      </c>
      <c r="E1145" s="13" t="str">
        <f t="shared" si="53"/>
        <v/>
      </c>
      <c r="F1145" s="84"/>
    </row>
    <row r="1146" spans="2:6" x14ac:dyDescent="0.25">
      <c r="B1146" s="13">
        <v>1138</v>
      </c>
      <c r="C1146" s="18" t="str">
        <f t="shared" si="54"/>
        <v/>
      </c>
      <c r="D1146" s="13" t="str">
        <f t="shared" si="52"/>
        <v/>
      </c>
      <c r="E1146" s="13" t="str">
        <f t="shared" si="53"/>
        <v/>
      </c>
      <c r="F1146" s="84"/>
    </row>
    <row r="1147" spans="2:6" x14ac:dyDescent="0.25">
      <c r="B1147" s="13">
        <v>1139</v>
      </c>
      <c r="C1147" s="18" t="str">
        <f t="shared" si="54"/>
        <v/>
      </c>
      <c r="D1147" s="13" t="str">
        <f t="shared" si="52"/>
        <v/>
      </c>
      <c r="E1147" s="13" t="str">
        <f t="shared" si="53"/>
        <v/>
      </c>
      <c r="F1147" s="84"/>
    </row>
    <row r="1148" spans="2:6" x14ac:dyDescent="0.25">
      <c r="B1148" s="13">
        <v>1140</v>
      </c>
      <c r="C1148" s="18" t="str">
        <f t="shared" si="54"/>
        <v/>
      </c>
      <c r="D1148" s="13" t="str">
        <f t="shared" si="52"/>
        <v/>
      </c>
      <c r="E1148" s="13" t="str">
        <f t="shared" si="53"/>
        <v/>
      </c>
      <c r="F1148" s="84"/>
    </row>
    <row r="1149" spans="2:6" x14ac:dyDescent="0.25">
      <c r="B1149" s="13">
        <v>1141</v>
      </c>
      <c r="C1149" s="18" t="str">
        <f t="shared" si="54"/>
        <v/>
      </c>
      <c r="D1149" s="13" t="str">
        <f t="shared" si="52"/>
        <v/>
      </c>
      <c r="E1149" s="13" t="str">
        <f t="shared" si="53"/>
        <v/>
      </c>
      <c r="F1149" s="84"/>
    </row>
    <row r="1150" spans="2:6" x14ac:dyDescent="0.25">
      <c r="B1150" s="13">
        <v>1142</v>
      </c>
      <c r="C1150" s="18" t="str">
        <f t="shared" si="54"/>
        <v/>
      </c>
      <c r="D1150" s="13" t="str">
        <f t="shared" si="52"/>
        <v/>
      </c>
      <c r="E1150" s="13" t="str">
        <f t="shared" si="53"/>
        <v/>
      </c>
      <c r="F1150" s="84"/>
    </row>
    <row r="1151" spans="2:6" x14ac:dyDescent="0.25">
      <c r="B1151" s="13">
        <v>1143</v>
      </c>
      <c r="C1151" s="18" t="str">
        <f t="shared" si="54"/>
        <v/>
      </c>
      <c r="D1151" s="13" t="str">
        <f t="shared" si="52"/>
        <v/>
      </c>
      <c r="E1151" s="13" t="str">
        <f t="shared" si="53"/>
        <v/>
      </c>
      <c r="F1151" s="84"/>
    </row>
    <row r="1152" spans="2:6" x14ac:dyDescent="0.25">
      <c r="B1152" s="13">
        <v>1144</v>
      </c>
      <c r="C1152" s="18" t="str">
        <f t="shared" si="54"/>
        <v/>
      </c>
      <c r="D1152" s="13" t="str">
        <f t="shared" si="52"/>
        <v/>
      </c>
      <c r="E1152" s="13" t="str">
        <f t="shared" si="53"/>
        <v/>
      </c>
      <c r="F1152" s="84"/>
    </row>
    <row r="1153" spans="2:6" x14ac:dyDescent="0.25">
      <c r="B1153" s="13">
        <v>1145</v>
      </c>
      <c r="C1153" s="18" t="str">
        <f t="shared" si="54"/>
        <v/>
      </c>
      <c r="D1153" s="13" t="str">
        <f t="shared" si="52"/>
        <v/>
      </c>
      <c r="E1153" s="13" t="str">
        <f t="shared" si="53"/>
        <v/>
      </c>
      <c r="F1153" s="84"/>
    </row>
    <row r="1154" spans="2:6" x14ac:dyDescent="0.25">
      <c r="B1154" s="13">
        <v>1146</v>
      </c>
      <c r="C1154" s="18" t="str">
        <f t="shared" si="54"/>
        <v/>
      </c>
      <c r="D1154" s="13" t="str">
        <f t="shared" si="52"/>
        <v/>
      </c>
      <c r="E1154" s="13" t="str">
        <f t="shared" si="53"/>
        <v/>
      </c>
      <c r="F1154" s="84"/>
    </row>
    <row r="1155" spans="2:6" x14ac:dyDescent="0.25">
      <c r="B1155" s="13">
        <v>1147</v>
      </c>
      <c r="C1155" s="18" t="str">
        <f t="shared" si="54"/>
        <v/>
      </c>
      <c r="D1155" s="13" t="str">
        <f t="shared" si="52"/>
        <v/>
      </c>
      <c r="E1155" s="13" t="str">
        <f t="shared" si="53"/>
        <v/>
      </c>
      <c r="F1155" s="84"/>
    </row>
    <row r="1156" spans="2:6" x14ac:dyDescent="0.25">
      <c r="B1156" s="13">
        <v>1148</v>
      </c>
      <c r="C1156" s="18" t="str">
        <f t="shared" si="54"/>
        <v/>
      </c>
      <c r="D1156" s="13" t="str">
        <f t="shared" si="52"/>
        <v/>
      </c>
      <c r="E1156" s="13" t="str">
        <f t="shared" si="53"/>
        <v/>
      </c>
      <c r="F1156" s="84"/>
    </row>
    <row r="1157" spans="2:6" x14ac:dyDescent="0.25">
      <c r="B1157" s="13">
        <v>1149</v>
      </c>
      <c r="C1157" s="18" t="str">
        <f t="shared" si="54"/>
        <v/>
      </c>
      <c r="D1157" s="13" t="str">
        <f t="shared" si="52"/>
        <v/>
      </c>
      <c r="E1157" s="13" t="str">
        <f t="shared" si="53"/>
        <v/>
      </c>
      <c r="F1157" s="84"/>
    </row>
    <row r="1158" spans="2:6" x14ac:dyDescent="0.25">
      <c r="B1158" s="13">
        <v>1150</v>
      </c>
      <c r="C1158" s="18" t="str">
        <f t="shared" si="54"/>
        <v/>
      </c>
      <c r="D1158" s="13" t="str">
        <f t="shared" si="52"/>
        <v/>
      </c>
      <c r="E1158" s="13" t="str">
        <f t="shared" si="53"/>
        <v/>
      </c>
      <c r="F1158" s="84"/>
    </row>
    <row r="1159" spans="2:6" x14ac:dyDescent="0.25">
      <c r="B1159" s="13">
        <v>1151</v>
      </c>
      <c r="C1159" s="18" t="str">
        <f t="shared" si="54"/>
        <v/>
      </c>
      <c r="D1159" s="13" t="str">
        <f t="shared" si="52"/>
        <v/>
      </c>
      <c r="E1159" s="13" t="str">
        <f t="shared" si="53"/>
        <v/>
      </c>
      <c r="F1159" s="84"/>
    </row>
    <row r="1160" spans="2:6" x14ac:dyDescent="0.25">
      <c r="B1160" s="13">
        <v>1152</v>
      </c>
      <c r="C1160" s="18" t="str">
        <f t="shared" si="54"/>
        <v/>
      </c>
      <c r="D1160" s="13" t="str">
        <f t="shared" si="52"/>
        <v/>
      </c>
      <c r="E1160" s="13" t="str">
        <f t="shared" si="53"/>
        <v/>
      </c>
      <c r="F1160" s="84"/>
    </row>
    <row r="1161" spans="2:6" x14ac:dyDescent="0.25">
      <c r="B1161" s="13">
        <v>1153</v>
      </c>
      <c r="C1161" s="18" t="str">
        <f t="shared" si="54"/>
        <v/>
      </c>
      <c r="D1161" s="13" t="str">
        <f t="shared" ref="D1161:D1224" si="55">IF(C1161="","",IF($F$6="","",IF(B1161&lt;($AV$14+1),"1°batch", IF(B1161&gt;($AV$15),"3°batch","2°batch"))))</f>
        <v/>
      </c>
      <c r="E1161" s="13" t="str">
        <f t="shared" ref="E1161:E1224" si="56">IF(C1161="","",IF($F$6="","",IF(B1161&lt;($AV$17+1),"1°cooking",IF(AND(B1161&gt;$AV$17,B1161&lt;$AV$18+1),"2°cooking",IF(AND(B1161&gt;$AV$18,B1161&lt;$AV$19+1),"3°cooking",IF(AND(B1161&gt;$AV$19,B1161&lt;$AV$20+1),"4°cooking",IF(AND(B1161&gt;$AV$20,B1161&lt;$AV$21+1),"5°cooking",IF(AND(B1161&gt;$AV$21,B1161&lt;$AV$22+1),"1°cooking",IF(AND(B1161&gt;$AV$22,B1161&lt;$AV$23+1),"2°cooking",IF(AND(B1161&gt;$AV$23,B1161&lt;$AV$24+1),"3°cooking",IF(AND(B1161&gt;$AV$24,B1161&lt;$AV$25+1),"4°cooking",IF(AND(B1161&gt;$AV$25,B1161&lt;$AV$26+1),"5°cooking",IF(AND(B1161&gt;$AV$26,B1161&lt;$AV$27+1),"1°cooking",IF(AND(B1161&gt;$AV$27,B1161&lt;$AV$28+1),"2°cooking",IF(AND(B1161&gt;$AV$28,B1161&lt;$AV$29+1),"3°cooking",IF(AND(B1161&gt;$AV$29,B1161&lt;$AV$30+1),"4°cooking",IF(AND(B1161&gt;$AV$30,B1161&lt;$AV$31+1),"5°cooking","")))))))))))))))))</f>
        <v/>
      </c>
      <c r="F1161" s="84"/>
    </row>
    <row r="1162" spans="2:6" x14ac:dyDescent="0.25">
      <c r="B1162" s="13">
        <v>1154</v>
      </c>
      <c r="C1162" s="18" t="str">
        <f t="shared" ref="C1162:C1225" si="57">IF($F$6="","",IF(B1162&gt;$F$6,"",IF(C1161&lt;$C$6,C1161+$E$6,0)))</f>
        <v/>
      </c>
      <c r="D1162" s="13" t="str">
        <f t="shared" si="55"/>
        <v/>
      </c>
      <c r="E1162" s="13" t="str">
        <f t="shared" si="56"/>
        <v/>
      </c>
      <c r="F1162" s="84"/>
    </row>
    <row r="1163" spans="2:6" x14ac:dyDescent="0.25">
      <c r="B1163" s="13">
        <v>1155</v>
      </c>
      <c r="C1163" s="18" t="str">
        <f t="shared" si="57"/>
        <v/>
      </c>
      <c r="D1163" s="13" t="str">
        <f t="shared" si="55"/>
        <v/>
      </c>
      <c r="E1163" s="13" t="str">
        <f t="shared" si="56"/>
        <v/>
      </c>
      <c r="F1163" s="84"/>
    </row>
    <row r="1164" spans="2:6" x14ac:dyDescent="0.25">
      <c r="B1164" s="13">
        <v>1156</v>
      </c>
      <c r="C1164" s="18" t="str">
        <f t="shared" si="57"/>
        <v/>
      </c>
      <c r="D1164" s="13" t="str">
        <f t="shared" si="55"/>
        <v/>
      </c>
      <c r="E1164" s="13" t="str">
        <f t="shared" si="56"/>
        <v/>
      </c>
      <c r="F1164" s="84"/>
    </row>
    <row r="1165" spans="2:6" x14ac:dyDescent="0.25">
      <c r="B1165" s="13">
        <v>1157</v>
      </c>
      <c r="C1165" s="18" t="str">
        <f t="shared" si="57"/>
        <v/>
      </c>
      <c r="D1165" s="13" t="str">
        <f t="shared" si="55"/>
        <v/>
      </c>
      <c r="E1165" s="13" t="str">
        <f t="shared" si="56"/>
        <v/>
      </c>
      <c r="F1165" s="84"/>
    </row>
    <row r="1166" spans="2:6" x14ac:dyDescent="0.25">
      <c r="B1166" s="13">
        <v>1158</v>
      </c>
      <c r="C1166" s="18" t="str">
        <f t="shared" si="57"/>
        <v/>
      </c>
      <c r="D1166" s="13" t="str">
        <f t="shared" si="55"/>
        <v/>
      </c>
      <c r="E1166" s="13" t="str">
        <f t="shared" si="56"/>
        <v/>
      </c>
      <c r="F1166" s="84"/>
    </row>
    <row r="1167" spans="2:6" x14ac:dyDescent="0.25">
      <c r="B1167" s="13">
        <v>1159</v>
      </c>
      <c r="C1167" s="18" t="str">
        <f t="shared" si="57"/>
        <v/>
      </c>
      <c r="D1167" s="13" t="str">
        <f t="shared" si="55"/>
        <v/>
      </c>
      <c r="E1167" s="13" t="str">
        <f t="shared" si="56"/>
        <v/>
      </c>
      <c r="F1167" s="84"/>
    </row>
    <row r="1168" spans="2:6" x14ac:dyDescent="0.25">
      <c r="B1168" s="13">
        <v>1160</v>
      </c>
      <c r="C1168" s="18" t="str">
        <f t="shared" si="57"/>
        <v/>
      </c>
      <c r="D1168" s="13" t="str">
        <f t="shared" si="55"/>
        <v/>
      </c>
      <c r="E1168" s="13" t="str">
        <f t="shared" si="56"/>
        <v/>
      </c>
      <c r="F1168" s="84"/>
    </row>
    <row r="1169" spans="2:6" x14ac:dyDescent="0.25">
      <c r="B1169" s="13">
        <v>1161</v>
      </c>
      <c r="C1169" s="18" t="str">
        <f t="shared" si="57"/>
        <v/>
      </c>
      <c r="D1169" s="13" t="str">
        <f t="shared" si="55"/>
        <v/>
      </c>
      <c r="E1169" s="13" t="str">
        <f t="shared" si="56"/>
        <v/>
      </c>
      <c r="F1169" s="84"/>
    </row>
    <row r="1170" spans="2:6" x14ac:dyDescent="0.25">
      <c r="B1170" s="13">
        <v>1162</v>
      </c>
      <c r="C1170" s="18" t="str">
        <f t="shared" si="57"/>
        <v/>
      </c>
      <c r="D1170" s="13" t="str">
        <f t="shared" si="55"/>
        <v/>
      </c>
      <c r="E1170" s="13" t="str">
        <f t="shared" si="56"/>
        <v/>
      </c>
      <c r="F1170" s="84"/>
    </row>
    <row r="1171" spans="2:6" x14ac:dyDescent="0.25">
      <c r="B1171" s="13">
        <v>1163</v>
      </c>
      <c r="C1171" s="18" t="str">
        <f t="shared" si="57"/>
        <v/>
      </c>
      <c r="D1171" s="13" t="str">
        <f t="shared" si="55"/>
        <v/>
      </c>
      <c r="E1171" s="13" t="str">
        <f t="shared" si="56"/>
        <v/>
      </c>
      <c r="F1171" s="84"/>
    </row>
    <row r="1172" spans="2:6" x14ac:dyDescent="0.25">
      <c r="B1172" s="13">
        <v>1164</v>
      </c>
      <c r="C1172" s="18" t="str">
        <f t="shared" si="57"/>
        <v/>
      </c>
      <c r="D1172" s="13" t="str">
        <f t="shared" si="55"/>
        <v/>
      </c>
      <c r="E1172" s="13" t="str">
        <f t="shared" si="56"/>
        <v/>
      </c>
      <c r="F1172" s="84"/>
    </row>
    <row r="1173" spans="2:6" x14ac:dyDescent="0.25">
      <c r="B1173" s="13">
        <v>1165</v>
      </c>
      <c r="C1173" s="18" t="str">
        <f t="shared" si="57"/>
        <v/>
      </c>
      <c r="D1173" s="13" t="str">
        <f t="shared" si="55"/>
        <v/>
      </c>
      <c r="E1173" s="13" t="str">
        <f t="shared" si="56"/>
        <v/>
      </c>
      <c r="F1173" s="84"/>
    </row>
    <row r="1174" spans="2:6" x14ac:dyDescent="0.25">
      <c r="B1174" s="13">
        <v>1166</v>
      </c>
      <c r="C1174" s="18" t="str">
        <f t="shared" si="57"/>
        <v/>
      </c>
      <c r="D1174" s="13" t="str">
        <f t="shared" si="55"/>
        <v/>
      </c>
      <c r="E1174" s="13" t="str">
        <f t="shared" si="56"/>
        <v/>
      </c>
      <c r="F1174" s="84"/>
    </row>
    <row r="1175" spans="2:6" x14ac:dyDescent="0.25">
      <c r="B1175" s="13">
        <v>1167</v>
      </c>
      <c r="C1175" s="18" t="str">
        <f t="shared" si="57"/>
        <v/>
      </c>
      <c r="D1175" s="13" t="str">
        <f t="shared" si="55"/>
        <v/>
      </c>
      <c r="E1175" s="13" t="str">
        <f t="shared" si="56"/>
        <v/>
      </c>
      <c r="F1175" s="84"/>
    </row>
    <row r="1176" spans="2:6" x14ac:dyDescent="0.25">
      <c r="B1176" s="13">
        <v>1168</v>
      </c>
      <c r="C1176" s="18" t="str">
        <f t="shared" si="57"/>
        <v/>
      </c>
      <c r="D1176" s="13" t="str">
        <f t="shared" si="55"/>
        <v/>
      </c>
      <c r="E1176" s="13" t="str">
        <f t="shared" si="56"/>
        <v/>
      </c>
      <c r="F1176" s="84"/>
    </row>
    <row r="1177" spans="2:6" x14ac:dyDescent="0.25">
      <c r="B1177" s="13">
        <v>1169</v>
      </c>
      <c r="C1177" s="18" t="str">
        <f t="shared" si="57"/>
        <v/>
      </c>
      <c r="D1177" s="13" t="str">
        <f t="shared" si="55"/>
        <v/>
      </c>
      <c r="E1177" s="13" t="str">
        <f t="shared" si="56"/>
        <v/>
      </c>
      <c r="F1177" s="84"/>
    </row>
    <row r="1178" spans="2:6" x14ac:dyDescent="0.25">
      <c r="B1178" s="13">
        <v>1170</v>
      </c>
      <c r="C1178" s="18" t="str">
        <f t="shared" si="57"/>
        <v/>
      </c>
      <c r="D1178" s="13" t="str">
        <f t="shared" si="55"/>
        <v/>
      </c>
      <c r="E1178" s="13" t="str">
        <f t="shared" si="56"/>
        <v/>
      </c>
      <c r="F1178" s="84"/>
    </row>
    <row r="1179" spans="2:6" x14ac:dyDescent="0.25">
      <c r="B1179" s="13">
        <v>1171</v>
      </c>
      <c r="C1179" s="18" t="str">
        <f t="shared" si="57"/>
        <v/>
      </c>
      <c r="D1179" s="13" t="str">
        <f t="shared" si="55"/>
        <v/>
      </c>
      <c r="E1179" s="13" t="str">
        <f t="shared" si="56"/>
        <v/>
      </c>
      <c r="F1179" s="84"/>
    </row>
    <row r="1180" spans="2:6" x14ac:dyDescent="0.25">
      <c r="B1180" s="13">
        <v>1172</v>
      </c>
      <c r="C1180" s="18" t="str">
        <f t="shared" si="57"/>
        <v/>
      </c>
      <c r="D1180" s="13" t="str">
        <f t="shared" si="55"/>
        <v/>
      </c>
      <c r="E1180" s="13" t="str">
        <f t="shared" si="56"/>
        <v/>
      </c>
      <c r="F1180" s="84"/>
    </row>
    <row r="1181" spans="2:6" x14ac:dyDescent="0.25">
      <c r="B1181" s="13">
        <v>1173</v>
      </c>
      <c r="C1181" s="18" t="str">
        <f t="shared" si="57"/>
        <v/>
      </c>
      <c r="D1181" s="13" t="str">
        <f t="shared" si="55"/>
        <v/>
      </c>
      <c r="E1181" s="13" t="str">
        <f t="shared" si="56"/>
        <v/>
      </c>
      <c r="F1181" s="84"/>
    </row>
    <row r="1182" spans="2:6" x14ac:dyDescent="0.25">
      <c r="B1182" s="13">
        <v>1174</v>
      </c>
      <c r="C1182" s="18" t="str">
        <f t="shared" si="57"/>
        <v/>
      </c>
      <c r="D1182" s="13" t="str">
        <f t="shared" si="55"/>
        <v/>
      </c>
      <c r="E1182" s="13" t="str">
        <f t="shared" si="56"/>
        <v/>
      </c>
      <c r="F1182" s="84"/>
    </row>
    <row r="1183" spans="2:6" x14ac:dyDescent="0.25">
      <c r="B1183" s="13">
        <v>1175</v>
      </c>
      <c r="C1183" s="18" t="str">
        <f t="shared" si="57"/>
        <v/>
      </c>
      <c r="D1183" s="13" t="str">
        <f t="shared" si="55"/>
        <v/>
      </c>
      <c r="E1183" s="13" t="str">
        <f t="shared" si="56"/>
        <v/>
      </c>
      <c r="F1183" s="84"/>
    </row>
    <row r="1184" spans="2:6" x14ac:dyDescent="0.25">
      <c r="B1184" s="13">
        <v>1176</v>
      </c>
      <c r="C1184" s="18" t="str">
        <f t="shared" si="57"/>
        <v/>
      </c>
      <c r="D1184" s="13" t="str">
        <f t="shared" si="55"/>
        <v/>
      </c>
      <c r="E1184" s="13" t="str">
        <f t="shared" si="56"/>
        <v/>
      </c>
      <c r="F1184" s="84"/>
    </row>
    <row r="1185" spans="2:6" x14ac:dyDescent="0.25">
      <c r="B1185" s="13">
        <v>1177</v>
      </c>
      <c r="C1185" s="18" t="str">
        <f t="shared" si="57"/>
        <v/>
      </c>
      <c r="D1185" s="13" t="str">
        <f t="shared" si="55"/>
        <v/>
      </c>
      <c r="E1185" s="13" t="str">
        <f t="shared" si="56"/>
        <v/>
      </c>
      <c r="F1185" s="84"/>
    </row>
    <row r="1186" spans="2:6" x14ac:dyDescent="0.25">
      <c r="B1186" s="13">
        <v>1178</v>
      </c>
      <c r="C1186" s="18" t="str">
        <f t="shared" si="57"/>
        <v/>
      </c>
      <c r="D1186" s="13" t="str">
        <f t="shared" si="55"/>
        <v/>
      </c>
      <c r="E1186" s="13" t="str">
        <f t="shared" si="56"/>
        <v/>
      </c>
      <c r="F1186" s="84"/>
    </row>
    <row r="1187" spans="2:6" x14ac:dyDescent="0.25">
      <c r="B1187" s="13">
        <v>1179</v>
      </c>
      <c r="C1187" s="18" t="str">
        <f t="shared" si="57"/>
        <v/>
      </c>
      <c r="D1187" s="13" t="str">
        <f t="shared" si="55"/>
        <v/>
      </c>
      <c r="E1187" s="13" t="str">
        <f t="shared" si="56"/>
        <v/>
      </c>
      <c r="F1187" s="84"/>
    </row>
    <row r="1188" spans="2:6" x14ac:dyDescent="0.25">
      <c r="B1188" s="13">
        <v>1180</v>
      </c>
      <c r="C1188" s="18" t="str">
        <f t="shared" si="57"/>
        <v/>
      </c>
      <c r="D1188" s="13" t="str">
        <f t="shared" si="55"/>
        <v/>
      </c>
      <c r="E1188" s="13" t="str">
        <f t="shared" si="56"/>
        <v/>
      </c>
      <c r="F1188" s="84"/>
    </row>
    <row r="1189" spans="2:6" x14ac:dyDescent="0.25">
      <c r="B1189" s="13">
        <v>1181</v>
      </c>
      <c r="C1189" s="18" t="str">
        <f t="shared" si="57"/>
        <v/>
      </c>
      <c r="D1189" s="13" t="str">
        <f t="shared" si="55"/>
        <v/>
      </c>
      <c r="E1189" s="13" t="str">
        <f t="shared" si="56"/>
        <v/>
      </c>
      <c r="F1189" s="84"/>
    </row>
    <row r="1190" spans="2:6" x14ac:dyDescent="0.25">
      <c r="B1190" s="13">
        <v>1182</v>
      </c>
      <c r="C1190" s="18" t="str">
        <f t="shared" si="57"/>
        <v/>
      </c>
      <c r="D1190" s="13" t="str">
        <f t="shared" si="55"/>
        <v/>
      </c>
      <c r="E1190" s="13" t="str">
        <f t="shared" si="56"/>
        <v/>
      </c>
      <c r="F1190" s="84"/>
    </row>
    <row r="1191" spans="2:6" x14ac:dyDescent="0.25">
      <c r="B1191" s="13">
        <v>1183</v>
      </c>
      <c r="C1191" s="18" t="str">
        <f t="shared" si="57"/>
        <v/>
      </c>
      <c r="D1191" s="13" t="str">
        <f t="shared" si="55"/>
        <v/>
      </c>
      <c r="E1191" s="13" t="str">
        <f t="shared" si="56"/>
        <v/>
      </c>
      <c r="F1191" s="84"/>
    </row>
    <row r="1192" spans="2:6" x14ac:dyDescent="0.25">
      <c r="B1192" s="13">
        <v>1184</v>
      </c>
      <c r="C1192" s="18" t="str">
        <f t="shared" si="57"/>
        <v/>
      </c>
      <c r="D1192" s="13" t="str">
        <f t="shared" si="55"/>
        <v/>
      </c>
      <c r="E1192" s="13" t="str">
        <f t="shared" si="56"/>
        <v/>
      </c>
      <c r="F1192" s="84"/>
    </row>
    <row r="1193" spans="2:6" x14ac:dyDescent="0.25">
      <c r="B1193" s="13">
        <v>1185</v>
      </c>
      <c r="C1193" s="18" t="str">
        <f t="shared" si="57"/>
        <v/>
      </c>
      <c r="D1193" s="13" t="str">
        <f t="shared" si="55"/>
        <v/>
      </c>
      <c r="E1193" s="13" t="str">
        <f t="shared" si="56"/>
        <v/>
      </c>
      <c r="F1193" s="84"/>
    </row>
    <row r="1194" spans="2:6" x14ac:dyDescent="0.25">
      <c r="B1194" s="13">
        <v>1186</v>
      </c>
      <c r="C1194" s="18" t="str">
        <f t="shared" si="57"/>
        <v/>
      </c>
      <c r="D1194" s="13" t="str">
        <f t="shared" si="55"/>
        <v/>
      </c>
      <c r="E1194" s="13" t="str">
        <f t="shared" si="56"/>
        <v/>
      </c>
      <c r="F1194" s="84"/>
    </row>
    <row r="1195" spans="2:6" x14ac:dyDescent="0.25">
      <c r="B1195" s="13">
        <v>1187</v>
      </c>
      <c r="C1195" s="18" t="str">
        <f t="shared" si="57"/>
        <v/>
      </c>
      <c r="D1195" s="13" t="str">
        <f t="shared" si="55"/>
        <v/>
      </c>
      <c r="E1195" s="13" t="str">
        <f t="shared" si="56"/>
        <v/>
      </c>
      <c r="F1195" s="84"/>
    </row>
    <row r="1196" spans="2:6" x14ac:dyDescent="0.25">
      <c r="B1196" s="13">
        <v>1188</v>
      </c>
      <c r="C1196" s="18" t="str">
        <f t="shared" si="57"/>
        <v/>
      </c>
      <c r="D1196" s="13" t="str">
        <f t="shared" si="55"/>
        <v/>
      </c>
      <c r="E1196" s="13" t="str">
        <f t="shared" si="56"/>
        <v/>
      </c>
      <c r="F1196" s="84"/>
    </row>
    <row r="1197" spans="2:6" x14ac:dyDescent="0.25">
      <c r="B1197" s="13">
        <v>1189</v>
      </c>
      <c r="C1197" s="18" t="str">
        <f t="shared" si="57"/>
        <v/>
      </c>
      <c r="D1197" s="13" t="str">
        <f t="shared" si="55"/>
        <v/>
      </c>
      <c r="E1197" s="13" t="str">
        <f t="shared" si="56"/>
        <v/>
      </c>
      <c r="F1197" s="84"/>
    </row>
    <row r="1198" spans="2:6" x14ac:dyDescent="0.25">
      <c r="B1198" s="13">
        <v>1190</v>
      </c>
      <c r="C1198" s="18" t="str">
        <f t="shared" si="57"/>
        <v/>
      </c>
      <c r="D1198" s="13" t="str">
        <f t="shared" si="55"/>
        <v/>
      </c>
      <c r="E1198" s="13" t="str">
        <f t="shared" si="56"/>
        <v/>
      </c>
      <c r="F1198" s="84"/>
    </row>
    <row r="1199" spans="2:6" x14ac:dyDescent="0.25">
      <c r="B1199" s="13">
        <v>1191</v>
      </c>
      <c r="C1199" s="18" t="str">
        <f t="shared" si="57"/>
        <v/>
      </c>
      <c r="D1199" s="13" t="str">
        <f t="shared" si="55"/>
        <v/>
      </c>
      <c r="E1199" s="13" t="str">
        <f t="shared" si="56"/>
        <v/>
      </c>
      <c r="F1199" s="84"/>
    </row>
    <row r="1200" spans="2:6" x14ac:dyDescent="0.25">
      <c r="B1200" s="13">
        <v>1192</v>
      </c>
      <c r="C1200" s="18" t="str">
        <f t="shared" si="57"/>
        <v/>
      </c>
      <c r="D1200" s="13" t="str">
        <f t="shared" si="55"/>
        <v/>
      </c>
      <c r="E1200" s="13" t="str">
        <f t="shared" si="56"/>
        <v/>
      </c>
      <c r="F1200" s="84"/>
    </row>
    <row r="1201" spans="2:6" x14ac:dyDescent="0.25">
      <c r="B1201" s="13">
        <v>1193</v>
      </c>
      <c r="C1201" s="18" t="str">
        <f t="shared" si="57"/>
        <v/>
      </c>
      <c r="D1201" s="13" t="str">
        <f t="shared" si="55"/>
        <v/>
      </c>
      <c r="E1201" s="13" t="str">
        <f t="shared" si="56"/>
        <v/>
      </c>
      <c r="F1201" s="84"/>
    </row>
    <row r="1202" spans="2:6" x14ac:dyDescent="0.25">
      <c r="B1202" s="13">
        <v>1194</v>
      </c>
      <c r="C1202" s="18" t="str">
        <f t="shared" si="57"/>
        <v/>
      </c>
      <c r="D1202" s="13" t="str">
        <f t="shared" si="55"/>
        <v/>
      </c>
      <c r="E1202" s="13" t="str">
        <f t="shared" si="56"/>
        <v/>
      </c>
      <c r="F1202" s="84"/>
    </row>
    <row r="1203" spans="2:6" x14ac:dyDescent="0.25">
      <c r="B1203" s="13">
        <v>1195</v>
      </c>
      <c r="C1203" s="18" t="str">
        <f t="shared" si="57"/>
        <v/>
      </c>
      <c r="D1203" s="13" t="str">
        <f t="shared" si="55"/>
        <v/>
      </c>
      <c r="E1203" s="13" t="str">
        <f t="shared" si="56"/>
        <v/>
      </c>
      <c r="F1203" s="84"/>
    </row>
    <row r="1204" spans="2:6" x14ac:dyDescent="0.25">
      <c r="B1204" s="13">
        <v>1196</v>
      </c>
      <c r="C1204" s="18" t="str">
        <f t="shared" si="57"/>
        <v/>
      </c>
      <c r="D1204" s="13" t="str">
        <f t="shared" si="55"/>
        <v/>
      </c>
      <c r="E1204" s="13" t="str">
        <f t="shared" si="56"/>
        <v/>
      </c>
      <c r="F1204" s="84"/>
    </row>
    <row r="1205" spans="2:6" x14ac:dyDescent="0.25">
      <c r="B1205" s="13">
        <v>1197</v>
      </c>
      <c r="C1205" s="18" t="str">
        <f t="shared" si="57"/>
        <v/>
      </c>
      <c r="D1205" s="13" t="str">
        <f t="shared" si="55"/>
        <v/>
      </c>
      <c r="E1205" s="13" t="str">
        <f t="shared" si="56"/>
        <v/>
      </c>
      <c r="F1205" s="84"/>
    </row>
    <row r="1206" spans="2:6" x14ac:dyDescent="0.25">
      <c r="B1206" s="13">
        <v>1198</v>
      </c>
      <c r="C1206" s="18" t="str">
        <f t="shared" si="57"/>
        <v/>
      </c>
      <c r="D1206" s="13" t="str">
        <f t="shared" si="55"/>
        <v/>
      </c>
      <c r="E1206" s="13" t="str">
        <f t="shared" si="56"/>
        <v/>
      </c>
      <c r="F1206" s="84"/>
    </row>
    <row r="1207" spans="2:6" x14ac:dyDescent="0.25">
      <c r="B1207" s="13">
        <v>1199</v>
      </c>
      <c r="C1207" s="18" t="str">
        <f t="shared" si="57"/>
        <v/>
      </c>
      <c r="D1207" s="13" t="str">
        <f t="shared" si="55"/>
        <v/>
      </c>
      <c r="E1207" s="13" t="str">
        <f t="shared" si="56"/>
        <v/>
      </c>
      <c r="F1207" s="84"/>
    </row>
    <row r="1208" spans="2:6" x14ac:dyDescent="0.25">
      <c r="B1208" s="13">
        <v>1200</v>
      </c>
      <c r="C1208" s="18" t="str">
        <f t="shared" si="57"/>
        <v/>
      </c>
      <c r="D1208" s="13" t="str">
        <f t="shared" si="55"/>
        <v/>
      </c>
      <c r="E1208" s="13" t="str">
        <f t="shared" si="56"/>
        <v/>
      </c>
      <c r="F1208" s="84"/>
    </row>
    <row r="1209" spans="2:6" x14ac:dyDescent="0.25">
      <c r="B1209" s="13">
        <v>1201</v>
      </c>
      <c r="C1209" s="18" t="str">
        <f t="shared" si="57"/>
        <v/>
      </c>
      <c r="D1209" s="13" t="str">
        <f t="shared" si="55"/>
        <v/>
      </c>
      <c r="E1209" s="13" t="str">
        <f t="shared" si="56"/>
        <v/>
      </c>
      <c r="F1209" s="84"/>
    </row>
    <row r="1210" spans="2:6" x14ac:dyDescent="0.25">
      <c r="B1210" s="13">
        <v>1202</v>
      </c>
      <c r="C1210" s="18" t="str">
        <f t="shared" si="57"/>
        <v/>
      </c>
      <c r="D1210" s="13" t="str">
        <f t="shared" si="55"/>
        <v/>
      </c>
      <c r="E1210" s="13" t="str">
        <f t="shared" si="56"/>
        <v/>
      </c>
      <c r="F1210" s="84"/>
    </row>
    <row r="1211" spans="2:6" x14ac:dyDescent="0.25">
      <c r="B1211" s="13">
        <v>1203</v>
      </c>
      <c r="C1211" s="18" t="str">
        <f t="shared" si="57"/>
        <v/>
      </c>
      <c r="D1211" s="13" t="str">
        <f t="shared" si="55"/>
        <v/>
      </c>
      <c r="E1211" s="13" t="str">
        <f t="shared" si="56"/>
        <v/>
      </c>
      <c r="F1211" s="84"/>
    </row>
    <row r="1212" spans="2:6" x14ac:dyDescent="0.25">
      <c r="B1212" s="13">
        <v>1204</v>
      </c>
      <c r="C1212" s="18" t="str">
        <f t="shared" si="57"/>
        <v/>
      </c>
      <c r="D1212" s="13" t="str">
        <f t="shared" si="55"/>
        <v/>
      </c>
      <c r="E1212" s="13" t="str">
        <f t="shared" si="56"/>
        <v/>
      </c>
      <c r="F1212" s="84"/>
    </row>
    <row r="1213" spans="2:6" x14ac:dyDescent="0.25">
      <c r="B1213" s="13">
        <v>1205</v>
      </c>
      <c r="C1213" s="18" t="str">
        <f t="shared" si="57"/>
        <v/>
      </c>
      <c r="D1213" s="13" t="str">
        <f t="shared" si="55"/>
        <v/>
      </c>
      <c r="E1213" s="13" t="str">
        <f t="shared" si="56"/>
        <v/>
      </c>
      <c r="F1213" s="84"/>
    </row>
    <row r="1214" spans="2:6" x14ac:dyDescent="0.25">
      <c r="B1214" s="13">
        <v>1206</v>
      </c>
      <c r="C1214" s="18" t="str">
        <f t="shared" si="57"/>
        <v/>
      </c>
      <c r="D1214" s="13" t="str">
        <f t="shared" si="55"/>
        <v/>
      </c>
      <c r="E1214" s="13" t="str">
        <f t="shared" si="56"/>
        <v/>
      </c>
      <c r="F1214" s="84"/>
    </row>
    <row r="1215" spans="2:6" x14ac:dyDescent="0.25">
      <c r="B1215" s="13">
        <v>1207</v>
      </c>
      <c r="C1215" s="18" t="str">
        <f t="shared" si="57"/>
        <v/>
      </c>
      <c r="D1215" s="13" t="str">
        <f t="shared" si="55"/>
        <v/>
      </c>
      <c r="E1215" s="13" t="str">
        <f t="shared" si="56"/>
        <v/>
      </c>
      <c r="F1215" s="84"/>
    </row>
    <row r="1216" spans="2:6" x14ac:dyDescent="0.25">
      <c r="B1216" s="13">
        <v>1208</v>
      </c>
      <c r="C1216" s="18" t="str">
        <f t="shared" si="57"/>
        <v/>
      </c>
      <c r="D1216" s="13" t="str">
        <f t="shared" si="55"/>
        <v/>
      </c>
      <c r="E1216" s="13" t="str">
        <f t="shared" si="56"/>
        <v/>
      </c>
      <c r="F1216" s="84"/>
    </row>
    <row r="1217" spans="2:6" x14ac:dyDescent="0.25">
      <c r="B1217" s="13">
        <v>1209</v>
      </c>
      <c r="C1217" s="18" t="str">
        <f t="shared" si="57"/>
        <v/>
      </c>
      <c r="D1217" s="13" t="str">
        <f t="shared" si="55"/>
        <v/>
      </c>
      <c r="E1217" s="13" t="str">
        <f t="shared" si="56"/>
        <v/>
      </c>
      <c r="F1217" s="84"/>
    </row>
    <row r="1218" spans="2:6" x14ac:dyDescent="0.25">
      <c r="B1218" s="13">
        <v>1210</v>
      </c>
      <c r="C1218" s="18" t="str">
        <f t="shared" si="57"/>
        <v/>
      </c>
      <c r="D1218" s="13" t="str">
        <f t="shared" si="55"/>
        <v/>
      </c>
      <c r="E1218" s="13" t="str">
        <f t="shared" si="56"/>
        <v/>
      </c>
      <c r="F1218" s="84"/>
    </row>
    <row r="1219" spans="2:6" x14ac:dyDescent="0.25">
      <c r="B1219" s="13">
        <v>1211</v>
      </c>
      <c r="C1219" s="18" t="str">
        <f t="shared" si="57"/>
        <v/>
      </c>
      <c r="D1219" s="13" t="str">
        <f t="shared" si="55"/>
        <v/>
      </c>
      <c r="E1219" s="13" t="str">
        <f t="shared" si="56"/>
        <v/>
      </c>
      <c r="F1219" s="84"/>
    </row>
    <row r="1220" spans="2:6" x14ac:dyDescent="0.25">
      <c r="B1220" s="13">
        <v>1212</v>
      </c>
      <c r="C1220" s="18" t="str">
        <f t="shared" si="57"/>
        <v/>
      </c>
      <c r="D1220" s="13" t="str">
        <f t="shared" si="55"/>
        <v/>
      </c>
      <c r="E1220" s="13" t="str">
        <f t="shared" si="56"/>
        <v/>
      </c>
      <c r="F1220" s="84"/>
    </row>
    <row r="1221" spans="2:6" x14ac:dyDescent="0.25">
      <c r="B1221" s="13">
        <v>1213</v>
      </c>
      <c r="C1221" s="18" t="str">
        <f t="shared" si="57"/>
        <v/>
      </c>
      <c r="D1221" s="13" t="str">
        <f t="shared" si="55"/>
        <v/>
      </c>
      <c r="E1221" s="13" t="str">
        <f t="shared" si="56"/>
        <v/>
      </c>
      <c r="F1221" s="84"/>
    </row>
    <row r="1222" spans="2:6" x14ac:dyDescent="0.25">
      <c r="B1222" s="13">
        <v>1214</v>
      </c>
      <c r="C1222" s="18" t="str">
        <f t="shared" si="57"/>
        <v/>
      </c>
      <c r="D1222" s="13" t="str">
        <f t="shared" si="55"/>
        <v/>
      </c>
      <c r="E1222" s="13" t="str">
        <f t="shared" si="56"/>
        <v/>
      </c>
      <c r="F1222" s="84"/>
    </row>
    <row r="1223" spans="2:6" x14ac:dyDescent="0.25">
      <c r="B1223" s="13">
        <v>1215</v>
      </c>
      <c r="C1223" s="18" t="str">
        <f t="shared" si="57"/>
        <v/>
      </c>
      <c r="D1223" s="13" t="str">
        <f t="shared" si="55"/>
        <v/>
      </c>
      <c r="E1223" s="13" t="str">
        <f t="shared" si="56"/>
        <v/>
      </c>
      <c r="F1223" s="84"/>
    </row>
    <row r="1224" spans="2:6" x14ac:dyDescent="0.25">
      <c r="B1224" s="13">
        <v>1216</v>
      </c>
      <c r="C1224" s="18" t="str">
        <f t="shared" si="57"/>
        <v/>
      </c>
      <c r="D1224" s="13" t="str">
        <f t="shared" si="55"/>
        <v/>
      </c>
      <c r="E1224" s="13" t="str">
        <f t="shared" si="56"/>
        <v/>
      </c>
      <c r="F1224" s="84"/>
    </row>
    <row r="1225" spans="2:6" x14ac:dyDescent="0.25">
      <c r="B1225" s="13">
        <v>1217</v>
      </c>
      <c r="C1225" s="18" t="str">
        <f t="shared" si="57"/>
        <v/>
      </c>
      <c r="D1225" s="13" t="str">
        <f t="shared" ref="D1225:D1288" si="58">IF(C1225="","",IF($F$6="","",IF(B1225&lt;($AV$14+1),"1°batch", IF(B1225&gt;($AV$15),"3°batch","2°batch"))))</f>
        <v/>
      </c>
      <c r="E1225" s="13" t="str">
        <f t="shared" ref="E1225:E1288" si="59">IF(C1225="","",IF($F$6="","",IF(B1225&lt;($AV$17+1),"1°cooking",IF(AND(B1225&gt;$AV$17,B1225&lt;$AV$18+1),"2°cooking",IF(AND(B1225&gt;$AV$18,B1225&lt;$AV$19+1),"3°cooking",IF(AND(B1225&gt;$AV$19,B1225&lt;$AV$20+1),"4°cooking",IF(AND(B1225&gt;$AV$20,B1225&lt;$AV$21+1),"5°cooking",IF(AND(B1225&gt;$AV$21,B1225&lt;$AV$22+1),"1°cooking",IF(AND(B1225&gt;$AV$22,B1225&lt;$AV$23+1),"2°cooking",IF(AND(B1225&gt;$AV$23,B1225&lt;$AV$24+1),"3°cooking",IF(AND(B1225&gt;$AV$24,B1225&lt;$AV$25+1),"4°cooking",IF(AND(B1225&gt;$AV$25,B1225&lt;$AV$26+1),"5°cooking",IF(AND(B1225&gt;$AV$26,B1225&lt;$AV$27+1),"1°cooking",IF(AND(B1225&gt;$AV$27,B1225&lt;$AV$28+1),"2°cooking",IF(AND(B1225&gt;$AV$28,B1225&lt;$AV$29+1),"3°cooking",IF(AND(B1225&gt;$AV$29,B1225&lt;$AV$30+1),"4°cooking",IF(AND(B1225&gt;$AV$30,B1225&lt;$AV$31+1),"5°cooking","")))))))))))))))))</f>
        <v/>
      </c>
      <c r="F1225" s="84"/>
    </row>
    <row r="1226" spans="2:6" x14ac:dyDescent="0.25">
      <c r="B1226" s="13">
        <v>1218</v>
      </c>
      <c r="C1226" s="18" t="str">
        <f t="shared" ref="C1226:C1289" si="60">IF($F$6="","",IF(B1226&gt;$F$6,"",IF(C1225&lt;$C$6,C1225+$E$6,0)))</f>
        <v/>
      </c>
      <c r="D1226" s="13" t="str">
        <f t="shared" si="58"/>
        <v/>
      </c>
      <c r="E1226" s="13" t="str">
        <f t="shared" si="59"/>
        <v/>
      </c>
      <c r="F1226" s="84"/>
    </row>
    <row r="1227" spans="2:6" x14ac:dyDescent="0.25">
      <c r="B1227" s="13">
        <v>1219</v>
      </c>
      <c r="C1227" s="18" t="str">
        <f t="shared" si="60"/>
        <v/>
      </c>
      <c r="D1227" s="13" t="str">
        <f t="shared" si="58"/>
        <v/>
      </c>
      <c r="E1227" s="13" t="str">
        <f t="shared" si="59"/>
        <v/>
      </c>
      <c r="F1227" s="84"/>
    </row>
    <row r="1228" spans="2:6" x14ac:dyDescent="0.25">
      <c r="B1228" s="13">
        <v>1220</v>
      </c>
      <c r="C1228" s="18" t="str">
        <f t="shared" si="60"/>
        <v/>
      </c>
      <c r="D1228" s="13" t="str">
        <f t="shared" si="58"/>
        <v/>
      </c>
      <c r="E1228" s="13" t="str">
        <f t="shared" si="59"/>
        <v/>
      </c>
      <c r="F1228" s="84"/>
    </row>
    <row r="1229" spans="2:6" x14ac:dyDescent="0.25">
      <c r="B1229" s="13">
        <v>1221</v>
      </c>
      <c r="C1229" s="18" t="str">
        <f t="shared" si="60"/>
        <v/>
      </c>
      <c r="D1229" s="13" t="str">
        <f t="shared" si="58"/>
        <v/>
      </c>
      <c r="E1229" s="13" t="str">
        <f t="shared" si="59"/>
        <v/>
      </c>
      <c r="F1229" s="84"/>
    </row>
    <row r="1230" spans="2:6" x14ac:dyDescent="0.25">
      <c r="B1230" s="13">
        <v>1222</v>
      </c>
      <c r="C1230" s="18" t="str">
        <f t="shared" si="60"/>
        <v/>
      </c>
      <c r="D1230" s="13" t="str">
        <f t="shared" si="58"/>
        <v/>
      </c>
      <c r="E1230" s="13" t="str">
        <f t="shared" si="59"/>
        <v/>
      </c>
      <c r="F1230" s="84"/>
    </row>
    <row r="1231" spans="2:6" x14ac:dyDescent="0.25">
      <c r="B1231" s="13">
        <v>1223</v>
      </c>
      <c r="C1231" s="18" t="str">
        <f t="shared" si="60"/>
        <v/>
      </c>
      <c r="D1231" s="13" t="str">
        <f t="shared" si="58"/>
        <v/>
      </c>
      <c r="E1231" s="13" t="str">
        <f t="shared" si="59"/>
        <v/>
      </c>
      <c r="F1231" s="84"/>
    </row>
    <row r="1232" spans="2:6" x14ac:dyDescent="0.25">
      <c r="B1232" s="13">
        <v>1224</v>
      </c>
      <c r="C1232" s="18" t="str">
        <f t="shared" si="60"/>
        <v/>
      </c>
      <c r="D1232" s="13" t="str">
        <f t="shared" si="58"/>
        <v/>
      </c>
      <c r="E1232" s="13" t="str">
        <f t="shared" si="59"/>
        <v/>
      </c>
      <c r="F1232" s="84"/>
    </row>
    <row r="1233" spans="2:6" x14ac:dyDescent="0.25">
      <c r="B1233" s="13">
        <v>1225</v>
      </c>
      <c r="C1233" s="18" t="str">
        <f t="shared" si="60"/>
        <v/>
      </c>
      <c r="D1233" s="13" t="str">
        <f t="shared" si="58"/>
        <v/>
      </c>
      <c r="E1233" s="13" t="str">
        <f t="shared" si="59"/>
        <v/>
      </c>
      <c r="F1233" s="84"/>
    </row>
    <row r="1234" spans="2:6" x14ac:dyDescent="0.25">
      <c r="B1234" s="13">
        <v>1226</v>
      </c>
      <c r="C1234" s="18" t="str">
        <f t="shared" si="60"/>
        <v/>
      </c>
      <c r="D1234" s="13" t="str">
        <f t="shared" si="58"/>
        <v/>
      </c>
      <c r="E1234" s="13" t="str">
        <f t="shared" si="59"/>
        <v/>
      </c>
      <c r="F1234" s="84"/>
    </row>
    <row r="1235" spans="2:6" x14ac:dyDescent="0.25">
      <c r="B1235" s="13">
        <v>1227</v>
      </c>
      <c r="C1235" s="18" t="str">
        <f t="shared" si="60"/>
        <v/>
      </c>
      <c r="D1235" s="13" t="str">
        <f t="shared" si="58"/>
        <v/>
      </c>
      <c r="E1235" s="13" t="str">
        <f t="shared" si="59"/>
        <v/>
      </c>
      <c r="F1235" s="84"/>
    </row>
    <row r="1236" spans="2:6" x14ac:dyDescent="0.25">
      <c r="B1236" s="13">
        <v>1228</v>
      </c>
      <c r="C1236" s="18" t="str">
        <f t="shared" si="60"/>
        <v/>
      </c>
      <c r="D1236" s="13" t="str">
        <f t="shared" si="58"/>
        <v/>
      </c>
      <c r="E1236" s="13" t="str">
        <f t="shared" si="59"/>
        <v/>
      </c>
      <c r="F1236" s="84"/>
    </row>
    <row r="1237" spans="2:6" x14ac:dyDescent="0.25">
      <c r="B1237" s="13">
        <v>1229</v>
      </c>
      <c r="C1237" s="18" t="str">
        <f t="shared" si="60"/>
        <v/>
      </c>
      <c r="D1237" s="13" t="str">
        <f t="shared" si="58"/>
        <v/>
      </c>
      <c r="E1237" s="13" t="str">
        <f t="shared" si="59"/>
        <v/>
      </c>
      <c r="F1237" s="84"/>
    </row>
    <row r="1238" spans="2:6" x14ac:dyDescent="0.25">
      <c r="B1238" s="13">
        <v>1230</v>
      </c>
      <c r="C1238" s="18" t="str">
        <f t="shared" si="60"/>
        <v/>
      </c>
      <c r="D1238" s="13" t="str">
        <f t="shared" si="58"/>
        <v/>
      </c>
      <c r="E1238" s="13" t="str">
        <f t="shared" si="59"/>
        <v/>
      </c>
      <c r="F1238" s="84"/>
    </row>
    <row r="1239" spans="2:6" x14ac:dyDescent="0.25">
      <c r="B1239" s="13">
        <v>1231</v>
      </c>
      <c r="C1239" s="18" t="str">
        <f t="shared" si="60"/>
        <v/>
      </c>
      <c r="D1239" s="13" t="str">
        <f t="shared" si="58"/>
        <v/>
      </c>
      <c r="E1239" s="13" t="str">
        <f t="shared" si="59"/>
        <v/>
      </c>
      <c r="F1239" s="84"/>
    </row>
    <row r="1240" spans="2:6" x14ac:dyDescent="0.25">
      <c r="B1240" s="13">
        <v>1232</v>
      </c>
      <c r="C1240" s="18" t="str">
        <f t="shared" si="60"/>
        <v/>
      </c>
      <c r="D1240" s="13" t="str">
        <f t="shared" si="58"/>
        <v/>
      </c>
      <c r="E1240" s="13" t="str">
        <f t="shared" si="59"/>
        <v/>
      </c>
      <c r="F1240" s="84"/>
    </row>
    <row r="1241" spans="2:6" x14ac:dyDescent="0.25">
      <c r="B1241" s="13">
        <v>1233</v>
      </c>
      <c r="C1241" s="18" t="str">
        <f t="shared" si="60"/>
        <v/>
      </c>
      <c r="D1241" s="13" t="str">
        <f t="shared" si="58"/>
        <v/>
      </c>
      <c r="E1241" s="13" t="str">
        <f t="shared" si="59"/>
        <v/>
      </c>
      <c r="F1241" s="84"/>
    </row>
    <row r="1242" spans="2:6" x14ac:dyDescent="0.25">
      <c r="B1242" s="13">
        <v>1234</v>
      </c>
      <c r="C1242" s="18" t="str">
        <f t="shared" si="60"/>
        <v/>
      </c>
      <c r="D1242" s="13" t="str">
        <f t="shared" si="58"/>
        <v/>
      </c>
      <c r="E1242" s="13" t="str">
        <f t="shared" si="59"/>
        <v/>
      </c>
      <c r="F1242" s="84"/>
    </row>
    <row r="1243" spans="2:6" x14ac:dyDescent="0.25">
      <c r="B1243" s="13">
        <v>1235</v>
      </c>
      <c r="C1243" s="18" t="str">
        <f t="shared" si="60"/>
        <v/>
      </c>
      <c r="D1243" s="13" t="str">
        <f t="shared" si="58"/>
        <v/>
      </c>
      <c r="E1243" s="13" t="str">
        <f t="shared" si="59"/>
        <v/>
      </c>
      <c r="F1243" s="84"/>
    </row>
    <row r="1244" spans="2:6" x14ac:dyDescent="0.25">
      <c r="B1244" s="13">
        <v>1236</v>
      </c>
      <c r="C1244" s="18" t="str">
        <f t="shared" si="60"/>
        <v/>
      </c>
      <c r="D1244" s="13" t="str">
        <f t="shared" si="58"/>
        <v/>
      </c>
      <c r="E1244" s="13" t="str">
        <f t="shared" si="59"/>
        <v/>
      </c>
      <c r="F1244" s="84"/>
    </row>
    <row r="1245" spans="2:6" x14ac:dyDescent="0.25">
      <c r="B1245" s="13">
        <v>1237</v>
      </c>
      <c r="C1245" s="18" t="str">
        <f t="shared" si="60"/>
        <v/>
      </c>
      <c r="D1245" s="13" t="str">
        <f t="shared" si="58"/>
        <v/>
      </c>
      <c r="E1245" s="13" t="str">
        <f t="shared" si="59"/>
        <v/>
      </c>
      <c r="F1245" s="84"/>
    </row>
    <row r="1246" spans="2:6" x14ac:dyDescent="0.25">
      <c r="B1246" s="13">
        <v>1238</v>
      </c>
      <c r="C1246" s="18" t="str">
        <f t="shared" si="60"/>
        <v/>
      </c>
      <c r="D1246" s="13" t="str">
        <f t="shared" si="58"/>
        <v/>
      </c>
      <c r="E1246" s="13" t="str">
        <f t="shared" si="59"/>
        <v/>
      </c>
      <c r="F1246" s="84"/>
    </row>
    <row r="1247" spans="2:6" x14ac:dyDescent="0.25">
      <c r="B1247" s="13">
        <v>1239</v>
      </c>
      <c r="C1247" s="18" t="str">
        <f t="shared" si="60"/>
        <v/>
      </c>
      <c r="D1247" s="13" t="str">
        <f t="shared" si="58"/>
        <v/>
      </c>
      <c r="E1247" s="13" t="str">
        <f t="shared" si="59"/>
        <v/>
      </c>
      <c r="F1247" s="84"/>
    </row>
    <row r="1248" spans="2:6" x14ac:dyDescent="0.25">
      <c r="B1248" s="13">
        <v>1240</v>
      </c>
      <c r="C1248" s="18" t="str">
        <f t="shared" si="60"/>
        <v/>
      </c>
      <c r="D1248" s="13" t="str">
        <f t="shared" si="58"/>
        <v/>
      </c>
      <c r="E1248" s="13" t="str">
        <f t="shared" si="59"/>
        <v/>
      </c>
      <c r="F1248" s="84"/>
    </row>
    <row r="1249" spans="2:6" x14ac:dyDescent="0.25">
      <c r="B1249" s="13">
        <v>1241</v>
      </c>
      <c r="C1249" s="18" t="str">
        <f t="shared" si="60"/>
        <v/>
      </c>
      <c r="D1249" s="13" t="str">
        <f t="shared" si="58"/>
        <v/>
      </c>
      <c r="E1249" s="13" t="str">
        <f t="shared" si="59"/>
        <v/>
      </c>
      <c r="F1249" s="84"/>
    </row>
    <row r="1250" spans="2:6" x14ac:dyDescent="0.25">
      <c r="B1250" s="13">
        <v>1242</v>
      </c>
      <c r="C1250" s="18" t="str">
        <f t="shared" si="60"/>
        <v/>
      </c>
      <c r="D1250" s="13" t="str">
        <f t="shared" si="58"/>
        <v/>
      </c>
      <c r="E1250" s="13" t="str">
        <f t="shared" si="59"/>
        <v/>
      </c>
      <c r="F1250" s="84"/>
    </row>
    <row r="1251" spans="2:6" x14ac:dyDescent="0.25">
      <c r="B1251" s="13">
        <v>1243</v>
      </c>
      <c r="C1251" s="18" t="str">
        <f t="shared" si="60"/>
        <v/>
      </c>
      <c r="D1251" s="13" t="str">
        <f t="shared" si="58"/>
        <v/>
      </c>
      <c r="E1251" s="13" t="str">
        <f t="shared" si="59"/>
        <v/>
      </c>
      <c r="F1251" s="84"/>
    </row>
    <row r="1252" spans="2:6" x14ac:dyDescent="0.25">
      <c r="B1252" s="13">
        <v>1244</v>
      </c>
      <c r="C1252" s="18" t="str">
        <f t="shared" si="60"/>
        <v/>
      </c>
      <c r="D1252" s="13" t="str">
        <f t="shared" si="58"/>
        <v/>
      </c>
      <c r="E1252" s="13" t="str">
        <f t="shared" si="59"/>
        <v/>
      </c>
      <c r="F1252" s="84"/>
    </row>
    <row r="1253" spans="2:6" x14ac:dyDescent="0.25">
      <c r="B1253" s="13">
        <v>1245</v>
      </c>
      <c r="C1253" s="18" t="str">
        <f t="shared" si="60"/>
        <v/>
      </c>
      <c r="D1253" s="13" t="str">
        <f t="shared" si="58"/>
        <v/>
      </c>
      <c r="E1253" s="13" t="str">
        <f t="shared" si="59"/>
        <v/>
      </c>
      <c r="F1253" s="84"/>
    </row>
    <row r="1254" spans="2:6" x14ac:dyDescent="0.25">
      <c r="B1254" s="13">
        <v>1246</v>
      </c>
      <c r="C1254" s="18" t="str">
        <f t="shared" si="60"/>
        <v/>
      </c>
      <c r="D1254" s="13" t="str">
        <f t="shared" si="58"/>
        <v/>
      </c>
      <c r="E1254" s="13" t="str">
        <f t="shared" si="59"/>
        <v/>
      </c>
      <c r="F1254" s="84"/>
    </row>
    <row r="1255" spans="2:6" x14ac:dyDescent="0.25">
      <c r="B1255" s="13">
        <v>1247</v>
      </c>
      <c r="C1255" s="18" t="str">
        <f t="shared" si="60"/>
        <v/>
      </c>
      <c r="D1255" s="13" t="str">
        <f t="shared" si="58"/>
        <v/>
      </c>
      <c r="E1255" s="13" t="str">
        <f t="shared" si="59"/>
        <v/>
      </c>
      <c r="F1255" s="84"/>
    </row>
    <row r="1256" spans="2:6" x14ac:dyDescent="0.25">
      <c r="B1256" s="13">
        <v>1248</v>
      </c>
      <c r="C1256" s="18" t="str">
        <f t="shared" si="60"/>
        <v/>
      </c>
      <c r="D1256" s="13" t="str">
        <f t="shared" si="58"/>
        <v/>
      </c>
      <c r="E1256" s="13" t="str">
        <f t="shared" si="59"/>
        <v/>
      </c>
      <c r="F1256" s="84"/>
    </row>
    <row r="1257" spans="2:6" x14ac:dyDescent="0.25">
      <c r="B1257" s="13">
        <v>1249</v>
      </c>
      <c r="C1257" s="18" t="str">
        <f t="shared" si="60"/>
        <v/>
      </c>
      <c r="D1257" s="13" t="str">
        <f t="shared" si="58"/>
        <v/>
      </c>
      <c r="E1257" s="13" t="str">
        <f t="shared" si="59"/>
        <v/>
      </c>
      <c r="F1257" s="84"/>
    </row>
    <row r="1258" spans="2:6" x14ac:dyDescent="0.25">
      <c r="B1258" s="13">
        <v>1250</v>
      </c>
      <c r="C1258" s="18" t="str">
        <f t="shared" si="60"/>
        <v/>
      </c>
      <c r="D1258" s="13" t="str">
        <f t="shared" si="58"/>
        <v/>
      </c>
      <c r="E1258" s="13" t="str">
        <f t="shared" si="59"/>
        <v/>
      </c>
      <c r="F1258" s="84"/>
    </row>
    <row r="1259" spans="2:6" x14ac:dyDescent="0.25">
      <c r="B1259" s="13">
        <v>1251</v>
      </c>
      <c r="C1259" s="18" t="str">
        <f t="shared" si="60"/>
        <v/>
      </c>
      <c r="D1259" s="13" t="str">
        <f t="shared" si="58"/>
        <v/>
      </c>
      <c r="E1259" s="13" t="str">
        <f t="shared" si="59"/>
        <v/>
      </c>
      <c r="F1259" s="84"/>
    </row>
    <row r="1260" spans="2:6" x14ac:dyDescent="0.25">
      <c r="B1260" s="13">
        <v>1252</v>
      </c>
      <c r="C1260" s="18" t="str">
        <f t="shared" si="60"/>
        <v/>
      </c>
      <c r="D1260" s="13" t="str">
        <f t="shared" si="58"/>
        <v/>
      </c>
      <c r="E1260" s="13" t="str">
        <f t="shared" si="59"/>
        <v/>
      </c>
      <c r="F1260" s="84"/>
    </row>
    <row r="1261" spans="2:6" x14ac:dyDescent="0.25">
      <c r="B1261" s="13">
        <v>1253</v>
      </c>
      <c r="C1261" s="18" t="str">
        <f t="shared" si="60"/>
        <v/>
      </c>
      <c r="D1261" s="13" t="str">
        <f t="shared" si="58"/>
        <v/>
      </c>
      <c r="E1261" s="13" t="str">
        <f t="shared" si="59"/>
        <v/>
      </c>
      <c r="F1261" s="84"/>
    </row>
    <row r="1262" spans="2:6" x14ac:dyDescent="0.25">
      <c r="B1262" s="13">
        <v>1254</v>
      </c>
      <c r="C1262" s="18" t="str">
        <f t="shared" si="60"/>
        <v/>
      </c>
      <c r="D1262" s="13" t="str">
        <f t="shared" si="58"/>
        <v/>
      </c>
      <c r="E1262" s="13" t="str">
        <f t="shared" si="59"/>
        <v/>
      </c>
      <c r="F1262" s="84"/>
    </row>
    <row r="1263" spans="2:6" x14ac:dyDescent="0.25">
      <c r="B1263" s="13">
        <v>1255</v>
      </c>
      <c r="C1263" s="18" t="str">
        <f t="shared" si="60"/>
        <v/>
      </c>
      <c r="D1263" s="13" t="str">
        <f t="shared" si="58"/>
        <v/>
      </c>
      <c r="E1263" s="13" t="str">
        <f t="shared" si="59"/>
        <v/>
      </c>
      <c r="F1263" s="84"/>
    </row>
    <row r="1264" spans="2:6" x14ac:dyDescent="0.25">
      <c r="B1264" s="13">
        <v>1256</v>
      </c>
      <c r="C1264" s="18" t="str">
        <f t="shared" si="60"/>
        <v/>
      </c>
      <c r="D1264" s="13" t="str">
        <f t="shared" si="58"/>
        <v/>
      </c>
      <c r="E1264" s="13" t="str">
        <f t="shared" si="59"/>
        <v/>
      </c>
      <c r="F1264" s="84"/>
    </row>
    <row r="1265" spans="2:6" x14ac:dyDescent="0.25">
      <c r="B1265" s="13">
        <v>1257</v>
      </c>
      <c r="C1265" s="18" t="str">
        <f t="shared" si="60"/>
        <v/>
      </c>
      <c r="D1265" s="13" t="str">
        <f t="shared" si="58"/>
        <v/>
      </c>
      <c r="E1265" s="13" t="str">
        <f t="shared" si="59"/>
        <v/>
      </c>
      <c r="F1265" s="84"/>
    </row>
    <row r="1266" spans="2:6" x14ac:dyDescent="0.25">
      <c r="B1266" s="13">
        <v>1258</v>
      </c>
      <c r="C1266" s="18" t="str">
        <f t="shared" si="60"/>
        <v/>
      </c>
      <c r="D1266" s="13" t="str">
        <f t="shared" si="58"/>
        <v/>
      </c>
      <c r="E1266" s="13" t="str">
        <f t="shared" si="59"/>
        <v/>
      </c>
      <c r="F1266" s="84"/>
    </row>
    <row r="1267" spans="2:6" x14ac:dyDescent="0.25">
      <c r="B1267" s="13">
        <v>1259</v>
      </c>
      <c r="C1267" s="18" t="str">
        <f t="shared" si="60"/>
        <v/>
      </c>
      <c r="D1267" s="13" t="str">
        <f t="shared" si="58"/>
        <v/>
      </c>
      <c r="E1267" s="13" t="str">
        <f t="shared" si="59"/>
        <v/>
      </c>
      <c r="F1267" s="84"/>
    </row>
    <row r="1268" spans="2:6" x14ac:dyDescent="0.25">
      <c r="B1268" s="13">
        <v>1260</v>
      </c>
      <c r="C1268" s="18" t="str">
        <f t="shared" si="60"/>
        <v/>
      </c>
      <c r="D1268" s="13" t="str">
        <f t="shared" si="58"/>
        <v/>
      </c>
      <c r="E1268" s="13" t="str">
        <f t="shared" si="59"/>
        <v/>
      </c>
      <c r="F1268" s="84"/>
    </row>
    <row r="1269" spans="2:6" x14ac:dyDescent="0.25">
      <c r="B1269" s="13">
        <v>1261</v>
      </c>
      <c r="C1269" s="18" t="str">
        <f t="shared" si="60"/>
        <v/>
      </c>
      <c r="D1269" s="13" t="str">
        <f t="shared" si="58"/>
        <v/>
      </c>
      <c r="E1269" s="13" t="str">
        <f t="shared" si="59"/>
        <v/>
      </c>
      <c r="F1269" s="84"/>
    </row>
    <row r="1270" spans="2:6" x14ac:dyDescent="0.25">
      <c r="B1270" s="13">
        <v>1262</v>
      </c>
      <c r="C1270" s="18" t="str">
        <f t="shared" si="60"/>
        <v/>
      </c>
      <c r="D1270" s="13" t="str">
        <f t="shared" si="58"/>
        <v/>
      </c>
      <c r="E1270" s="13" t="str">
        <f t="shared" si="59"/>
        <v/>
      </c>
      <c r="F1270" s="84"/>
    </row>
    <row r="1271" spans="2:6" x14ac:dyDescent="0.25">
      <c r="B1271" s="13">
        <v>1263</v>
      </c>
      <c r="C1271" s="18" t="str">
        <f t="shared" si="60"/>
        <v/>
      </c>
      <c r="D1271" s="13" t="str">
        <f t="shared" si="58"/>
        <v/>
      </c>
      <c r="E1271" s="13" t="str">
        <f t="shared" si="59"/>
        <v/>
      </c>
      <c r="F1271" s="84"/>
    </row>
    <row r="1272" spans="2:6" x14ac:dyDescent="0.25">
      <c r="B1272" s="13">
        <v>1264</v>
      </c>
      <c r="C1272" s="18" t="str">
        <f t="shared" si="60"/>
        <v/>
      </c>
      <c r="D1272" s="13" t="str">
        <f t="shared" si="58"/>
        <v/>
      </c>
      <c r="E1272" s="13" t="str">
        <f t="shared" si="59"/>
        <v/>
      </c>
      <c r="F1272" s="84"/>
    </row>
    <row r="1273" spans="2:6" x14ac:dyDescent="0.25">
      <c r="B1273" s="13">
        <v>1265</v>
      </c>
      <c r="C1273" s="18" t="str">
        <f t="shared" si="60"/>
        <v/>
      </c>
      <c r="D1273" s="13" t="str">
        <f t="shared" si="58"/>
        <v/>
      </c>
      <c r="E1273" s="13" t="str">
        <f t="shared" si="59"/>
        <v/>
      </c>
      <c r="F1273" s="84"/>
    </row>
    <row r="1274" spans="2:6" x14ac:dyDescent="0.25">
      <c r="B1274" s="13">
        <v>1266</v>
      </c>
      <c r="C1274" s="18" t="str">
        <f t="shared" si="60"/>
        <v/>
      </c>
      <c r="D1274" s="13" t="str">
        <f t="shared" si="58"/>
        <v/>
      </c>
      <c r="E1274" s="13" t="str">
        <f t="shared" si="59"/>
        <v/>
      </c>
      <c r="F1274" s="84"/>
    </row>
    <row r="1275" spans="2:6" x14ac:dyDescent="0.25">
      <c r="B1275" s="13">
        <v>1267</v>
      </c>
      <c r="C1275" s="18" t="str">
        <f t="shared" si="60"/>
        <v/>
      </c>
      <c r="D1275" s="13" t="str">
        <f t="shared" si="58"/>
        <v/>
      </c>
      <c r="E1275" s="13" t="str">
        <f t="shared" si="59"/>
        <v/>
      </c>
      <c r="F1275" s="84"/>
    </row>
    <row r="1276" spans="2:6" x14ac:dyDescent="0.25">
      <c r="B1276" s="13">
        <v>1268</v>
      </c>
      <c r="C1276" s="18" t="str">
        <f t="shared" si="60"/>
        <v/>
      </c>
      <c r="D1276" s="13" t="str">
        <f t="shared" si="58"/>
        <v/>
      </c>
      <c r="E1276" s="13" t="str">
        <f t="shared" si="59"/>
        <v/>
      </c>
      <c r="F1276" s="84"/>
    </row>
    <row r="1277" spans="2:6" x14ac:dyDescent="0.25">
      <c r="B1277" s="13">
        <v>1269</v>
      </c>
      <c r="C1277" s="18" t="str">
        <f t="shared" si="60"/>
        <v/>
      </c>
      <c r="D1277" s="13" t="str">
        <f t="shared" si="58"/>
        <v/>
      </c>
      <c r="E1277" s="13" t="str">
        <f t="shared" si="59"/>
        <v/>
      </c>
      <c r="F1277" s="84"/>
    </row>
    <row r="1278" spans="2:6" x14ac:dyDescent="0.25">
      <c r="B1278" s="13">
        <v>1270</v>
      </c>
      <c r="C1278" s="18" t="str">
        <f t="shared" si="60"/>
        <v/>
      </c>
      <c r="D1278" s="13" t="str">
        <f t="shared" si="58"/>
        <v/>
      </c>
      <c r="E1278" s="13" t="str">
        <f t="shared" si="59"/>
        <v/>
      </c>
      <c r="F1278" s="84"/>
    </row>
    <row r="1279" spans="2:6" x14ac:dyDescent="0.25">
      <c r="B1279" s="13">
        <v>1271</v>
      </c>
      <c r="C1279" s="18" t="str">
        <f t="shared" si="60"/>
        <v/>
      </c>
      <c r="D1279" s="13" t="str">
        <f t="shared" si="58"/>
        <v/>
      </c>
      <c r="E1279" s="13" t="str">
        <f t="shared" si="59"/>
        <v/>
      </c>
      <c r="F1279" s="84"/>
    </row>
    <row r="1280" spans="2:6" x14ac:dyDescent="0.25">
      <c r="B1280" s="13">
        <v>1272</v>
      </c>
      <c r="C1280" s="18" t="str">
        <f t="shared" si="60"/>
        <v/>
      </c>
      <c r="D1280" s="13" t="str">
        <f t="shared" si="58"/>
        <v/>
      </c>
      <c r="E1280" s="13" t="str">
        <f t="shared" si="59"/>
        <v/>
      </c>
      <c r="F1280" s="84"/>
    </row>
    <row r="1281" spans="2:6" x14ac:dyDescent="0.25">
      <c r="B1281" s="13">
        <v>1273</v>
      </c>
      <c r="C1281" s="18" t="str">
        <f t="shared" si="60"/>
        <v/>
      </c>
      <c r="D1281" s="13" t="str">
        <f t="shared" si="58"/>
        <v/>
      </c>
      <c r="E1281" s="13" t="str">
        <f t="shared" si="59"/>
        <v/>
      </c>
      <c r="F1281" s="84"/>
    </row>
    <row r="1282" spans="2:6" x14ac:dyDescent="0.25">
      <c r="B1282" s="13">
        <v>1274</v>
      </c>
      <c r="C1282" s="18" t="str">
        <f t="shared" si="60"/>
        <v/>
      </c>
      <c r="D1282" s="13" t="str">
        <f t="shared" si="58"/>
        <v/>
      </c>
      <c r="E1282" s="13" t="str">
        <f t="shared" si="59"/>
        <v/>
      </c>
      <c r="F1282" s="84"/>
    </row>
    <row r="1283" spans="2:6" x14ac:dyDescent="0.25">
      <c r="B1283" s="13">
        <v>1275</v>
      </c>
      <c r="C1283" s="18" t="str">
        <f t="shared" si="60"/>
        <v/>
      </c>
      <c r="D1283" s="13" t="str">
        <f t="shared" si="58"/>
        <v/>
      </c>
      <c r="E1283" s="13" t="str">
        <f t="shared" si="59"/>
        <v/>
      </c>
      <c r="F1283" s="84"/>
    </row>
    <row r="1284" spans="2:6" x14ac:dyDescent="0.25">
      <c r="B1284" s="13">
        <v>1276</v>
      </c>
      <c r="C1284" s="18" t="str">
        <f t="shared" si="60"/>
        <v/>
      </c>
      <c r="D1284" s="13" t="str">
        <f t="shared" si="58"/>
        <v/>
      </c>
      <c r="E1284" s="13" t="str">
        <f t="shared" si="59"/>
        <v/>
      </c>
      <c r="F1284" s="84"/>
    </row>
    <row r="1285" spans="2:6" x14ac:dyDescent="0.25">
      <c r="B1285" s="13">
        <v>1277</v>
      </c>
      <c r="C1285" s="18" t="str">
        <f t="shared" si="60"/>
        <v/>
      </c>
      <c r="D1285" s="13" t="str">
        <f t="shared" si="58"/>
        <v/>
      </c>
      <c r="E1285" s="13" t="str">
        <f t="shared" si="59"/>
        <v/>
      </c>
      <c r="F1285" s="84"/>
    </row>
    <row r="1286" spans="2:6" x14ac:dyDescent="0.25">
      <c r="B1286" s="13">
        <v>1278</v>
      </c>
      <c r="C1286" s="18" t="str">
        <f t="shared" si="60"/>
        <v/>
      </c>
      <c r="D1286" s="13" t="str">
        <f t="shared" si="58"/>
        <v/>
      </c>
      <c r="E1286" s="13" t="str">
        <f t="shared" si="59"/>
        <v/>
      </c>
      <c r="F1286" s="84"/>
    </row>
    <row r="1287" spans="2:6" x14ac:dyDescent="0.25">
      <c r="B1287" s="13">
        <v>1279</v>
      </c>
      <c r="C1287" s="18" t="str">
        <f t="shared" si="60"/>
        <v/>
      </c>
      <c r="D1287" s="13" t="str">
        <f t="shared" si="58"/>
        <v/>
      </c>
      <c r="E1287" s="13" t="str">
        <f t="shared" si="59"/>
        <v/>
      </c>
      <c r="F1287" s="84"/>
    </row>
    <row r="1288" spans="2:6" x14ac:dyDescent="0.25">
      <c r="B1288" s="13">
        <v>1280</v>
      </c>
      <c r="C1288" s="18" t="str">
        <f t="shared" si="60"/>
        <v/>
      </c>
      <c r="D1288" s="13" t="str">
        <f t="shared" si="58"/>
        <v/>
      </c>
      <c r="E1288" s="13" t="str">
        <f t="shared" si="59"/>
        <v/>
      </c>
      <c r="F1288" s="84"/>
    </row>
    <row r="1289" spans="2:6" x14ac:dyDescent="0.25">
      <c r="B1289" s="13">
        <v>1281</v>
      </c>
      <c r="C1289" s="18" t="str">
        <f t="shared" si="60"/>
        <v/>
      </c>
      <c r="D1289" s="13" t="str">
        <f t="shared" ref="D1289:D1352" si="61">IF(C1289="","",IF($F$6="","",IF(B1289&lt;($AV$14+1),"1°batch", IF(B1289&gt;($AV$15),"3°batch","2°batch"))))</f>
        <v/>
      </c>
      <c r="E1289" s="13" t="str">
        <f t="shared" ref="E1289:E1352" si="62">IF(C1289="","",IF($F$6="","",IF(B1289&lt;($AV$17+1),"1°cooking",IF(AND(B1289&gt;$AV$17,B1289&lt;$AV$18+1),"2°cooking",IF(AND(B1289&gt;$AV$18,B1289&lt;$AV$19+1),"3°cooking",IF(AND(B1289&gt;$AV$19,B1289&lt;$AV$20+1),"4°cooking",IF(AND(B1289&gt;$AV$20,B1289&lt;$AV$21+1),"5°cooking",IF(AND(B1289&gt;$AV$21,B1289&lt;$AV$22+1),"1°cooking",IF(AND(B1289&gt;$AV$22,B1289&lt;$AV$23+1),"2°cooking",IF(AND(B1289&gt;$AV$23,B1289&lt;$AV$24+1),"3°cooking",IF(AND(B1289&gt;$AV$24,B1289&lt;$AV$25+1),"4°cooking",IF(AND(B1289&gt;$AV$25,B1289&lt;$AV$26+1),"5°cooking",IF(AND(B1289&gt;$AV$26,B1289&lt;$AV$27+1),"1°cooking",IF(AND(B1289&gt;$AV$27,B1289&lt;$AV$28+1),"2°cooking",IF(AND(B1289&gt;$AV$28,B1289&lt;$AV$29+1),"3°cooking",IF(AND(B1289&gt;$AV$29,B1289&lt;$AV$30+1),"4°cooking",IF(AND(B1289&gt;$AV$30,B1289&lt;$AV$31+1),"5°cooking","")))))))))))))))))</f>
        <v/>
      </c>
      <c r="F1289" s="84"/>
    </row>
    <row r="1290" spans="2:6" x14ac:dyDescent="0.25">
      <c r="B1290" s="13">
        <v>1282</v>
      </c>
      <c r="C1290" s="18" t="str">
        <f t="shared" ref="C1290:C1353" si="63">IF($F$6="","",IF(B1290&gt;$F$6,"",IF(C1289&lt;$C$6,C1289+$E$6,0)))</f>
        <v/>
      </c>
      <c r="D1290" s="13" t="str">
        <f t="shared" si="61"/>
        <v/>
      </c>
      <c r="E1290" s="13" t="str">
        <f t="shared" si="62"/>
        <v/>
      </c>
      <c r="F1290" s="84"/>
    </row>
    <row r="1291" spans="2:6" x14ac:dyDescent="0.25">
      <c r="B1291" s="13">
        <v>1283</v>
      </c>
      <c r="C1291" s="18" t="str">
        <f t="shared" si="63"/>
        <v/>
      </c>
      <c r="D1291" s="13" t="str">
        <f t="shared" si="61"/>
        <v/>
      </c>
      <c r="E1291" s="13" t="str">
        <f t="shared" si="62"/>
        <v/>
      </c>
      <c r="F1291" s="84"/>
    </row>
    <row r="1292" spans="2:6" x14ac:dyDescent="0.25">
      <c r="B1292" s="13">
        <v>1284</v>
      </c>
      <c r="C1292" s="18" t="str">
        <f t="shared" si="63"/>
        <v/>
      </c>
      <c r="D1292" s="13" t="str">
        <f t="shared" si="61"/>
        <v/>
      </c>
      <c r="E1292" s="13" t="str">
        <f t="shared" si="62"/>
        <v/>
      </c>
      <c r="F1292" s="84"/>
    </row>
    <row r="1293" spans="2:6" x14ac:dyDescent="0.25">
      <c r="B1293" s="13">
        <v>1285</v>
      </c>
      <c r="C1293" s="18" t="str">
        <f t="shared" si="63"/>
        <v/>
      </c>
      <c r="D1293" s="13" t="str">
        <f t="shared" si="61"/>
        <v/>
      </c>
      <c r="E1293" s="13" t="str">
        <f t="shared" si="62"/>
        <v/>
      </c>
      <c r="F1293" s="84"/>
    </row>
    <row r="1294" spans="2:6" x14ac:dyDescent="0.25">
      <c r="B1294" s="13">
        <v>1286</v>
      </c>
      <c r="C1294" s="18" t="str">
        <f t="shared" si="63"/>
        <v/>
      </c>
      <c r="D1294" s="13" t="str">
        <f t="shared" si="61"/>
        <v/>
      </c>
      <c r="E1294" s="13" t="str">
        <f t="shared" si="62"/>
        <v/>
      </c>
      <c r="F1294" s="84"/>
    </row>
    <row r="1295" spans="2:6" x14ac:dyDescent="0.25">
      <c r="B1295" s="13">
        <v>1287</v>
      </c>
      <c r="C1295" s="18" t="str">
        <f t="shared" si="63"/>
        <v/>
      </c>
      <c r="D1295" s="13" t="str">
        <f t="shared" si="61"/>
        <v/>
      </c>
      <c r="E1295" s="13" t="str">
        <f t="shared" si="62"/>
        <v/>
      </c>
      <c r="F1295" s="84"/>
    </row>
    <row r="1296" spans="2:6" x14ac:dyDescent="0.25">
      <c r="B1296" s="13">
        <v>1288</v>
      </c>
      <c r="C1296" s="18" t="str">
        <f t="shared" si="63"/>
        <v/>
      </c>
      <c r="D1296" s="13" t="str">
        <f t="shared" si="61"/>
        <v/>
      </c>
      <c r="E1296" s="13" t="str">
        <f t="shared" si="62"/>
        <v/>
      </c>
      <c r="F1296" s="84"/>
    </row>
    <row r="1297" spans="2:6" x14ac:dyDescent="0.25">
      <c r="B1297" s="13">
        <v>1289</v>
      </c>
      <c r="C1297" s="18" t="str">
        <f t="shared" si="63"/>
        <v/>
      </c>
      <c r="D1297" s="13" t="str">
        <f t="shared" si="61"/>
        <v/>
      </c>
      <c r="E1297" s="13" t="str">
        <f t="shared" si="62"/>
        <v/>
      </c>
      <c r="F1297" s="84"/>
    </row>
    <row r="1298" spans="2:6" x14ac:dyDescent="0.25">
      <c r="B1298" s="13">
        <v>1290</v>
      </c>
      <c r="C1298" s="18" t="str">
        <f t="shared" si="63"/>
        <v/>
      </c>
      <c r="D1298" s="13" t="str">
        <f t="shared" si="61"/>
        <v/>
      </c>
      <c r="E1298" s="13" t="str">
        <f t="shared" si="62"/>
        <v/>
      </c>
      <c r="F1298" s="84"/>
    </row>
    <row r="1299" spans="2:6" x14ac:dyDescent="0.25">
      <c r="B1299" s="13">
        <v>1291</v>
      </c>
      <c r="C1299" s="18" t="str">
        <f t="shared" si="63"/>
        <v/>
      </c>
      <c r="D1299" s="13" t="str">
        <f t="shared" si="61"/>
        <v/>
      </c>
      <c r="E1299" s="13" t="str">
        <f t="shared" si="62"/>
        <v/>
      </c>
      <c r="F1299" s="84"/>
    </row>
    <row r="1300" spans="2:6" x14ac:dyDescent="0.25">
      <c r="B1300" s="13">
        <v>1292</v>
      </c>
      <c r="C1300" s="18" t="str">
        <f t="shared" si="63"/>
        <v/>
      </c>
      <c r="D1300" s="13" t="str">
        <f t="shared" si="61"/>
        <v/>
      </c>
      <c r="E1300" s="13" t="str">
        <f t="shared" si="62"/>
        <v/>
      </c>
      <c r="F1300" s="84"/>
    </row>
    <row r="1301" spans="2:6" x14ac:dyDescent="0.25">
      <c r="B1301" s="13">
        <v>1293</v>
      </c>
      <c r="C1301" s="18" t="str">
        <f t="shared" si="63"/>
        <v/>
      </c>
      <c r="D1301" s="13" t="str">
        <f t="shared" si="61"/>
        <v/>
      </c>
      <c r="E1301" s="13" t="str">
        <f t="shared" si="62"/>
        <v/>
      </c>
      <c r="F1301" s="84"/>
    </row>
    <row r="1302" spans="2:6" x14ac:dyDescent="0.25">
      <c r="B1302" s="13">
        <v>1294</v>
      </c>
      <c r="C1302" s="18" t="str">
        <f t="shared" si="63"/>
        <v/>
      </c>
      <c r="D1302" s="13" t="str">
        <f t="shared" si="61"/>
        <v/>
      </c>
      <c r="E1302" s="13" t="str">
        <f t="shared" si="62"/>
        <v/>
      </c>
      <c r="F1302" s="84"/>
    </row>
    <row r="1303" spans="2:6" x14ac:dyDescent="0.25">
      <c r="B1303" s="13">
        <v>1295</v>
      </c>
      <c r="C1303" s="18" t="str">
        <f t="shared" si="63"/>
        <v/>
      </c>
      <c r="D1303" s="13" t="str">
        <f t="shared" si="61"/>
        <v/>
      </c>
      <c r="E1303" s="13" t="str">
        <f t="shared" si="62"/>
        <v/>
      </c>
      <c r="F1303" s="84"/>
    </row>
    <row r="1304" spans="2:6" x14ac:dyDescent="0.25">
      <c r="B1304" s="13">
        <v>1296</v>
      </c>
      <c r="C1304" s="18" t="str">
        <f t="shared" si="63"/>
        <v/>
      </c>
      <c r="D1304" s="13" t="str">
        <f t="shared" si="61"/>
        <v/>
      </c>
      <c r="E1304" s="13" t="str">
        <f t="shared" si="62"/>
        <v/>
      </c>
      <c r="F1304" s="84"/>
    </row>
    <row r="1305" spans="2:6" x14ac:dyDescent="0.25">
      <c r="B1305" s="13">
        <v>1297</v>
      </c>
      <c r="C1305" s="18" t="str">
        <f t="shared" si="63"/>
        <v/>
      </c>
      <c r="D1305" s="13" t="str">
        <f t="shared" si="61"/>
        <v/>
      </c>
      <c r="E1305" s="13" t="str">
        <f t="shared" si="62"/>
        <v/>
      </c>
      <c r="F1305" s="84"/>
    </row>
    <row r="1306" spans="2:6" x14ac:dyDescent="0.25">
      <c r="B1306" s="13">
        <v>1298</v>
      </c>
      <c r="C1306" s="18" t="str">
        <f t="shared" si="63"/>
        <v/>
      </c>
      <c r="D1306" s="13" t="str">
        <f t="shared" si="61"/>
        <v/>
      </c>
      <c r="E1306" s="13" t="str">
        <f t="shared" si="62"/>
        <v/>
      </c>
      <c r="F1306" s="84"/>
    </row>
    <row r="1307" spans="2:6" x14ac:dyDescent="0.25">
      <c r="B1307" s="13">
        <v>1299</v>
      </c>
      <c r="C1307" s="18" t="str">
        <f t="shared" si="63"/>
        <v/>
      </c>
      <c r="D1307" s="13" t="str">
        <f t="shared" si="61"/>
        <v/>
      </c>
      <c r="E1307" s="13" t="str">
        <f t="shared" si="62"/>
        <v/>
      </c>
      <c r="F1307" s="84"/>
    </row>
    <row r="1308" spans="2:6" x14ac:dyDescent="0.25">
      <c r="B1308" s="13">
        <v>1300</v>
      </c>
      <c r="C1308" s="18" t="str">
        <f t="shared" si="63"/>
        <v/>
      </c>
      <c r="D1308" s="13" t="str">
        <f t="shared" si="61"/>
        <v/>
      </c>
      <c r="E1308" s="13" t="str">
        <f t="shared" si="62"/>
        <v/>
      </c>
      <c r="F1308" s="84"/>
    </row>
    <row r="1309" spans="2:6" x14ac:dyDescent="0.25">
      <c r="B1309" s="13">
        <v>1301</v>
      </c>
      <c r="C1309" s="18" t="str">
        <f t="shared" si="63"/>
        <v/>
      </c>
      <c r="D1309" s="13" t="str">
        <f t="shared" si="61"/>
        <v/>
      </c>
      <c r="E1309" s="13" t="str">
        <f t="shared" si="62"/>
        <v/>
      </c>
      <c r="F1309" s="84"/>
    </row>
    <row r="1310" spans="2:6" x14ac:dyDescent="0.25">
      <c r="B1310" s="13">
        <v>1302</v>
      </c>
      <c r="C1310" s="18" t="str">
        <f t="shared" si="63"/>
        <v/>
      </c>
      <c r="D1310" s="13" t="str">
        <f t="shared" si="61"/>
        <v/>
      </c>
      <c r="E1310" s="13" t="str">
        <f t="shared" si="62"/>
        <v/>
      </c>
      <c r="F1310" s="84"/>
    </row>
    <row r="1311" spans="2:6" x14ac:dyDescent="0.25">
      <c r="B1311" s="13">
        <v>1303</v>
      </c>
      <c r="C1311" s="18" t="str">
        <f t="shared" si="63"/>
        <v/>
      </c>
      <c r="D1311" s="13" t="str">
        <f t="shared" si="61"/>
        <v/>
      </c>
      <c r="E1311" s="13" t="str">
        <f t="shared" si="62"/>
        <v/>
      </c>
      <c r="F1311" s="84"/>
    </row>
    <row r="1312" spans="2:6" x14ac:dyDescent="0.25">
      <c r="B1312" s="13">
        <v>1304</v>
      </c>
      <c r="C1312" s="18" t="str">
        <f t="shared" si="63"/>
        <v/>
      </c>
      <c r="D1312" s="13" t="str">
        <f t="shared" si="61"/>
        <v/>
      </c>
      <c r="E1312" s="13" t="str">
        <f t="shared" si="62"/>
        <v/>
      </c>
      <c r="F1312" s="84"/>
    </row>
    <row r="1313" spans="2:6" x14ac:dyDescent="0.25">
      <c r="B1313" s="13">
        <v>1305</v>
      </c>
      <c r="C1313" s="18" t="str">
        <f t="shared" si="63"/>
        <v/>
      </c>
      <c r="D1313" s="13" t="str">
        <f t="shared" si="61"/>
        <v/>
      </c>
      <c r="E1313" s="13" t="str">
        <f t="shared" si="62"/>
        <v/>
      </c>
      <c r="F1313" s="84"/>
    </row>
    <row r="1314" spans="2:6" x14ac:dyDescent="0.25">
      <c r="B1314" s="13">
        <v>1306</v>
      </c>
      <c r="C1314" s="18" t="str">
        <f t="shared" si="63"/>
        <v/>
      </c>
      <c r="D1314" s="13" t="str">
        <f t="shared" si="61"/>
        <v/>
      </c>
      <c r="E1314" s="13" t="str">
        <f t="shared" si="62"/>
        <v/>
      </c>
      <c r="F1314" s="84"/>
    </row>
    <row r="1315" spans="2:6" x14ac:dyDescent="0.25">
      <c r="B1315" s="13">
        <v>1307</v>
      </c>
      <c r="C1315" s="18" t="str">
        <f t="shared" si="63"/>
        <v/>
      </c>
      <c r="D1315" s="13" t="str">
        <f t="shared" si="61"/>
        <v/>
      </c>
      <c r="E1315" s="13" t="str">
        <f t="shared" si="62"/>
        <v/>
      </c>
      <c r="F1315" s="84"/>
    </row>
    <row r="1316" spans="2:6" x14ac:dyDescent="0.25">
      <c r="B1316" s="13">
        <v>1308</v>
      </c>
      <c r="C1316" s="18" t="str">
        <f t="shared" si="63"/>
        <v/>
      </c>
      <c r="D1316" s="13" t="str">
        <f t="shared" si="61"/>
        <v/>
      </c>
      <c r="E1316" s="13" t="str">
        <f t="shared" si="62"/>
        <v/>
      </c>
      <c r="F1316" s="84"/>
    </row>
    <row r="1317" spans="2:6" x14ac:dyDescent="0.25">
      <c r="B1317" s="13">
        <v>1309</v>
      </c>
      <c r="C1317" s="18" t="str">
        <f t="shared" si="63"/>
        <v/>
      </c>
      <c r="D1317" s="13" t="str">
        <f t="shared" si="61"/>
        <v/>
      </c>
      <c r="E1317" s="13" t="str">
        <f t="shared" si="62"/>
        <v/>
      </c>
      <c r="F1317" s="84"/>
    </row>
    <row r="1318" spans="2:6" x14ac:dyDescent="0.25">
      <c r="B1318" s="13">
        <v>1310</v>
      </c>
      <c r="C1318" s="18" t="str">
        <f t="shared" si="63"/>
        <v/>
      </c>
      <c r="D1318" s="13" t="str">
        <f t="shared" si="61"/>
        <v/>
      </c>
      <c r="E1318" s="13" t="str">
        <f t="shared" si="62"/>
        <v/>
      </c>
      <c r="F1318" s="84"/>
    </row>
    <row r="1319" spans="2:6" x14ac:dyDescent="0.25">
      <c r="B1319" s="13">
        <v>1311</v>
      </c>
      <c r="C1319" s="18" t="str">
        <f t="shared" si="63"/>
        <v/>
      </c>
      <c r="D1319" s="13" t="str">
        <f t="shared" si="61"/>
        <v/>
      </c>
      <c r="E1319" s="13" t="str">
        <f t="shared" si="62"/>
        <v/>
      </c>
      <c r="F1319" s="84"/>
    </row>
    <row r="1320" spans="2:6" x14ac:dyDescent="0.25">
      <c r="B1320" s="13">
        <v>1312</v>
      </c>
      <c r="C1320" s="18" t="str">
        <f t="shared" si="63"/>
        <v/>
      </c>
      <c r="D1320" s="13" t="str">
        <f t="shared" si="61"/>
        <v/>
      </c>
      <c r="E1320" s="13" t="str">
        <f t="shared" si="62"/>
        <v/>
      </c>
      <c r="F1320" s="84"/>
    </row>
    <row r="1321" spans="2:6" x14ac:dyDescent="0.25">
      <c r="B1321" s="13">
        <v>1313</v>
      </c>
      <c r="C1321" s="18" t="str">
        <f t="shared" si="63"/>
        <v/>
      </c>
      <c r="D1321" s="13" t="str">
        <f t="shared" si="61"/>
        <v/>
      </c>
      <c r="E1321" s="13" t="str">
        <f t="shared" si="62"/>
        <v/>
      </c>
      <c r="F1321" s="84"/>
    </row>
    <row r="1322" spans="2:6" x14ac:dyDescent="0.25">
      <c r="B1322" s="13">
        <v>1314</v>
      </c>
      <c r="C1322" s="18" t="str">
        <f t="shared" si="63"/>
        <v/>
      </c>
      <c r="D1322" s="13" t="str">
        <f t="shared" si="61"/>
        <v/>
      </c>
      <c r="E1322" s="13" t="str">
        <f t="shared" si="62"/>
        <v/>
      </c>
      <c r="F1322" s="84"/>
    </row>
    <row r="1323" spans="2:6" x14ac:dyDescent="0.25">
      <c r="B1323" s="13">
        <v>1315</v>
      </c>
      <c r="C1323" s="18" t="str">
        <f t="shared" si="63"/>
        <v/>
      </c>
      <c r="D1323" s="13" t="str">
        <f t="shared" si="61"/>
        <v/>
      </c>
      <c r="E1323" s="13" t="str">
        <f t="shared" si="62"/>
        <v/>
      </c>
      <c r="F1323" s="84"/>
    </row>
    <row r="1324" spans="2:6" x14ac:dyDescent="0.25">
      <c r="B1324" s="13">
        <v>1316</v>
      </c>
      <c r="C1324" s="18" t="str">
        <f t="shared" si="63"/>
        <v/>
      </c>
      <c r="D1324" s="13" t="str">
        <f t="shared" si="61"/>
        <v/>
      </c>
      <c r="E1324" s="13" t="str">
        <f t="shared" si="62"/>
        <v/>
      </c>
      <c r="F1324" s="84"/>
    </row>
    <row r="1325" spans="2:6" x14ac:dyDescent="0.25">
      <c r="B1325" s="13">
        <v>1317</v>
      </c>
      <c r="C1325" s="18" t="str">
        <f t="shared" si="63"/>
        <v/>
      </c>
      <c r="D1325" s="13" t="str">
        <f t="shared" si="61"/>
        <v/>
      </c>
      <c r="E1325" s="13" t="str">
        <f t="shared" si="62"/>
        <v/>
      </c>
      <c r="F1325" s="84"/>
    </row>
    <row r="1326" spans="2:6" x14ac:dyDescent="0.25">
      <c r="B1326" s="13">
        <v>1318</v>
      </c>
      <c r="C1326" s="18" t="str">
        <f t="shared" si="63"/>
        <v/>
      </c>
      <c r="D1326" s="13" t="str">
        <f t="shared" si="61"/>
        <v/>
      </c>
      <c r="E1326" s="13" t="str">
        <f t="shared" si="62"/>
        <v/>
      </c>
      <c r="F1326" s="84"/>
    </row>
    <row r="1327" spans="2:6" x14ac:dyDescent="0.25">
      <c r="B1327" s="13">
        <v>1319</v>
      </c>
      <c r="C1327" s="18" t="str">
        <f t="shared" si="63"/>
        <v/>
      </c>
      <c r="D1327" s="13" t="str">
        <f t="shared" si="61"/>
        <v/>
      </c>
      <c r="E1327" s="13" t="str">
        <f t="shared" si="62"/>
        <v/>
      </c>
      <c r="F1327" s="84"/>
    </row>
    <row r="1328" spans="2:6" x14ac:dyDescent="0.25">
      <c r="B1328" s="13">
        <v>1320</v>
      </c>
      <c r="C1328" s="18" t="str">
        <f t="shared" si="63"/>
        <v/>
      </c>
      <c r="D1328" s="13" t="str">
        <f t="shared" si="61"/>
        <v/>
      </c>
      <c r="E1328" s="13" t="str">
        <f t="shared" si="62"/>
        <v/>
      </c>
      <c r="F1328" s="84"/>
    </row>
    <row r="1329" spans="2:6" x14ac:dyDescent="0.25">
      <c r="B1329" s="13">
        <v>1321</v>
      </c>
      <c r="C1329" s="18" t="str">
        <f t="shared" si="63"/>
        <v/>
      </c>
      <c r="D1329" s="13" t="str">
        <f t="shared" si="61"/>
        <v/>
      </c>
      <c r="E1329" s="13" t="str">
        <f t="shared" si="62"/>
        <v/>
      </c>
      <c r="F1329" s="84"/>
    </row>
    <row r="1330" spans="2:6" x14ac:dyDescent="0.25">
      <c r="B1330" s="13">
        <v>1322</v>
      </c>
      <c r="C1330" s="18" t="str">
        <f t="shared" si="63"/>
        <v/>
      </c>
      <c r="D1330" s="13" t="str">
        <f t="shared" si="61"/>
        <v/>
      </c>
      <c r="E1330" s="13" t="str">
        <f t="shared" si="62"/>
        <v/>
      </c>
      <c r="F1330" s="84"/>
    </row>
    <row r="1331" spans="2:6" x14ac:dyDescent="0.25">
      <c r="B1331" s="13">
        <v>1323</v>
      </c>
      <c r="C1331" s="18" t="str">
        <f t="shared" si="63"/>
        <v/>
      </c>
      <c r="D1331" s="13" t="str">
        <f t="shared" si="61"/>
        <v/>
      </c>
      <c r="E1331" s="13" t="str">
        <f t="shared" si="62"/>
        <v/>
      </c>
      <c r="F1331" s="84"/>
    </row>
    <row r="1332" spans="2:6" x14ac:dyDescent="0.25">
      <c r="B1332" s="13">
        <v>1324</v>
      </c>
      <c r="C1332" s="18" t="str">
        <f t="shared" si="63"/>
        <v/>
      </c>
      <c r="D1332" s="13" t="str">
        <f t="shared" si="61"/>
        <v/>
      </c>
      <c r="E1332" s="13" t="str">
        <f t="shared" si="62"/>
        <v/>
      </c>
      <c r="F1332" s="84"/>
    </row>
    <row r="1333" spans="2:6" x14ac:dyDescent="0.25">
      <c r="B1333" s="13">
        <v>1325</v>
      </c>
      <c r="C1333" s="18" t="str">
        <f t="shared" si="63"/>
        <v/>
      </c>
      <c r="D1333" s="13" t="str">
        <f t="shared" si="61"/>
        <v/>
      </c>
      <c r="E1333" s="13" t="str">
        <f t="shared" si="62"/>
        <v/>
      </c>
      <c r="F1333" s="84"/>
    </row>
    <row r="1334" spans="2:6" x14ac:dyDescent="0.25">
      <c r="B1334" s="13">
        <v>1326</v>
      </c>
      <c r="C1334" s="18" t="str">
        <f t="shared" si="63"/>
        <v/>
      </c>
      <c r="D1334" s="13" t="str">
        <f t="shared" si="61"/>
        <v/>
      </c>
      <c r="E1334" s="13" t="str">
        <f t="shared" si="62"/>
        <v/>
      </c>
      <c r="F1334" s="84"/>
    </row>
    <row r="1335" spans="2:6" x14ac:dyDescent="0.25">
      <c r="B1335" s="13">
        <v>1327</v>
      </c>
      <c r="C1335" s="18" t="str">
        <f t="shared" si="63"/>
        <v/>
      </c>
      <c r="D1335" s="13" t="str">
        <f t="shared" si="61"/>
        <v/>
      </c>
      <c r="E1335" s="13" t="str">
        <f t="shared" si="62"/>
        <v/>
      </c>
      <c r="F1335" s="84"/>
    </row>
    <row r="1336" spans="2:6" x14ac:dyDescent="0.25">
      <c r="B1336" s="13">
        <v>1328</v>
      </c>
      <c r="C1336" s="18" t="str">
        <f t="shared" si="63"/>
        <v/>
      </c>
      <c r="D1336" s="13" t="str">
        <f t="shared" si="61"/>
        <v/>
      </c>
      <c r="E1336" s="13" t="str">
        <f t="shared" si="62"/>
        <v/>
      </c>
      <c r="F1336" s="84"/>
    </row>
    <row r="1337" spans="2:6" x14ac:dyDescent="0.25">
      <c r="B1337" s="13">
        <v>1329</v>
      </c>
      <c r="C1337" s="18" t="str">
        <f t="shared" si="63"/>
        <v/>
      </c>
      <c r="D1337" s="13" t="str">
        <f t="shared" si="61"/>
        <v/>
      </c>
      <c r="E1337" s="13" t="str">
        <f t="shared" si="62"/>
        <v/>
      </c>
      <c r="F1337" s="84"/>
    </row>
    <row r="1338" spans="2:6" x14ac:dyDescent="0.25">
      <c r="B1338" s="13">
        <v>1330</v>
      </c>
      <c r="C1338" s="18" t="str">
        <f t="shared" si="63"/>
        <v/>
      </c>
      <c r="D1338" s="13" t="str">
        <f t="shared" si="61"/>
        <v/>
      </c>
      <c r="E1338" s="13" t="str">
        <f t="shared" si="62"/>
        <v/>
      </c>
      <c r="F1338" s="84"/>
    </row>
    <row r="1339" spans="2:6" x14ac:dyDescent="0.25">
      <c r="B1339" s="13">
        <v>1331</v>
      </c>
      <c r="C1339" s="18" t="str">
        <f t="shared" si="63"/>
        <v/>
      </c>
      <c r="D1339" s="13" t="str">
        <f t="shared" si="61"/>
        <v/>
      </c>
      <c r="E1339" s="13" t="str">
        <f t="shared" si="62"/>
        <v/>
      </c>
      <c r="F1339" s="84"/>
    </row>
    <row r="1340" spans="2:6" x14ac:dyDescent="0.25">
      <c r="B1340" s="13">
        <v>1332</v>
      </c>
      <c r="C1340" s="18" t="str">
        <f t="shared" si="63"/>
        <v/>
      </c>
      <c r="D1340" s="13" t="str">
        <f t="shared" si="61"/>
        <v/>
      </c>
      <c r="E1340" s="13" t="str">
        <f t="shared" si="62"/>
        <v/>
      </c>
      <c r="F1340" s="84"/>
    </row>
    <row r="1341" spans="2:6" x14ac:dyDescent="0.25">
      <c r="B1341" s="13">
        <v>1333</v>
      </c>
      <c r="C1341" s="18" t="str">
        <f t="shared" si="63"/>
        <v/>
      </c>
      <c r="D1341" s="13" t="str">
        <f t="shared" si="61"/>
        <v/>
      </c>
      <c r="E1341" s="13" t="str">
        <f t="shared" si="62"/>
        <v/>
      </c>
      <c r="F1341" s="84"/>
    </row>
    <row r="1342" spans="2:6" x14ac:dyDescent="0.25">
      <c r="B1342" s="13">
        <v>1334</v>
      </c>
      <c r="C1342" s="18" t="str">
        <f t="shared" si="63"/>
        <v/>
      </c>
      <c r="D1342" s="13" t="str">
        <f t="shared" si="61"/>
        <v/>
      </c>
      <c r="E1342" s="13" t="str">
        <f t="shared" si="62"/>
        <v/>
      </c>
      <c r="F1342" s="84"/>
    </row>
    <row r="1343" spans="2:6" x14ac:dyDescent="0.25">
      <c r="B1343" s="13">
        <v>1335</v>
      </c>
      <c r="C1343" s="18" t="str">
        <f t="shared" si="63"/>
        <v/>
      </c>
      <c r="D1343" s="13" t="str">
        <f t="shared" si="61"/>
        <v/>
      </c>
      <c r="E1343" s="13" t="str">
        <f t="shared" si="62"/>
        <v/>
      </c>
      <c r="F1343" s="84"/>
    </row>
    <row r="1344" spans="2:6" x14ac:dyDescent="0.25">
      <c r="B1344" s="13">
        <v>1336</v>
      </c>
      <c r="C1344" s="18" t="str">
        <f t="shared" si="63"/>
        <v/>
      </c>
      <c r="D1344" s="13" t="str">
        <f t="shared" si="61"/>
        <v/>
      </c>
      <c r="E1344" s="13" t="str">
        <f t="shared" si="62"/>
        <v/>
      </c>
      <c r="F1344" s="84"/>
    </row>
    <row r="1345" spans="2:6" x14ac:dyDescent="0.25">
      <c r="B1345" s="13">
        <v>1337</v>
      </c>
      <c r="C1345" s="18" t="str">
        <f t="shared" si="63"/>
        <v/>
      </c>
      <c r="D1345" s="13" t="str">
        <f t="shared" si="61"/>
        <v/>
      </c>
      <c r="E1345" s="13" t="str">
        <f t="shared" si="62"/>
        <v/>
      </c>
      <c r="F1345" s="84"/>
    </row>
    <row r="1346" spans="2:6" x14ac:dyDescent="0.25">
      <c r="B1346" s="13">
        <v>1338</v>
      </c>
      <c r="C1346" s="18" t="str">
        <f t="shared" si="63"/>
        <v/>
      </c>
      <c r="D1346" s="13" t="str">
        <f t="shared" si="61"/>
        <v/>
      </c>
      <c r="E1346" s="13" t="str">
        <f t="shared" si="62"/>
        <v/>
      </c>
      <c r="F1346" s="84"/>
    </row>
    <row r="1347" spans="2:6" x14ac:dyDescent="0.25">
      <c r="B1347" s="13">
        <v>1339</v>
      </c>
      <c r="C1347" s="18" t="str">
        <f t="shared" si="63"/>
        <v/>
      </c>
      <c r="D1347" s="13" t="str">
        <f t="shared" si="61"/>
        <v/>
      </c>
      <c r="E1347" s="13" t="str">
        <f t="shared" si="62"/>
        <v/>
      </c>
      <c r="F1347" s="84"/>
    </row>
    <row r="1348" spans="2:6" x14ac:dyDescent="0.25">
      <c r="B1348" s="13">
        <v>1340</v>
      </c>
      <c r="C1348" s="18" t="str">
        <f t="shared" si="63"/>
        <v/>
      </c>
      <c r="D1348" s="13" t="str">
        <f t="shared" si="61"/>
        <v/>
      </c>
      <c r="E1348" s="13" t="str">
        <f t="shared" si="62"/>
        <v/>
      </c>
      <c r="F1348" s="84"/>
    </row>
    <row r="1349" spans="2:6" x14ac:dyDescent="0.25">
      <c r="B1349" s="13">
        <v>1341</v>
      </c>
      <c r="C1349" s="18" t="str">
        <f t="shared" si="63"/>
        <v/>
      </c>
      <c r="D1349" s="13" t="str">
        <f t="shared" si="61"/>
        <v/>
      </c>
      <c r="E1349" s="13" t="str">
        <f t="shared" si="62"/>
        <v/>
      </c>
      <c r="F1349" s="84"/>
    </row>
    <row r="1350" spans="2:6" x14ac:dyDescent="0.25">
      <c r="B1350" s="13">
        <v>1342</v>
      </c>
      <c r="C1350" s="18" t="str">
        <f t="shared" si="63"/>
        <v/>
      </c>
      <c r="D1350" s="13" t="str">
        <f t="shared" si="61"/>
        <v/>
      </c>
      <c r="E1350" s="13" t="str">
        <f t="shared" si="62"/>
        <v/>
      </c>
      <c r="F1350" s="84"/>
    </row>
    <row r="1351" spans="2:6" x14ac:dyDescent="0.25">
      <c r="B1351" s="13">
        <v>1343</v>
      </c>
      <c r="C1351" s="18" t="str">
        <f t="shared" si="63"/>
        <v/>
      </c>
      <c r="D1351" s="13" t="str">
        <f t="shared" si="61"/>
        <v/>
      </c>
      <c r="E1351" s="13" t="str">
        <f t="shared" si="62"/>
        <v/>
      </c>
      <c r="F1351" s="84"/>
    </row>
    <row r="1352" spans="2:6" x14ac:dyDescent="0.25">
      <c r="B1352" s="13">
        <v>1344</v>
      </c>
      <c r="C1352" s="18" t="str">
        <f t="shared" si="63"/>
        <v/>
      </c>
      <c r="D1352" s="13" t="str">
        <f t="shared" si="61"/>
        <v/>
      </c>
      <c r="E1352" s="13" t="str">
        <f t="shared" si="62"/>
        <v/>
      </c>
      <c r="F1352" s="84"/>
    </row>
    <row r="1353" spans="2:6" x14ac:dyDescent="0.25">
      <c r="B1353" s="13">
        <v>1345</v>
      </c>
      <c r="C1353" s="18" t="str">
        <f t="shared" si="63"/>
        <v/>
      </c>
      <c r="D1353" s="13" t="str">
        <f t="shared" ref="D1353:D1416" si="64">IF(C1353="","",IF($F$6="","",IF(B1353&lt;($AV$14+1),"1°batch", IF(B1353&gt;($AV$15),"3°batch","2°batch"))))</f>
        <v/>
      </c>
      <c r="E1353" s="13" t="str">
        <f t="shared" ref="E1353:E1416" si="65">IF(C1353="","",IF($F$6="","",IF(B1353&lt;($AV$17+1),"1°cooking",IF(AND(B1353&gt;$AV$17,B1353&lt;$AV$18+1),"2°cooking",IF(AND(B1353&gt;$AV$18,B1353&lt;$AV$19+1),"3°cooking",IF(AND(B1353&gt;$AV$19,B1353&lt;$AV$20+1),"4°cooking",IF(AND(B1353&gt;$AV$20,B1353&lt;$AV$21+1),"5°cooking",IF(AND(B1353&gt;$AV$21,B1353&lt;$AV$22+1),"1°cooking",IF(AND(B1353&gt;$AV$22,B1353&lt;$AV$23+1),"2°cooking",IF(AND(B1353&gt;$AV$23,B1353&lt;$AV$24+1),"3°cooking",IF(AND(B1353&gt;$AV$24,B1353&lt;$AV$25+1),"4°cooking",IF(AND(B1353&gt;$AV$25,B1353&lt;$AV$26+1),"5°cooking",IF(AND(B1353&gt;$AV$26,B1353&lt;$AV$27+1),"1°cooking",IF(AND(B1353&gt;$AV$27,B1353&lt;$AV$28+1),"2°cooking",IF(AND(B1353&gt;$AV$28,B1353&lt;$AV$29+1),"3°cooking",IF(AND(B1353&gt;$AV$29,B1353&lt;$AV$30+1),"4°cooking",IF(AND(B1353&gt;$AV$30,B1353&lt;$AV$31+1),"5°cooking","")))))))))))))))))</f>
        <v/>
      </c>
      <c r="F1353" s="84"/>
    </row>
    <row r="1354" spans="2:6" x14ac:dyDescent="0.25">
      <c r="B1354" s="13">
        <v>1346</v>
      </c>
      <c r="C1354" s="18" t="str">
        <f t="shared" ref="C1354:C1417" si="66">IF($F$6="","",IF(B1354&gt;$F$6,"",IF(C1353&lt;$C$6,C1353+$E$6,0)))</f>
        <v/>
      </c>
      <c r="D1354" s="13" t="str">
        <f t="shared" si="64"/>
        <v/>
      </c>
      <c r="E1354" s="13" t="str">
        <f t="shared" si="65"/>
        <v/>
      </c>
      <c r="F1354" s="84"/>
    </row>
    <row r="1355" spans="2:6" x14ac:dyDescent="0.25">
      <c r="B1355" s="13">
        <v>1347</v>
      </c>
      <c r="C1355" s="18" t="str">
        <f t="shared" si="66"/>
        <v/>
      </c>
      <c r="D1355" s="13" t="str">
        <f t="shared" si="64"/>
        <v/>
      </c>
      <c r="E1355" s="13" t="str">
        <f t="shared" si="65"/>
        <v/>
      </c>
      <c r="F1355" s="84"/>
    </row>
    <row r="1356" spans="2:6" x14ac:dyDescent="0.25">
      <c r="B1356" s="13">
        <v>1348</v>
      </c>
      <c r="C1356" s="18" t="str">
        <f t="shared" si="66"/>
        <v/>
      </c>
      <c r="D1356" s="13" t="str">
        <f t="shared" si="64"/>
        <v/>
      </c>
      <c r="E1356" s="13" t="str">
        <f t="shared" si="65"/>
        <v/>
      </c>
      <c r="F1356" s="84"/>
    </row>
    <row r="1357" spans="2:6" x14ac:dyDescent="0.25">
      <c r="B1357" s="13">
        <v>1349</v>
      </c>
      <c r="C1357" s="18" t="str">
        <f t="shared" si="66"/>
        <v/>
      </c>
      <c r="D1357" s="13" t="str">
        <f t="shared" si="64"/>
        <v/>
      </c>
      <c r="E1357" s="13" t="str">
        <f t="shared" si="65"/>
        <v/>
      </c>
      <c r="F1357" s="84"/>
    </row>
    <row r="1358" spans="2:6" x14ac:dyDescent="0.25">
      <c r="B1358" s="13">
        <v>1350</v>
      </c>
      <c r="C1358" s="18" t="str">
        <f t="shared" si="66"/>
        <v/>
      </c>
      <c r="D1358" s="13" t="str">
        <f t="shared" si="64"/>
        <v/>
      </c>
      <c r="E1358" s="13" t="str">
        <f t="shared" si="65"/>
        <v/>
      </c>
      <c r="F1358" s="84"/>
    </row>
    <row r="1359" spans="2:6" x14ac:dyDescent="0.25">
      <c r="B1359" s="13">
        <v>1351</v>
      </c>
      <c r="C1359" s="18" t="str">
        <f t="shared" si="66"/>
        <v/>
      </c>
      <c r="D1359" s="13" t="str">
        <f t="shared" si="64"/>
        <v/>
      </c>
      <c r="E1359" s="13" t="str">
        <f t="shared" si="65"/>
        <v/>
      </c>
      <c r="F1359" s="84"/>
    </row>
    <row r="1360" spans="2:6" x14ac:dyDescent="0.25">
      <c r="B1360" s="13">
        <v>1352</v>
      </c>
      <c r="C1360" s="18" t="str">
        <f t="shared" si="66"/>
        <v/>
      </c>
      <c r="D1360" s="13" t="str">
        <f t="shared" si="64"/>
        <v/>
      </c>
      <c r="E1360" s="13" t="str">
        <f t="shared" si="65"/>
        <v/>
      </c>
      <c r="F1360" s="84"/>
    </row>
    <row r="1361" spans="2:6" x14ac:dyDescent="0.25">
      <c r="B1361" s="13">
        <v>1353</v>
      </c>
      <c r="C1361" s="18" t="str">
        <f t="shared" si="66"/>
        <v/>
      </c>
      <c r="D1361" s="13" t="str">
        <f t="shared" si="64"/>
        <v/>
      </c>
      <c r="E1361" s="13" t="str">
        <f t="shared" si="65"/>
        <v/>
      </c>
      <c r="F1361" s="84"/>
    </row>
    <row r="1362" spans="2:6" x14ac:dyDescent="0.25">
      <c r="B1362" s="13">
        <v>1354</v>
      </c>
      <c r="C1362" s="18" t="str">
        <f t="shared" si="66"/>
        <v/>
      </c>
      <c r="D1362" s="13" t="str">
        <f t="shared" si="64"/>
        <v/>
      </c>
      <c r="E1362" s="13" t="str">
        <f t="shared" si="65"/>
        <v/>
      </c>
      <c r="F1362" s="84"/>
    </row>
    <row r="1363" spans="2:6" x14ac:dyDescent="0.25">
      <c r="B1363" s="13">
        <v>1355</v>
      </c>
      <c r="C1363" s="18" t="str">
        <f t="shared" si="66"/>
        <v/>
      </c>
      <c r="D1363" s="13" t="str">
        <f t="shared" si="64"/>
        <v/>
      </c>
      <c r="E1363" s="13" t="str">
        <f t="shared" si="65"/>
        <v/>
      </c>
      <c r="F1363" s="84"/>
    </row>
    <row r="1364" spans="2:6" x14ac:dyDescent="0.25">
      <c r="B1364" s="13">
        <v>1356</v>
      </c>
      <c r="C1364" s="18" t="str">
        <f t="shared" si="66"/>
        <v/>
      </c>
      <c r="D1364" s="13" t="str">
        <f t="shared" si="64"/>
        <v/>
      </c>
      <c r="E1364" s="13" t="str">
        <f t="shared" si="65"/>
        <v/>
      </c>
      <c r="F1364" s="84"/>
    </row>
    <row r="1365" spans="2:6" x14ac:dyDescent="0.25">
      <c r="B1365" s="13">
        <v>1357</v>
      </c>
      <c r="C1365" s="18" t="str">
        <f t="shared" si="66"/>
        <v/>
      </c>
      <c r="D1365" s="13" t="str">
        <f t="shared" si="64"/>
        <v/>
      </c>
      <c r="E1365" s="13" t="str">
        <f t="shared" si="65"/>
        <v/>
      </c>
      <c r="F1365" s="84"/>
    </row>
    <row r="1366" spans="2:6" x14ac:dyDescent="0.25">
      <c r="B1366" s="13">
        <v>1358</v>
      </c>
      <c r="C1366" s="18" t="str">
        <f t="shared" si="66"/>
        <v/>
      </c>
      <c r="D1366" s="13" t="str">
        <f t="shared" si="64"/>
        <v/>
      </c>
      <c r="E1366" s="13" t="str">
        <f t="shared" si="65"/>
        <v/>
      </c>
      <c r="F1366" s="84"/>
    </row>
    <row r="1367" spans="2:6" x14ac:dyDescent="0.25">
      <c r="B1367" s="13">
        <v>1359</v>
      </c>
      <c r="C1367" s="18" t="str">
        <f t="shared" si="66"/>
        <v/>
      </c>
      <c r="D1367" s="13" t="str">
        <f t="shared" si="64"/>
        <v/>
      </c>
      <c r="E1367" s="13" t="str">
        <f t="shared" si="65"/>
        <v/>
      </c>
      <c r="F1367" s="84"/>
    </row>
    <row r="1368" spans="2:6" x14ac:dyDescent="0.25">
      <c r="B1368" s="13">
        <v>1360</v>
      </c>
      <c r="C1368" s="18" t="str">
        <f t="shared" si="66"/>
        <v/>
      </c>
      <c r="D1368" s="13" t="str">
        <f t="shared" si="64"/>
        <v/>
      </c>
      <c r="E1368" s="13" t="str">
        <f t="shared" si="65"/>
        <v/>
      </c>
      <c r="F1368" s="84"/>
    </row>
    <row r="1369" spans="2:6" x14ac:dyDescent="0.25">
      <c r="B1369" s="13">
        <v>1361</v>
      </c>
      <c r="C1369" s="18" t="str">
        <f t="shared" si="66"/>
        <v/>
      </c>
      <c r="D1369" s="13" t="str">
        <f t="shared" si="64"/>
        <v/>
      </c>
      <c r="E1369" s="13" t="str">
        <f t="shared" si="65"/>
        <v/>
      </c>
      <c r="F1369" s="84"/>
    </row>
    <row r="1370" spans="2:6" x14ac:dyDescent="0.25">
      <c r="B1370" s="13">
        <v>1362</v>
      </c>
      <c r="C1370" s="18" t="str">
        <f t="shared" si="66"/>
        <v/>
      </c>
      <c r="D1370" s="13" t="str">
        <f t="shared" si="64"/>
        <v/>
      </c>
      <c r="E1370" s="13" t="str">
        <f t="shared" si="65"/>
        <v/>
      </c>
      <c r="F1370" s="84"/>
    </row>
    <row r="1371" spans="2:6" x14ac:dyDescent="0.25">
      <c r="B1371" s="13">
        <v>1363</v>
      </c>
      <c r="C1371" s="18" t="str">
        <f t="shared" si="66"/>
        <v/>
      </c>
      <c r="D1371" s="13" t="str">
        <f t="shared" si="64"/>
        <v/>
      </c>
      <c r="E1371" s="13" t="str">
        <f t="shared" si="65"/>
        <v/>
      </c>
      <c r="F1371" s="84"/>
    </row>
    <row r="1372" spans="2:6" x14ac:dyDescent="0.25">
      <c r="B1372" s="13">
        <v>1364</v>
      </c>
      <c r="C1372" s="18" t="str">
        <f t="shared" si="66"/>
        <v/>
      </c>
      <c r="D1372" s="13" t="str">
        <f t="shared" si="64"/>
        <v/>
      </c>
      <c r="E1372" s="13" t="str">
        <f t="shared" si="65"/>
        <v/>
      </c>
      <c r="F1372" s="84"/>
    </row>
    <row r="1373" spans="2:6" x14ac:dyDescent="0.25">
      <c r="B1373" s="13">
        <v>1365</v>
      </c>
      <c r="C1373" s="18" t="str">
        <f t="shared" si="66"/>
        <v/>
      </c>
      <c r="D1373" s="13" t="str">
        <f t="shared" si="64"/>
        <v/>
      </c>
      <c r="E1373" s="13" t="str">
        <f t="shared" si="65"/>
        <v/>
      </c>
      <c r="F1373" s="84"/>
    </row>
    <row r="1374" spans="2:6" x14ac:dyDescent="0.25">
      <c r="B1374" s="13">
        <v>1366</v>
      </c>
      <c r="C1374" s="18" t="str">
        <f t="shared" si="66"/>
        <v/>
      </c>
      <c r="D1374" s="13" t="str">
        <f t="shared" si="64"/>
        <v/>
      </c>
      <c r="E1374" s="13" t="str">
        <f t="shared" si="65"/>
        <v/>
      </c>
      <c r="F1374" s="84"/>
    </row>
    <row r="1375" spans="2:6" x14ac:dyDescent="0.25">
      <c r="B1375" s="13">
        <v>1367</v>
      </c>
      <c r="C1375" s="18" t="str">
        <f t="shared" si="66"/>
        <v/>
      </c>
      <c r="D1375" s="13" t="str">
        <f t="shared" si="64"/>
        <v/>
      </c>
      <c r="E1375" s="13" t="str">
        <f t="shared" si="65"/>
        <v/>
      </c>
      <c r="F1375" s="84"/>
    </row>
    <row r="1376" spans="2:6" x14ac:dyDescent="0.25">
      <c r="B1376" s="13">
        <v>1368</v>
      </c>
      <c r="C1376" s="18" t="str">
        <f t="shared" si="66"/>
        <v/>
      </c>
      <c r="D1376" s="13" t="str">
        <f t="shared" si="64"/>
        <v/>
      </c>
      <c r="E1376" s="13" t="str">
        <f t="shared" si="65"/>
        <v/>
      </c>
      <c r="F1376" s="84"/>
    </row>
    <row r="1377" spans="2:6" x14ac:dyDescent="0.25">
      <c r="B1377" s="13">
        <v>1369</v>
      </c>
      <c r="C1377" s="18" t="str">
        <f t="shared" si="66"/>
        <v/>
      </c>
      <c r="D1377" s="13" t="str">
        <f t="shared" si="64"/>
        <v/>
      </c>
      <c r="E1377" s="13" t="str">
        <f t="shared" si="65"/>
        <v/>
      </c>
      <c r="F1377" s="84"/>
    </row>
    <row r="1378" spans="2:6" x14ac:dyDescent="0.25">
      <c r="B1378" s="13">
        <v>1370</v>
      </c>
      <c r="C1378" s="18" t="str">
        <f t="shared" si="66"/>
        <v/>
      </c>
      <c r="D1378" s="13" t="str">
        <f t="shared" si="64"/>
        <v/>
      </c>
      <c r="E1378" s="13" t="str">
        <f t="shared" si="65"/>
        <v/>
      </c>
      <c r="F1378" s="84"/>
    </row>
    <row r="1379" spans="2:6" x14ac:dyDescent="0.25">
      <c r="B1379" s="13">
        <v>1371</v>
      </c>
      <c r="C1379" s="18" t="str">
        <f t="shared" si="66"/>
        <v/>
      </c>
      <c r="D1379" s="13" t="str">
        <f t="shared" si="64"/>
        <v/>
      </c>
      <c r="E1379" s="13" t="str">
        <f t="shared" si="65"/>
        <v/>
      </c>
      <c r="F1379" s="84"/>
    </row>
    <row r="1380" spans="2:6" x14ac:dyDescent="0.25">
      <c r="B1380" s="13">
        <v>1372</v>
      </c>
      <c r="C1380" s="18" t="str">
        <f t="shared" si="66"/>
        <v/>
      </c>
      <c r="D1380" s="13" t="str">
        <f t="shared" si="64"/>
        <v/>
      </c>
      <c r="E1380" s="13" t="str">
        <f t="shared" si="65"/>
        <v/>
      </c>
      <c r="F1380" s="84"/>
    </row>
    <row r="1381" spans="2:6" x14ac:dyDescent="0.25">
      <c r="B1381" s="13">
        <v>1373</v>
      </c>
      <c r="C1381" s="18" t="str">
        <f t="shared" si="66"/>
        <v/>
      </c>
      <c r="D1381" s="13" t="str">
        <f t="shared" si="64"/>
        <v/>
      </c>
      <c r="E1381" s="13" t="str">
        <f t="shared" si="65"/>
        <v/>
      </c>
      <c r="F1381" s="84"/>
    </row>
    <row r="1382" spans="2:6" x14ac:dyDescent="0.25">
      <c r="B1382" s="13">
        <v>1374</v>
      </c>
      <c r="C1382" s="18" t="str">
        <f t="shared" si="66"/>
        <v/>
      </c>
      <c r="D1382" s="13" t="str">
        <f t="shared" si="64"/>
        <v/>
      </c>
      <c r="E1382" s="13" t="str">
        <f t="shared" si="65"/>
        <v/>
      </c>
      <c r="F1382" s="84"/>
    </row>
    <row r="1383" spans="2:6" x14ac:dyDescent="0.25">
      <c r="B1383" s="13">
        <v>1375</v>
      </c>
      <c r="C1383" s="18" t="str">
        <f t="shared" si="66"/>
        <v/>
      </c>
      <c r="D1383" s="13" t="str">
        <f t="shared" si="64"/>
        <v/>
      </c>
      <c r="E1383" s="13" t="str">
        <f t="shared" si="65"/>
        <v/>
      </c>
      <c r="F1383" s="84"/>
    </row>
    <row r="1384" spans="2:6" x14ac:dyDescent="0.25">
      <c r="B1384" s="13">
        <v>1376</v>
      </c>
      <c r="C1384" s="18" t="str">
        <f t="shared" si="66"/>
        <v/>
      </c>
      <c r="D1384" s="13" t="str">
        <f t="shared" si="64"/>
        <v/>
      </c>
      <c r="E1384" s="13" t="str">
        <f t="shared" si="65"/>
        <v/>
      </c>
      <c r="F1384" s="84"/>
    </row>
    <row r="1385" spans="2:6" x14ac:dyDescent="0.25">
      <c r="B1385" s="13">
        <v>1377</v>
      </c>
      <c r="C1385" s="18" t="str">
        <f t="shared" si="66"/>
        <v/>
      </c>
      <c r="D1385" s="13" t="str">
        <f t="shared" si="64"/>
        <v/>
      </c>
      <c r="E1385" s="13" t="str">
        <f t="shared" si="65"/>
        <v/>
      </c>
      <c r="F1385" s="84"/>
    </row>
    <row r="1386" spans="2:6" x14ac:dyDescent="0.25">
      <c r="B1386" s="13">
        <v>1378</v>
      </c>
      <c r="C1386" s="18" t="str">
        <f t="shared" si="66"/>
        <v/>
      </c>
      <c r="D1386" s="13" t="str">
        <f t="shared" si="64"/>
        <v/>
      </c>
      <c r="E1386" s="13" t="str">
        <f t="shared" si="65"/>
        <v/>
      </c>
      <c r="F1386" s="84"/>
    </row>
    <row r="1387" spans="2:6" x14ac:dyDescent="0.25">
      <c r="B1387" s="13">
        <v>1379</v>
      </c>
      <c r="C1387" s="18" t="str">
        <f t="shared" si="66"/>
        <v/>
      </c>
      <c r="D1387" s="13" t="str">
        <f t="shared" si="64"/>
        <v/>
      </c>
      <c r="E1387" s="13" t="str">
        <f t="shared" si="65"/>
        <v/>
      </c>
      <c r="F1387" s="84"/>
    </row>
    <row r="1388" spans="2:6" x14ac:dyDescent="0.25">
      <c r="B1388" s="13">
        <v>1380</v>
      </c>
      <c r="C1388" s="18" t="str">
        <f t="shared" si="66"/>
        <v/>
      </c>
      <c r="D1388" s="13" t="str">
        <f t="shared" si="64"/>
        <v/>
      </c>
      <c r="E1388" s="13" t="str">
        <f t="shared" si="65"/>
        <v/>
      </c>
      <c r="F1388" s="84"/>
    </row>
    <row r="1389" spans="2:6" x14ac:dyDescent="0.25">
      <c r="B1389" s="13">
        <v>1381</v>
      </c>
      <c r="C1389" s="18" t="str">
        <f t="shared" si="66"/>
        <v/>
      </c>
      <c r="D1389" s="13" t="str">
        <f t="shared" si="64"/>
        <v/>
      </c>
      <c r="E1389" s="13" t="str">
        <f t="shared" si="65"/>
        <v/>
      </c>
      <c r="F1389" s="84"/>
    </row>
    <row r="1390" spans="2:6" x14ac:dyDescent="0.25">
      <c r="B1390" s="13">
        <v>1382</v>
      </c>
      <c r="C1390" s="18" t="str">
        <f t="shared" si="66"/>
        <v/>
      </c>
      <c r="D1390" s="13" t="str">
        <f t="shared" si="64"/>
        <v/>
      </c>
      <c r="E1390" s="13" t="str">
        <f t="shared" si="65"/>
        <v/>
      </c>
      <c r="F1390" s="84"/>
    </row>
    <row r="1391" spans="2:6" x14ac:dyDescent="0.25">
      <c r="B1391" s="13">
        <v>1383</v>
      </c>
      <c r="C1391" s="18" t="str">
        <f t="shared" si="66"/>
        <v/>
      </c>
      <c r="D1391" s="13" t="str">
        <f t="shared" si="64"/>
        <v/>
      </c>
      <c r="E1391" s="13" t="str">
        <f t="shared" si="65"/>
        <v/>
      </c>
      <c r="F1391" s="84"/>
    </row>
    <row r="1392" spans="2:6" x14ac:dyDescent="0.25">
      <c r="B1392" s="13">
        <v>1384</v>
      </c>
      <c r="C1392" s="18" t="str">
        <f t="shared" si="66"/>
        <v/>
      </c>
      <c r="D1392" s="13" t="str">
        <f t="shared" si="64"/>
        <v/>
      </c>
      <c r="E1392" s="13" t="str">
        <f t="shared" si="65"/>
        <v/>
      </c>
      <c r="F1392" s="84"/>
    </row>
    <row r="1393" spans="2:6" x14ac:dyDescent="0.25">
      <c r="B1393" s="13">
        <v>1385</v>
      </c>
      <c r="C1393" s="18" t="str">
        <f t="shared" si="66"/>
        <v/>
      </c>
      <c r="D1393" s="13" t="str">
        <f t="shared" si="64"/>
        <v/>
      </c>
      <c r="E1393" s="13" t="str">
        <f t="shared" si="65"/>
        <v/>
      </c>
      <c r="F1393" s="84"/>
    </row>
    <row r="1394" spans="2:6" x14ac:dyDescent="0.25">
      <c r="B1394" s="13">
        <v>1386</v>
      </c>
      <c r="C1394" s="18" t="str">
        <f t="shared" si="66"/>
        <v/>
      </c>
      <c r="D1394" s="13" t="str">
        <f t="shared" si="64"/>
        <v/>
      </c>
      <c r="E1394" s="13" t="str">
        <f t="shared" si="65"/>
        <v/>
      </c>
      <c r="F1394" s="84"/>
    </row>
    <row r="1395" spans="2:6" x14ac:dyDescent="0.25">
      <c r="B1395" s="13">
        <v>1387</v>
      </c>
      <c r="C1395" s="18" t="str">
        <f t="shared" si="66"/>
        <v/>
      </c>
      <c r="D1395" s="13" t="str">
        <f t="shared" si="64"/>
        <v/>
      </c>
      <c r="E1395" s="13" t="str">
        <f t="shared" si="65"/>
        <v/>
      </c>
      <c r="F1395" s="84"/>
    </row>
    <row r="1396" spans="2:6" x14ac:dyDescent="0.25">
      <c r="B1396" s="13">
        <v>1388</v>
      </c>
      <c r="C1396" s="18" t="str">
        <f t="shared" si="66"/>
        <v/>
      </c>
      <c r="D1396" s="13" t="str">
        <f t="shared" si="64"/>
        <v/>
      </c>
      <c r="E1396" s="13" t="str">
        <f t="shared" si="65"/>
        <v/>
      </c>
      <c r="F1396" s="84"/>
    </row>
    <row r="1397" spans="2:6" x14ac:dyDescent="0.25">
      <c r="B1397" s="13">
        <v>1389</v>
      </c>
      <c r="C1397" s="18" t="str">
        <f t="shared" si="66"/>
        <v/>
      </c>
      <c r="D1397" s="13" t="str">
        <f t="shared" si="64"/>
        <v/>
      </c>
      <c r="E1397" s="13" t="str">
        <f t="shared" si="65"/>
        <v/>
      </c>
      <c r="F1397" s="84"/>
    </row>
    <row r="1398" spans="2:6" x14ac:dyDescent="0.25">
      <c r="B1398" s="13">
        <v>1390</v>
      </c>
      <c r="C1398" s="18" t="str">
        <f t="shared" si="66"/>
        <v/>
      </c>
      <c r="D1398" s="13" t="str">
        <f t="shared" si="64"/>
        <v/>
      </c>
      <c r="E1398" s="13" t="str">
        <f t="shared" si="65"/>
        <v/>
      </c>
      <c r="F1398" s="84"/>
    </row>
    <row r="1399" spans="2:6" x14ac:dyDescent="0.25">
      <c r="B1399" s="13">
        <v>1391</v>
      </c>
      <c r="C1399" s="18" t="str">
        <f t="shared" si="66"/>
        <v/>
      </c>
      <c r="D1399" s="13" t="str">
        <f t="shared" si="64"/>
        <v/>
      </c>
      <c r="E1399" s="13" t="str">
        <f t="shared" si="65"/>
        <v/>
      </c>
      <c r="F1399" s="84"/>
    </row>
    <row r="1400" spans="2:6" x14ac:dyDescent="0.25">
      <c r="B1400" s="13">
        <v>1392</v>
      </c>
      <c r="C1400" s="18" t="str">
        <f t="shared" si="66"/>
        <v/>
      </c>
      <c r="D1400" s="13" t="str">
        <f t="shared" si="64"/>
        <v/>
      </c>
      <c r="E1400" s="13" t="str">
        <f t="shared" si="65"/>
        <v/>
      </c>
      <c r="F1400" s="84"/>
    </row>
    <row r="1401" spans="2:6" x14ac:dyDescent="0.25">
      <c r="B1401" s="13">
        <v>1393</v>
      </c>
      <c r="C1401" s="18" t="str">
        <f t="shared" si="66"/>
        <v/>
      </c>
      <c r="D1401" s="13" t="str">
        <f t="shared" si="64"/>
        <v/>
      </c>
      <c r="E1401" s="13" t="str">
        <f t="shared" si="65"/>
        <v/>
      </c>
      <c r="F1401" s="84"/>
    </row>
    <row r="1402" spans="2:6" x14ac:dyDescent="0.25">
      <c r="B1402" s="13">
        <v>1394</v>
      </c>
      <c r="C1402" s="18" t="str">
        <f t="shared" si="66"/>
        <v/>
      </c>
      <c r="D1402" s="13" t="str">
        <f t="shared" si="64"/>
        <v/>
      </c>
      <c r="E1402" s="13" t="str">
        <f t="shared" si="65"/>
        <v/>
      </c>
      <c r="F1402" s="84"/>
    </row>
    <row r="1403" spans="2:6" x14ac:dyDescent="0.25">
      <c r="B1403" s="13">
        <v>1395</v>
      </c>
      <c r="C1403" s="18" t="str">
        <f t="shared" si="66"/>
        <v/>
      </c>
      <c r="D1403" s="13" t="str">
        <f t="shared" si="64"/>
        <v/>
      </c>
      <c r="E1403" s="13" t="str">
        <f t="shared" si="65"/>
        <v/>
      </c>
      <c r="F1403" s="84"/>
    </row>
    <row r="1404" spans="2:6" x14ac:dyDescent="0.25">
      <c r="B1404" s="13">
        <v>1396</v>
      </c>
      <c r="C1404" s="18" t="str">
        <f t="shared" si="66"/>
        <v/>
      </c>
      <c r="D1404" s="13" t="str">
        <f t="shared" si="64"/>
        <v/>
      </c>
      <c r="E1404" s="13" t="str">
        <f t="shared" si="65"/>
        <v/>
      </c>
      <c r="F1404" s="84"/>
    </row>
    <row r="1405" spans="2:6" x14ac:dyDescent="0.25">
      <c r="B1405" s="13">
        <v>1397</v>
      </c>
      <c r="C1405" s="18" t="str">
        <f t="shared" si="66"/>
        <v/>
      </c>
      <c r="D1405" s="13" t="str">
        <f t="shared" si="64"/>
        <v/>
      </c>
      <c r="E1405" s="13" t="str">
        <f t="shared" si="65"/>
        <v/>
      </c>
      <c r="F1405" s="84"/>
    </row>
    <row r="1406" spans="2:6" x14ac:dyDescent="0.25">
      <c r="B1406" s="13">
        <v>1398</v>
      </c>
      <c r="C1406" s="18" t="str">
        <f t="shared" si="66"/>
        <v/>
      </c>
      <c r="D1406" s="13" t="str">
        <f t="shared" si="64"/>
        <v/>
      </c>
      <c r="E1406" s="13" t="str">
        <f t="shared" si="65"/>
        <v/>
      </c>
      <c r="F1406" s="84"/>
    </row>
    <row r="1407" spans="2:6" x14ac:dyDescent="0.25">
      <c r="B1407" s="13">
        <v>1399</v>
      </c>
      <c r="C1407" s="18" t="str">
        <f t="shared" si="66"/>
        <v/>
      </c>
      <c r="D1407" s="13" t="str">
        <f t="shared" si="64"/>
        <v/>
      </c>
      <c r="E1407" s="13" t="str">
        <f t="shared" si="65"/>
        <v/>
      </c>
      <c r="F1407" s="84"/>
    </row>
    <row r="1408" spans="2:6" x14ac:dyDescent="0.25">
      <c r="B1408" s="13">
        <v>1400</v>
      </c>
      <c r="C1408" s="18" t="str">
        <f t="shared" si="66"/>
        <v/>
      </c>
      <c r="D1408" s="13" t="str">
        <f t="shared" si="64"/>
        <v/>
      </c>
      <c r="E1408" s="13" t="str">
        <f t="shared" si="65"/>
        <v/>
      </c>
      <c r="F1408" s="84"/>
    </row>
    <row r="1409" spans="2:6" x14ac:dyDescent="0.25">
      <c r="B1409" s="13">
        <v>1401</v>
      </c>
      <c r="C1409" s="18" t="str">
        <f t="shared" si="66"/>
        <v/>
      </c>
      <c r="D1409" s="13" t="str">
        <f t="shared" si="64"/>
        <v/>
      </c>
      <c r="E1409" s="13" t="str">
        <f t="shared" si="65"/>
        <v/>
      </c>
      <c r="F1409" s="84"/>
    </row>
    <row r="1410" spans="2:6" x14ac:dyDescent="0.25">
      <c r="B1410" s="13">
        <v>1402</v>
      </c>
      <c r="C1410" s="18" t="str">
        <f t="shared" si="66"/>
        <v/>
      </c>
      <c r="D1410" s="13" t="str">
        <f t="shared" si="64"/>
        <v/>
      </c>
      <c r="E1410" s="13" t="str">
        <f t="shared" si="65"/>
        <v/>
      </c>
      <c r="F1410" s="84"/>
    </row>
    <row r="1411" spans="2:6" x14ac:dyDescent="0.25">
      <c r="B1411" s="13">
        <v>1403</v>
      </c>
      <c r="C1411" s="18" t="str">
        <f t="shared" si="66"/>
        <v/>
      </c>
      <c r="D1411" s="13" t="str">
        <f t="shared" si="64"/>
        <v/>
      </c>
      <c r="E1411" s="13" t="str">
        <f t="shared" si="65"/>
        <v/>
      </c>
      <c r="F1411" s="84"/>
    </row>
    <row r="1412" spans="2:6" x14ac:dyDescent="0.25">
      <c r="B1412" s="13">
        <v>1404</v>
      </c>
      <c r="C1412" s="18" t="str">
        <f t="shared" si="66"/>
        <v/>
      </c>
      <c r="D1412" s="13" t="str">
        <f t="shared" si="64"/>
        <v/>
      </c>
      <c r="E1412" s="13" t="str">
        <f t="shared" si="65"/>
        <v/>
      </c>
      <c r="F1412" s="84"/>
    </row>
    <row r="1413" spans="2:6" x14ac:dyDescent="0.25">
      <c r="B1413" s="13">
        <v>1405</v>
      </c>
      <c r="C1413" s="18" t="str">
        <f t="shared" si="66"/>
        <v/>
      </c>
      <c r="D1413" s="13" t="str">
        <f t="shared" si="64"/>
        <v/>
      </c>
      <c r="E1413" s="13" t="str">
        <f t="shared" si="65"/>
        <v/>
      </c>
      <c r="F1413" s="84"/>
    </row>
    <row r="1414" spans="2:6" x14ac:dyDescent="0.25">
      <c r="B1414" s="13">
        <v>1406</v>
      </c>
      <c r="C1414" s="18" t="str">
        <f t="shared" si="66"/>
        <v/>
      </c>
      <c r="D1414" s="13" t="str">
        <f t="shared" si="64"/>
        <v/>
      </c>
      <c r="E1414" s="13" t="str">
        <f t="shared" si="65"/>
        <v/>
      </c>
      <c r="F1414" s="84"/>
    </row>
    <row r="1415" spans="2:6" x14ac:dyDescent="0.25">
      <c r="B1415" s="13">
        <v>1407</v>
      </c>
      <c r="C1415" s="18" t="str">
        <f t="shared" si="66"/>
        <v/>
      </c>
      <c r="D1415" s="13" t="str">
        <f t="shared" si="64"/>
        <v/>
      </c>
      <c r="E1415" s="13" t="str">
        <f t="shared" si="65"/>
        <v/>
      </c>
      <c r="F1415" s="84"/>
    </row>
    <row r="1416" spans="2:6" x14ac:dyDescent="0.25">
      <c r="B1416" s="13">
        <v>1408</v>
      </c>
      <c r="C1416" s="18" t="str">
        <f t="shared" si="66"/>
        <v/>
      </c>
      <c r="D1416" s="13" t="str">
        <f t="shared" si="64"/>
        <v/>
      </c>
      <c r="E1416" s="13" t="str">
        <f t="shared" si="65"/>
        <v/>
      </c>
      <c r="F1416" s="84"/>
    </row>
    <row r="1417" spans="2:6" x14ac:dyDescent="0.25">
      <c r="B1417" s="13">
        <v>1409</v>
      </c>
      <c r="C1417" s="18" t="str">
        <f t="shared" si="66"/>
        <v/>
      </c>
      <c r="D1417" s="13" t="str">
        <f t="shared" ref="D1417:D1480" si="67">IF(C1417="","",IF($F$6="","",IF(B1417&lt;($AV$14+1),"1°batch", IF(B1417&gt;($AV$15),"3°batch","2°batch"))))</f>
        <v/>
      </c>
      <c r="E1417" s="13" t="str">
        <f t="shared" ref="E1417:E1480" si="68">IF(C1417="","",IF($F$6="","",IF(B1417&lt;($AV$17+1),"1°cooking",IF(AND(B1417&gt;$AV$17,B1417&lt;$AV$18+1),"2°cooking",IF(AND(B1417&gt;$AV$18,B1417&lt;$AV$19+1),"3°cooking",IF(AND(B1417&gt;$AV$19,B1417&lt;$AV$20+1),"4°cooking",IF(AND(B1417&gt;$AV$20,B1417&lt;$AV$21+1),"5°cooking",IF(AND(B1417&gt;$AV$21,B1417&lt;$AV$22+1),"1°cooking",IF(AND(B1417&gt;$AV$22,B1417&lt;$AV$23+1),"2°cooking",IF(AND(B1417&gt;$AV$23,B1417&lt;$AV$24+1),"3°cooking",IF(AND(B1417&gt;$AV$24,B1417&lt;$AV$25+1),"4°cooking",IF(AND(B1417&gt;$AV$25,B1417&lt;$AV$26+1),"5°cooking",IF(AND(B1417&gt;$AV$26,B1417&lt;$AV$27+1),"1°cooking",IF(AND(B1417&gt;$AV$27,B1417&lt;$AV$28+1),"2°cooking",IF(AND(B1417&gt;$AV$28,B1417&lt;$AV$29+1),"3°cooking",IF(AND(B1417&gt;$AV$29,B1417&lt;$AV$30+1),"4°cooking",IF(AND(B1417&gt;$AV$30,B1417&lt;$AV$31+1),"5°cooking","")))))))))))))))))</f>
        <v/>
      </c>
      <c r="F1417" s="84"/>
    </row>
    <row r="1418" spans="2:6" x14ac:dyDescent="0.25">
      <c r="B1418" s="13">
        <v>1410</v>
      </c>
      <c r="C1418" s="18" t="str">
        <f t="shared" ref="C1418:C1481" si="69">IF($F$6="","",IF(B1418&gt;$F$6,"",IF(C1417&lt;$C$6,C1417+$E$6,0)))</f>
        <v/>
      </c>
      <c r="D1418" s="13" t="str">
        <f t="shared" si="67"/>
        <v/>
      </c>
      <c r="E1418" s="13" t="str">
        <f t="shared" si="68"/>
        <v/>
      </c>
      <c r="F1418" s="84"/>
    </row>
    <row r="1419" spans="2:6" x14ac:dyDescent="0.25">
      <c r="B1419" s="13">
        <v>1411</v>
      </c>
      <c r="C1419" s="18" t="str">
        <f t="shared" si="69"/>
        <v/>
      </c>
      <c r="D1419" s="13" t="str">
        <f t="shared" si="67"/>
        <v/>
      </c>
      <c r="E1419" s="13" t="str">
        <f t="shared" si="68"/>
        <v/>
      </c>
      <c r="F1419" s="84"/>
    </row>
    <row r="1420" spans="2:6" x14ac:dyDescent="0.25">
      <c r="B1420" s="13">
        <v>1412</v>
      </c>
      <c r="C1420" s="18" t="str">
        <f t="shared" si="69"/>
        <v/>
      </c>
      <c r="D1420" s="13" t="str">
        <f t="shared" si="67"/>
        <v/>
      </c>
      <c r="E1420" s="13" t="str">
        <f t="shared" si="68"/>
        <v/>
      </c>
      <c r="F1420" s="84"/>
    </row>
    <row r="1421" spans="2:6" x14ac:dyDescent="0.25">
      <c r="B1421" s="13">
        <v>1413</v>
      </c>
      <c r="C1421" s="18" t="str">
        <f t="shared" si="69"/>
        <v/>
      </c>
      <c r="D1421" s="13" t="str">
        <f t="shared" si="67"/>
        <v/>
      </c>
      <c r="E1421" s="13" t="str">
        <f t="shared" si="68"/>
        <v/>
      </c>
      <c r="F1421" s="84"/>
    </row>
    <row r="1422" spans="2:6" x14ac:dyDescent="0.25">
      <c r="B1422" s="13">
        <v>1414</v>
      </c>
      <c r="C1422" s="18" t="str">
        <f t="shared" si="69"/>
        <v/>
      </c>
      <c r="D1422" s="13" t="str">
        <f t="shared" si="67"/>
        <v/>
      </c>
      <c r="E1422" s="13" t="str">
        <f t="shared" si="68"/>
        <v/>
      </c>
      <c r="F1422" s="84"/>
    </row>
    <row r="1423" spans="2:6" x14ac:dyDescent="0.25">
      <c r="B1423" s="13">
        <v>1415</v>
      </c>
      <c r="C1423" s="18" t="str">
        <f t="shared" si="69"/>
        <v/>
      </c>
      <c r="D1423" s="13" t="str">
        <f t="shared" si="67"/>
        <v/>
      </c>
      <c r="E1423" s="13" t="str">
        <f t="shared" si="68"/>
        <v/>
      </c>
      <c r="F1423" s="84"/>
    </row>
    <row r="1424" spans="2:6" x14ac:dyDescent="0.25">
      <c r="B1424" s="13">
        <v>1416</v>
      </c>
      <c r="C1424" s="18" t="str">
        <f t="shared" si="69"/>
        <v/>
      </c>
      <c r="D1424" s="13" t="str">
        <f t="shared" si="67"/>
        <v/>
      </c>
      <c r="E1424" s="13" t="str">
        <f t="shared" si="68"/>
        <v/>
      </c>
      <c r="F1424" s="84"/>
    </row>
    <row r="1425" spans="2:6" x14ac:dyDescent="0.25">
      <c r="B1425" s="13">
        <v>1417</v>
      </c>
      <c r="C1425" s="18" t="str">
        <f t="shared" si="69"/>
        <v/>
      </c>
      <c r="D1425" s="13" t="str">
        <f t="shared" si="67"/>
        <v/>
      </c>
      <c r="E1425" s="13" t="str">
        <f t="shared" si="68"/>
        <v/>
      </c>
      <c r="F1425" s="84"/>
    </row>
    <row r="1426" spans="2:6" x14ac:dyDescent="0.25">
      <c r="B1426" s="13">
        <v>1418</v>
      </c>
      <c r="C1426" s="18" t="str">
        <f t="shared" si="69"/>
        <v/>
      </c>
      <c r="D1426" s="13" t="str">
        <f t="shared" si="67"/>
        <v/>
      </c>
      <c r="E1426" s="13" t="str">
        <f t="shared" si="68"/>
        <v/>
      </c>
      <c r="F1426" s="84"/>
    </row>
    <row r="1427" spans="2:6" x14ac:dyDescent="0.25">
      <c r="B1427" s="13">
        <v>1419</v>
      </c>
      <c r="C1427" s="18" t="str">
        <f t="shared" si="69"/>
        <v/>
      </c>
      <c r="D1427" s="13" t="str">
        <f t="shared" si="67"/>
        <v/>
      </c>
      <c r="E1427" s="13" t="str">
        <f t="shared" si="68"/>
        <v/>
      </c>
      <c r="F1427" s="84"/>
    </row>
    <row r="1428" spans="2:6" x14ac:dyDescent="0.25">
      <c r="B1428" s="13">
        <v>1420</v>
      </c>
      <c r="C1428" s="18" t="str">
        <f t="shared" si="69"/>
        <v/>
      </c>
      <c r="D1428" s="13" t="str">
        <f t="shared" si="67"/>
        <v/>
      </c>
      <c r="E1428" s="13" t="str">
        <f t="shared" si="68"/>
        <v/>
      </c>
      <c r="F1428" s="84"/>
    </row>
    <row r="1429" spans="2:6" x14ac:dyDescent="0.25">
      <c r="B1429" s="13">
        <v>1421</v>
      </c>
      <c r="C1429" s="18" t="str">
        <f t="shared" si="69"/>
        <v/>
      </c>
      <c r="D1429" s="13" t="str">
        <f t="shared" si="67"/>
        <v/>
      </c>
      <c r="E1429" s="13" t="str">
        <f t="shared" si="68"/>
        <v/>
      </c>
      <c r="F1429" s="84"/>
    </row>
    <row r="1430" spans="2:6" x14ac:dyDescent="0.25">
      <c r="B1430" s="13">
        <v>1422</v>
      </c>
      <c r="C1430" s="18" t="str">
        <f t="shared" si="69"/>
        <v/>
      </c>
      <c r="D1430" s="13" t="str">
        <f t="shared" si="67"/>
        <v/>
      </c>
      <c r="E1430" s="13" t="str">
        <f t="shared" si="68"/>
        <v/>
      </c>
      <c r="F1430" s="84"/>
    </row>
    <row r="1431" spans="2:6" x14ac:dyDescent="0.25">
      <c r="B1431" s="13">
        <v>1423</v>
      </c>
      <c r="C1431" s="18" t="str">
        <f t="shared" si="69"/>
        <v/>
      </c>
      <c r="D1431" s="13" t="str">
        <f t="shared" si="67"/>
        <v/>
      </c>
      <c r="E1431" s="13" t="str">
        <f t="shared" si="68"/>
        <v/>
      </c>
      <c r="F1431" s="84"/>
    </row>
    <row r="1432" spans="2:6" x14ac:dyDescent="0.25">
      <c r="B1432" s="13">
        <v>1424</v>
      </c>
      <c r="C1432" s="18" t="str">
        <f t="shared" si="69"/>
        <v/>
      </c>
      <c r="D1432" s="13" t="str">
        <f t="shared" si="67"/>
        <v/>
      </c>
      <c r="E1432" s="13" t="str">
        <f t="shared" si="68"/>
        <v/>
      </c>
      <c r="F1432" s="84"/>
    </row>
    <row r="1433" spans="2:6" x14ac:dyDescent="0.25">
      <c r="B1433" s="13">
        <v>1425</v>
      </c>
      <c r="C1433" s="18" t="str">
        <f t="shared" si="69"/>
        <v/>
      </c>
      <c r="D1433" s="13" t="str">
        <f t="shared" si="67"/>
        <v/>
      </c>
      <c r="E1433" s="13" t="str">
        <f t="shared" si="68"/>
        <v/>
      </c>
      <c r="F1433" s="84"/>
    </row>
    <row r="1434" spans="2:6" x14ac:dyDescent="0.25">
      <c r="B1434" s="13">
        <v>1426</v>
      </c>
      <c r="C1434" s="18" t="str">
        <f t="shared" si="69"/>
        <v/>
      </c>
      <c r="D1434" s="13" t="str">
        <f t="shared" si="67"/>
        <v/>
      </c>
      <c r="E1434" s="13" t="str">
        <f t="shared" si="68"/>
        <v/>
      </c>
      <c r="F1434" s="84"/>
    </row>
    <row r="1435" spans="2:6" x14ac:dyDescent="0.25">
      <c r="B1435" s="13">
        <v>1427</v>
      </c>
      <c r="C1435" s="18" t="str">
        <f t="shared" si="69"/>
        <v/>
      </c>
      <c r="D1435" s="13" t="str">
        <f t="shared" si="67"/>
        <v/>
      </c>
      <c r="E1435" s="13" t="str">
        <f t="shared" si="68"/>
        <v/>
      </c>
      <c r="F1435" s="84"/>
    </row>
    <row r="1436" spans="2:6" x14ac:dyDescent="0.25">
      <c r="B1436" s="13">
        <v>1428</v>
      </c>
      <c r="C1436" s="18" t="str">
        <f t="shared" si="69"/>
        <v/>
      </c>
      <c r="D1436" s="13" t="str">
        <f t="shared" si="67"/>
        <v/>
      </c>
      <c r="E1436" s="13" t="str">
        <f t="shared" si="68"/>
        <v/>
      </c>
      <c r="F1436" s="84"/>
    </row>
    <row r="1437" spans="2:6" x14ac:dyDescent="0.25">
      <c r="B1437" s="13">
        <v>1429</v>
      </c>
      <c r="C1437" s="18" t="str">
        <f t="shared" si="69"/>
        <v/>
      </c>
      <c r="D1437" s="13" t="str">
        <f t="shared" si="67"/>
        <v/>
      </c>
      <c r="E1437" s="13" t="str">
        <f t="shared" si="68"/>
        <v/>
      </c>
      <c r="F1437" s="84"/>
    </row>
    <row r="1438" spans="2:6" x14ac:dyDescent="0.25">
      <c r="B1438" s="13">
        <v>1430</v>
      </c>
      <c r="C1438" s="18" t="str">
        <f t="shared" si="69"/>
        <v/>
      </c>
      <c r="D1438" s="13" t="str">
        <f t="shared" si="67"/>
        <v/>
      </c>
      <c r="E1438" s="13" t="str">
        <f t="shared" si="68"/>
        <v/>
      </c>
      <c r="F1438" s="84"/>
    </row>
    <row r="1439" spans="2:6" x14ac:dyDescent="0.25">
      <c r="B1439" s="13">
        <v>1431</v>
      </c>
      <c r="C1439" s="18" t="str">
        <f t="shared" si="69"/>
        <v/>
      </c>
      <c r="D1439" s="13" t="str">
        <f t="shared" si="67"/>
        <v/>
      </c>
      <c r="E1439" s="13" t="str">
        <f t="shared" si="68"/>
        <v/>
      </c>
      <c r="F1439" s="84"/>
    </row>
    <row r="1440" spans="2:6" x14ac:dyDescent="0.25">
      <c r="B1440" s="13">
        <v>1432</v>
      </c>
      <c r="C1440" s="18" t="str">
        <f t="shared" si="69"/>
        <v/>
      </c>
      <c r="D1440" s="13" t="str">
        <f t="shared" si="67"/>
        <v/>
      </c>
      <c r="E1440" s="13" t="str">
        <f t="shared" si="68"/>
        <v/>
      </c>
      <c r="F1440" s="84"/>
    </row>
    <row r="1441" spans="2:6" x14ac:dyDescent="0.25">
      <c r="B1441" s="13">
        <v>1433</v>
      </c>
      <c r="C1441" s="18" t="str">
        <f t="shared" si="69"/>
        <v/>
      </c>
      <c r="D1441" s="13" t="str">
        <f t="shared" si="67"/>
        <v/>
      </c>
      <c r="E1441" s="13" t="str">
        <f t="shared" si="68"/>
        <v/>
      </c>
      <c r="F1441" s="84"/>
    </row>
    <row r="1442" spans="2:6" x14ac:dyDescent="0.25">
      <c r="B1442" s="13">
        <v>1434</v>
      </c>
      <c r="C1442" s="18" t="str">
        <f t="shared" si="69"/>
        <v/>
      </c>
      <c r="D1442" s="13" t="str">
        <f t="shared" si="67"/>
        <v/>
      </c>
      <c r="E1442" s="13" t="str">
        <f t="shared" si="68"/>
        <v/>
      </c>
      <c r="F1442" s="84"/>
    </row>
    <row r="1443" spans="2:6" x14ac:dyDescent="0.25">
      <c r="B1443" s="13">
        <v>1435</v>
      </c>
      <c r="C1443" s="18" t="str">
        <f t="shared" si="69"/>
        <v/>
      </c>
      <c r="D1443" s="13" t="str">
        <f t="shared" si="67"/>
        <v/>
      </c>
      <c r="E1443" s="13" t="str">
        <f t="shared" si="68"/>
        <v/>
      </c>
      <c r="F1443" s="84"/>
    </row>
    <row r="1444" spans="2:6" x14ac:dyDescent="0.25">
      <c r="B1444" s="13">
        <v>1436</v>
      </c>
      <c r="C1444" s="18" t="str">
        <f t="shared" si="69"/>
        <v/>
      </c>
      <c r="D1444" s="13" t="str">
        <f t="shared" si="67"/>
        <v/>
      </c>
      <c r="E1444" s="13" t="str">
        <f t="shared" si="68"/>
        <v/>
      </c>
      <c r="F1444" s="84"/>
    </row>
    <row r="1445" spans="2:6" x14ac:dyDescent="0.25">
      <c r="B1445" s="13">
        <v>1437</v>
      </c>
      <c r="C1445" s="18" t="str">
        <f t="shared" si="69"/>
        <v/>
      </c>
      <c r="D1445" s="13" t="str">
        <f t="shared" si="67"/>
        <v/>
      </c>
      <c r="E1445" s="13" t="str">
        <f t="shared" si="68"/>
        <v/>
      </c>
      <c r="F1445" s="84"/>
    </row>
    <row r="1446" spans="2:6" x14ac:dyDescent="0.25">
      <c r="B1446" s="13">
        <v>1438</v>
      </c>
      <c r="C1446" s="18" t="str">
        <f t="shared" si="69"/>
        <v/>
      </c>
      <c r="D1446" s="13" t="str">
        <f t="shared" si="67"/>
        <v/>
      </c>
      <c r="E1446" s="13" t="str">
        <f t="shared" si="68"/>
        <v/>
      </c>
      <c r="F1446" s="84"/>
    </row>
    <row r="1447" spans="2:6" x14ac:dyDescent="0.25">
      <c r="B1447" s="13">
        <v>1439</v>
      </c>
      <c r="C1447" s="18" t="str">
        <f t="shared" si="69"/>
        <v/>
      </c>
      <c r="D1447" s="13" t="str">
        <f t="shared" si="67"/>
        <v/>
      </c>
      <c r="E1447" s="13" t="str">
        <f t="shared" si="68"/>
        <v/>
      </c>
      <c r="F1447" s="84"/>
    </row>
    <row r="1448" spans="2:6" x14ac:dyDescent="0.25">
      <c r="B1448" s="13">
        <v>1440</v>
      </c>
      <c r="C1448" s="18" t="str">
        <f t="shared" si="69"/>
        <v/>
      </c>
      <c r="D1448" s="13" t="str">
        <f t="shared" si="67"/>
        <v/>
      </c>
      <c r="E1448" s="13" t="str">
        <f t="shared" si="68"/>
        <v/>
      </c>
      <c r="F1448" s="84"/>
    </row>
    <row r="1449" spans="2:6" x14ac:dyDescent="0.25">
      <c r="B1449" s="13">
        <v>1441</v>
      </c>
      <c r="C1449" s="18" t="str">
        <f t="shared" si="69"/>
        <v/>
      </c>
      <c r="D1449" s="13" t="str">
        <f t="shared" si="67"/>
        <v/>
      </c>
      <c r="E1449" s="13" t="str">
        <f t="shared" si="68"/>
        <v/>
      </c>
      <c r="F1449" s="84"/>
    </row>
    <row r="1450" spans="2:6" x14ac:dyDescent="0.25">
      <c r="B1450" s="13">
        <v>1442</v>
      </c>
      <c r="C1450" s="18" t="str">
        <f t="shared" si="69"/>
        <v/>
      </c>
      <c r="D1450" s="13" t="str">
        <f t="shared" si="67"/>
        <v/>
      </c>
      <c r="E1450" s="13" t="str">
        <f t="shared" si="68"/>
        <v/>
      </c>
      <c r="F1450" s="84"/>
    </row>
    <row r="1451" spans="2:6" x14ac:dyDescent="0.25">
      <c r="B1451" s="13">
        <v>1443</v>
      </c>
      <c r="C1451" s="18" t="str">
        <f t="shared" si="69"/>
        <v/>
      </c>
      <c r="D1451" s="13" t="str">
        <f t="shared" si="67"/>
        <v/>
      </c>
      <c r="E1451" s="13" t="str">
        <f t="shared" si="68"/>
        <v/>
      </c>
      <c r="F1451" s="84"/>
    </row>
    <row r="1452" spans="2:6" x14ac:dyDescent="0.25">
      <c r="B1452" s="13">
        <v>1444</v>
      </c>
      <c r="C1452" s="18" t="str">
        <f t="shared" si="69"/>
        <v/>
      </c>
      <c r="D1452" s="13" t="str">
        <f t="shared" si="67"/>
        <v/>
      </c>
      <c r="E1452" s="13" t="str">
        <f t="shared" si="68"/>
        <v/>
      </c>
      <c r="F1452" s="84"/>
    </row>
    <row r="1453" spans="2:6" x14ac:dyDescent="0.25">
      <c r="B1453" s="13">
        <v>1445</v>
      </c>
      <c r="C1453" s="18" t="str">
        <f t="shared" si="69"/>
        <v/>
      </c>
      <c r="D1453" s="13" t="str">
        <f t="shared" si="67"/>
        <v/>
      </c>
      <c r="E1453" s="13" t="str">
        <f t="shared" si="68"/>
        <v/>
      </c>
      <c r="F1453" s="84"/>
    </row>
    <row r="1454" spans="2:6" x14ac:dyDescent="0.25">
      <c r="B1454" s="13">
        <v>1446</v>
      </c>
      <c r="C1454" s="18" t="str">
        <f t="shared" si="69"/>
        <v/>
      </c>
      <c r="D1454" s="13" t="str">
        <f t="shared" si="67"/>
        <v/>
      </c>
      <c r="E1454" s="13" t="str">
        <f t="shared" si="68"/>
        <v/>
      </c>
      <c r="F1454" s="84"/>
    </row>
    <row r="1455" spans="2:6" x14ac:dyDescent="0.25">
      <c r="B1455" s="13">
        <v>1447</v>
      </c>
      <c r="C1455" s="18" t="str">
        <f t="shared" si="69"/>
        <v/>
      </c>
      <c r="D1455" s="13" t="str">
        <f t="shared" si="67"/>
        <v/>
      </c>
      <c r="E1455" s="13" t="str">
        <f t="shared" si="68"/>
        <v/>
      </c>
      <c r="F1455" s="84"/>
    </row>
    <row r="1456" spans="2:6" x14ac:dyDescent="0.25">
      <c r="B1456" s="13">
        <v>1448</v>
      </c>
      <c r="C1456" s="18" t="str">
        <f t="shared" si="69"/>
        <v/>
      </c>
      <c r="D1456" s="13" t="str">
        <f t="shared" si="67"/>
        <v/>
      </c>
      <c r="E1456" s="13" t="str">
        <f t="shared" si="68"/>
        <v/>
      </c>
      <c r="F1456" s="84"/>
    </row>
    <row r="1457" spans="2:6" x14ac:dyDescent="0.25">
      <c r="B1457" s="13">
        <v>1449</v>
      </c>
      <c r="C1457" s="18" t="str">
        <f t="shared" si="69"/>
        <v/>
      </c>
      <c r="D1457" s="13" t="str">
        <f t="shared" si="67"/>
        <v/>
      </c>
      <c r="E1457" s="13" t="str">
        <f t="shared" si="68"/>
        <v/>
      </c>
      <c r="F1457" s="84"/>
    </row>
    <row r="1458" spans="2:6" x14ac:dyDescent="0.25">
      <c r="B1458" s="13">
        <v>1450</v>
      </c>
      <c r="C1458" s="18" t="str">
        <f t="shared" si="69"/>
        <v/>
      </c>
      <c r="D1458" s="13" t="str">
        <f t="shared" si="67"/>
        <v/>
      </c>
      <c r="E1458" s="13" t="str">
        <f t="shared" si="68"/>
        <v/>
      </c>
      <c r="F1458" s="84"/>
    </row>
    <row r="1459" spans="2:6" x14ac:dyDescent="0.25">
      <c r="B1459" s="13">
        <v>1451</v>
      </c>
      <c r="C1459" s="18" t="str">
        <f t="shared" si="69"/>
        <v/>
      </c>
      <c r="D1459" s="13" t="str">
        <f t="shared" si="67"/>
        <v/>
      </c>
      <c r="E1459" s="13" t="str">
        <f t="shared" si="68"/>
        <v/>
      </c>
      <c r="F1459" s="84"/>
    </row>
    <row r="1460" spans="2:6" x14ac:dyDescent="0.25">
      <c r="B1460" s="13">
        <v>1452</v>
      </c>
      <c r="C1460" s="18" t="str">
        <f t="shared" si="69"/>
        <v/>
      </c>
      <c r="D1460" s="13" t="str">
        <f t="shared" si="67"/>
        <v/>
      </c>
      <c r="E1460" s="13" t="str">
        <f t="shared" si="68"/>
        <v/>
      </c>
      <c r="F1460" s="84"/>
    </row>
    <row r="1461" spans="2:6" x14ac:dyDescent="0.25">
      <c r="B1461" s="13">
        <v>1453</v>
      </c>
      <c r="C1461" s="18" t="str">
        <f t="shared" si="69"/>
        <v/>
      </c>
      <c r="D1461" s="13" t="str">
        <f t="shared" si="67"/>
        <v/>
      </c>
      <c r="E1461" s="13" t="str">
        <f t="shared" si="68"/>
        <v/>
      </c>
      <c r="F1461" s="84"/>
    </row>
    <row r="1462" spans="2:6" x14ac:dyDescent="0.25">
      <c r="B1462" s="13">
        <v>1454</v>
      </c>
      <c r="C1462" s="18" t="str">
        <f t="shared" si="69"/>
        <v/>
      </c>
      <c r="D1462" s="13" t="str">
        <f t="shared" si="67"/>
        <v/>
      </c>
      <c r="E1462" s="13" t="str">
        <f t="shared" si="68"/>
        <v/>
      </c>
      <c r="F1462" s="84"/>
    </row>
    <row r="1463" spans="2:6" x14ac:dyDescent="0.25">
      <c r="B1463" s="13">
        <v>1455</v>
      </c>
      <c r="C1463" s="18" t="str">
        <f t="shared" si="69"/>
        <v/>
      </c>
      <c r="D1463" s="13" t="str">
        <f t="shared" si="67"/>
        <v/>
      </c>
      <c r="E1463" s="13" t="str">
        <f t="shared" si="68"/>
        <v/>
      </c>
      <c r="F1463" s="84"/>
    </row>
    <row r="1464" spans="2:6" x14ac:dyDescent="0.25">
      <c r="B1464" s="13">
        <v>1456</v>
      </c>
      <c r="C1464" s="18" t="str">
        <f t="shared" si="69"/>
        <v/>
      </c>
      <c r="D1464" s="13" t="str">
        <f t="shared" si="67"/>
        <v/>
      </c>
      <c r="E1464" s="13" t="str">
        <f t="shared" si="68"/>
        <v/>
      </c>
      <c r="F1464" s="84"/>
    </row>
    <row r="1465" spans="2:6" x14ac:dyDescent="0.25">
      <c r="B1465" s="13">
        <v>1457</v>
      </c>
      <c r="C1465" s="18" t="str">
        <f t="shared" si="69"/>
        <v/>
      </c>
      <c r="D1465" s="13" t="str">
        <f t="shared" si="67"/>
        <v/>
      </c>
      <c r="E1465" s="13" t="str">
        <f t="shared" si="68"/>
        <v/>
      </c>
      <c r="F1465" s="84"/>
    </row>
    <row r="1466" spans="2:6" x14ac:dyDescent="0.25">
      <c r="B1466" s="13">
        <v>1458</v>
      </c>
      <c r="C1466" s="18" t="str">
        <f t="shared" si="69"/>
        <v/>
      </c>
      <c r="D1466" s="13" t="str">
        <f t="shared" si="67"/>
        <v/>
      </c>
      <c r="E1466" s="13" t="str">
        <f t="shared" si="68"/>
        <v/>
      </c>
      <c r="F1466" s="84"/>
    </row>
    <row r="1467" spans="2:6" x14ac:dyDescent="0.25">
      <c r="B1467" s="13">
        <v>1459</v>
      </c>
      <c r="C1467" s="18" t="str">
        <f t="shared" si="69"/>
        <v/>
      </c>
      <c r="D1467" s="13" t="str">
        <f t="shared" si="67"/>
        <v/>
      </c>
      <c r="E1467" s="13" t="str">
        <f t="shared" si="68"/>
        <v/>
      </c>
      <c r="F1467" s="84"/>
    </row>
    <row r="1468" spans="2:6" x14ac:dyDescent="0.25">
      <c r="B1468" s="13">
        <v>1460</v>
      </c>
      <c r="C1468" s="18" t="str">
        <f t="shared" si="69"/>
        <v/>
      </c>
      <c r="D1468" s="13" t="str">
        <f t="shared" si="67"/>
        <v/>
      </c>
      <c r="E1468" s="13" t="str">
        <f t="shared" si="68"/>
        <v/>
      </c>
      <c r="F1468" s="84"/>
    </row>
    <row r="1469" spans="2:6" x14ac:dyDescent="0.25">
      <c r="B1469" s="13">
        <v>1461</v>
      </c>
      <c r="C1469" s="18" t="str">
        <f t="shared" si="69"/>
        <v/>
      </c>
      <c r="D1469" s="13" t="str">
        <f t="shared" si="67"/>
        <v/>
      </c>
      <c r="E1469" s="13" t="str">
        <f t="shared" si="68"/>
        <v/>
      </c>
      <c r="F1469" s="84"/>
    </row>
    <row r="1470" spans="2:6" x14ac:dyDescent="0.25">
      <c r="B1470" s="13">
        <v>1462</v>
      </c>
      <c r="C1470" s="18" t="str">
        <f t="shared" si="69"/>
        <v/>
      </c>
      <c r="D1470" s="13" t="str">
        <f t="shared" si="67"/>
        <v/>
      </c>
      <c r="E1470" s="13" t="str">
        <f t="shared" si="68"/>
        <v/>
      </c>
      <c r="F1470" s="84"/>
    </row>
    <row r="1471" spans="2:6" x14ac:dyDescent="0.25">
      <c r="B1471" s="13">
        <v>1463</v>
      </c>
      <c r="C1471" s="18" t="str">
        <f t="shared" si="69"/>
        <v/>
      </c>
      <c r="D1471" s="13" t="str">
        <f t="shared" si="67"/>
        <v/>
      </c>
      <c r="E1471" s="13" t="str">
        <f t="shared" si="68"/>
        <v/>
      </c>
      <c r="F1471" s="84"/>
    </row>
    <row r="1472" spans="2:6" x14ac:dyDescent="0.25">
      <c r="B1472" s="13">
        <v>1464</v>
      </c>
      <c r="C1472" s="18" t="str">
        <f t="shared" si="69"/>
        <v/>
      </c>
      <c r="D1472" s="13" t="str">
        <f t="shared" si="67"/>
        <v/>
      </c>
      <c r="E1472" s="13" t="str">
        <f t="shared" si="68"/>
        <v/>
      </c>
      <c r="F1472" s="84"/>
    </row>
    <row r="1473" spans="2:6" x14ac:dyDescent="0.25">
      <c r="B1473" s="13">
        <v>1465</v>
      </c>
      <c r="C1473" s="18" t="str">
        <f t="shared" si="69"/>
        <v/>
      </c>
      <c r="D1473" s="13" t="str">
        <f t="shared" si="67"/>
        <v/>
      </c>
      <c r="E1473" s="13" t="str">
        <f t="shared" si="68"/>
        <v/>
      </c>
      <c r="F1473" s="84"/>
    </row>
    <row r="1474" spans="2:6" x14ac:dyDescent="0.25">
      <c r="B1474" s="13">
        <v>1466</v>
      </c>
      <c r="C1474" s="18" t="str">
        <f t="shared" si="69"/>
        <v/>
      </c>
      <c r="D1474" s="13" t="str">
        <f t="shared" si="67"/>
        <v/>
      </c>
      <c r="E1474" s="13" t="str">
        <f t="shared" si="68"/>
        <v/>
      </c>
      <c r="F1474" s="84"/>
    </row>
    <row r="1475" spans="2:6" x14ac:dyDescent="0.25">
      <c r="B1475" s="13">
        <v>1467</v>
      </c>
      <c r="C1475" s="18" t="str">
        <f t="shared" si="69"/>
        <v/>
      </c>
      <c r="D1475" s="13" t="str">
        <f t="shared" si="67"/>
        <v/>
      </c>
      <c r="E1475" s="13" t="str">
        <f t="shared" si="68"/>
        <v/>
      </c>
      <c r="F1475" s="84"/>
    </row>
    <row r="1476" spans="2:6" x14ac:dyDescent="0.25">
      <c r="B1476" s="13">
        <v>1468</v>
      </c>
      <c r="C1476" s="18" t="str">
        <f t="shared" si="69"/>
        <v/>
      </c>
      <c r="D1476" s="13" t="str">
        <f t="shared" si="67"/>
        <v/>
      </c>
      <c r="E1476" s="13" t="str">
        <f t="shared" si="68"/>
        <v/>
      </c>
      <c r="F1476" s="84"/>
    </row>
    <row r="1477" spans="2:6" x14ac:dyDescent="0.25">
      <c r="B1477" s="13">
        <v>1469</v>
      </c>
      <c r="C1477" s="18" t="str">
        <f t="shared" si="69"/>
        <v/>
      </c>
      <c r="D1477" s="13" t="str">
        <f t="shared" si="67"/>
        <v/>
      </c>
      <c r="E1477" s="13" t="str">
        <f t="shared" si="68"/>
        <v/>
      </c>
      <c r="F1477" s="84"/>
    </row>
    <row r="1478" spans="2:6" x14ac:dyDescent="0.25">
      <c r="B1478" s="13">
        <v>1470</v>
      </c>
      <c r="C1478" s="18" t="str">
        <f t="shared" si="69"/>
        <v/>
      </c>
      <c r="D1478" s="13" t="str">
        <f t="shared" si="67"/>
        <v/>
      </c>
      <c r="E1478" s="13" t="str">
        <f t="shared" si="68"/>
        <v/>
      </c>
      <c r="F1478" s="84"/>
    </row>
    <row r="1479" spans="2:6" x14ac:dyDescent="0.25">
      <c r="B1479" s="13">
        <v>1471</v>
      </c>
      <c r="C1479" s="18" t="str">
        <f t="shared" si="69"/>
        <v/>
      </c>
      <c r="D1479" s="13" t="str">
        <f t="shared" si="67"/>
        <v/>
      </c>
      <c r="E1479" s="13" t="str">
        <f t="shared" si="68"/>
        <v/>
      </c>
      <c r="F1479" s="84"/>
    </row>
    <row r="1480" spans="2:6" x14ac:dyDescent="0.25">
      <c r="B1480" s="13">
        <v>1472</v>
      </c>
      <c r="C1480" s="18" t="str">
        <f t="shared" si="69"/>
        <v/>
      </c>
      <c r="D1480" s="13" t="str">
        <f t="shared" si="67"/>
        <v/>
      </c>
      <c r="E1480" s="13" t="str">
        <f t="shared" si="68"/>
        <v/>
      </c>
      <c r="F1480" s="84"/>
    </row>
    <row r="1481" spans="2:6" x14ac:dyDescent="0.25">
      <c r="B1481" s="13">
        <v>1473</v>
      </c>
      <c r="C1481" s="18" t="str">
        <f t="shared" si="69"/>
        <v/>
      </c>
      <c r="D1481" s="13" t="str">
        <f t="shared" ref="D1481:D1544" si="70">IF(C1481="","",IF($F$6="","",IF(B1481&lt;($AV$14+1),"1°batch", IF(B1481&gt;($AV$15),"3°batch","2°batch"))))</f>
        <v/>
      </c>
      <c r="E1481" s="13" t="str">
        <f t="shared" ref="E1481:E1544" si="71">IF(C1481="","",IF($F$6="","",IF(B1481&lt;($AV$17+1),"1°cooking",IF(AND(B1481&gt;$AV$17,B1481&lt;$AV$18+1),"2°cooking",IF(AND(B1481&gt;$AV$18,B1481&lt;$AV$19+1),"3°cooking",IF(AND(B1481&gt;$AV$19,B1481&lt;$AV$20+1),"4°cooking",IF(AND(B1481&gt;$AV$20,B1481&lt;$AV$21+1),"5°cooking",IF(AND(B1481&gt;$AV$21,B1481&lt;$AV$22+1),"1°cooking",IF(AND(B1481&gt;$AV$22,B1481&lt;$AV$23+1),"2°cooking",IF(AND(B1481&gt;$AV$23,B1481&lt;$AV$24+1),"3°cooking",IF(AND(B1481&gt;$AV$24,B1481&lt;$AV$25+1),"4°cooking",IF(AND(B1481&gt;$AV$25,B1481&lt;$AV$26+1),"5°cooking",IF(AND(B1481&gt;$AV$26,B1481&lt;$AV$27+1),"1°cooking",IF(AND(B1481&gt;$AV$27,B1481&lt;$AV$28+1),"2°cooking",IF(AND(B1481&gt;$AV$28,B1481&lt;$AV$29+1),"3°cooking",IF(AND(B1481&gt;$AV$29,B1481&lt;$AV$30+1),"4°cooking",IF(AND(B1481&gt;$AV$30,B1481&lt;$AV$31+1),"5°cooking","")))))))))))))))))</f>
        <v/>
      </c>
      <c r="F1481" s="84"/>
    </row>
    <row r="1482" spans="2:6" x14ac:dyDescent="0.25">
      <c r="B1482" s="13">
        <v>1474</v>
      </c>
      <c r="C1482" s="18" t="str">
        <f t="shared" ref="C1482:C1545" si="72">IF($F$6="","",IF(B1482&gt;$F$6,"",IF(C1481&lt;$C$6,C1481+$E$6,0)))</f>
        <v/>
      </c>
      <c r="D1482" s="13" t="str">
        <f t="shared" si="70"/>
        <v/>
      </c>
      <c r="E1482" s="13" t="str">
        <f t="shared" si="71"/>
        <v/>
      </c>
      <c r="F1482" s="84"/>
    </row>
    <row r="1483" spans="2:6" x14ac:dyDescent="0.25">
      <c r="B1483" s="13">
        <v>1475</v>
      </c>
      <c r="C1483" s="18" t="str">
        <f t="shared" si="72"/>
        <v/>
      </c>
      <c r="D1483" s="13" t="str">
        <f t="shared" si="70"/>
        <v/>
      </c>
      <c r="E1483" s="13" t="str">
        <f t="shared" si="71"/>
        <v/>
      </c>
      <c r="F1483" s="84"/>
    </row>
    <row r="1484" spans="2:6" x14ac:dyDescent="0.25">
      <c r="B1484" s="13">
        <v>1476</v>
      </c>
      <c r="C1484" s="18" t="str">
        <f t="shared" si="72"/>
        <v/>
      </c>
      <c r="D1484" s="13" t="str">
        <f t="shared" si="70"/>
        <v/>
      </c>
      <c r="E1484" s="13" t="str">
        <f t="shared" si="71"/>
        <v/>
      </c>
      <c r="F1484" s="84"/>
    </row>
    <row r="1485" spans="2:6" x14ac:dyDescent="0.25">
      <c r="B1485" s="13">
        <v>1477</v>
      </c>
      <c r="C1485" s="18" t="str">
        <f t="shared" si="72"/>
        <v/>
      </c>
      <c r="D1485" s="13" t="str">
        <f t="shared" si="70"/>
        <v/>
      </c>
      <c r="E1485" s="13" t="str">
        <f t="shared" si="71"/>
        <v/>
      </c>
      <c r="F1485" s="84"/>
    </row>
    <row r="1486" spans="2:6" x14ac:dyDescent="0.25">
      <c r="B1486" s="13">
        <v>1478</v>
      </c>
      <c r="C1486" s="18" t="str">
        <f t="shared" si="72"/>
        <v/>
      </c>
      <c r="D1486" s="13" t="str">
        <f t="shared" si="70"/>
        <v/>
      </c>
      <c r="E1486" s="13" t="str">
        <f t="shared" si="71"/>
        <v/>
      </c>
      <c r="F1486" s="84"/>
    </row>
    <row r="1487" spans="2:6" x14ac:dyDescent="0.25">
      <c r="B1487" s="13">
        <v>1479</v>
      </c>
      <c r="C1487" s="18" t="str">
        <f t="shared" si="72"/>
        <v/>
      </c>
      <c r="D1487" s="13" t="str">
        <f t="shared" si="70"/>
        <v/>
      </c>
      <c r="E1487" s="13" t="str">
        <f t="shared" si="71"/>
        <v/>
      </c>
      <c r="F1487" s="84"/>
    </row>
    <row r="1488" spans="2:6" x14ac:dyDescent="0.25">
      <c r="B1488" s="13">
        <v>1480</v>
      </c>
      <c r="C1488" s="18" t="str">
        <f t="shared" si="72"/>
        <v/>
      </c>
      <c r="D1488" s="13" t="str">
        <f t="shared" si="70"/>
        <v/>
      </c>
      <c r="E1488" s="13" t="str">
        <f t="shared" si="71"/>
        <v/>
      </c>
      <c r="F1488" s="84"/>
    </row>
    <row r="1489" spans="2:6" x14ac:dyDescent="0.25">
      <c r="B1489" s="13">
        <v>1481</v>
      </c>
      <c r="C1489" s="18" t="str">
        <f t="shared" si="72"/>
        <v/>
      </c>
      <c r="D1489" s="13" t="str">
        <f t="shared" si="70"/>
        <v/>
      </c>
      <c r="E1489" s="13" t="str">
        <f t="shared" si="71"/>
        <v/>
      </c>
      <c r="F1489" s="84"/>
    </row>
    <row r="1490" spans="2:6" x14ac:dyDescent="0.25">
      <c r="B1490" s="13">
        <v>1482</v>
      </c>
      <c r="C1490" s="18" t="str">
        <f t="shared" si="72"/>
        <v/>
      </c>
      <c r="D1490" s="13" t="str">
        <f t="shared" si="70"/>
        <v/>
      </c>
      <c r="E1490" s="13" t="str">
        <f t="shared" si="71"/>
        <v/>
      </c>
      <c r="F1490" s="84"/>
    </row>
    <row r="1491" spans="2:6" x14ac:dyDescent="0.25">
      <c r="B1491" s="13">
        <v>1483</v>
      </c>
      <c r="C1491" s="18" t="str">
        <f t="shared" si="72"/>
        <v/>
      </c>
      <c r="D1491" s="13" t="str">
        <f t="shared" si="70"/>
        <v/>
      </c>
      <c r="E1491" s="13" t="str">
        <f t="shared" si="71"/>
        <v/>
      </c>
      <c r="F1491" s="84"/>
    </row>
    <row r="1492" spans="2:6" x14ac:dyDescent="0.25">
      <c r="B1492" s="13">
        <v>1484</v>
      </c>
      <c r="C1492" s="18" t="str">
        <f t="shared" si="72"/>
        <v/>
      </c>
      <c r="D1492" s="13" t="str">
        <f t="shared" si="70"/>
        <v/>
      </c>
      <c r="E1492" s="13" t="str">
        <f t="shared" si="71"/>
        <v/>
      </c>
      <c r="F1492" s="84"/>
    </row>
    <row r="1493" spans="2:6" x14ac:dyDescent="0.25">
      <c r="B1493" s="13">
        <v>1485</v>
      </c>
      <c r="C1493" s="18" t="str">
        <f t="shared" si="72"/>
        <v/>
      </c>
      <c r="D1493" s="13" t="str">
        <f t="shared" si="70"/>
        <v/>
      </c>
      <c r="E1493" s="13" t="str">
        <f t="shared" si="71"/>
        <v/>
      </c>
      <c r="F1493" s="84"/>
    </row>
    <row r="1494" spans="2:6" x14ac:dyDescent="0.25">
      <c r="B1494" s="13">
        <v>1486</v>
      </c>
      <c r="C1494" s="18" t="str">
        <f t="shared" si="72"/>
        <v/>
      </c>
      <c r="D1494" s="13" t="str">
        <f t="shared" si="70"/>
        <v/>
      </c>
      <c r="E1494" s="13" t="str">
        <f t="shared" si="71"/>
        <v/>
      </c>
      <c r="F1494" s="84"/>
    </row>
    <row r="1495" spans="2:6" x14ac:dyDescent="0.25">
      <c r="B1495" s="13">
        <v>1487</v>
      </c>
      <c r="C1495" s="18" t="str">
        <f t="shared" si="72"/>
        <v/>
      </c>
      <c r="D1495" s="13" t="str">
        <f t="shared" si="70"/>
        <v/>
      </c>
      <c r="E1495" s="13" t="str">
        <f t="shared" si="71"/>
        <v/>
      </c>
      <c r="F1495" s="84"/>
    </row>
    <row r="1496" spans="2:6" x14ac:dyDescent="0.25">
      <c r="B1496" s="13">
        <v>1488</v>
      </c>
      <c r="C1496" s="18" t="str">
        <f t="shared" si="72"/>
        <v/>
      </c>
      <c r="D1496" s="13" t="str">
        <f t="shared" si="70"/>
        <v/>
      </c>
      <c r="E1496" s="13" t="str">
        <f t="shared" si="71"/>
        <v/>
      </c>
      <c r="F1496" s="84"/>
    </row>
    <row r="1497" spans="2:6" x14ac:dyDescent="0.25">
      <c r="B1497" s="13">
        <v>1489</v>
      </c>
      <c r="C1497" s="18" t="str">
        <f t="shared" si="72"/>
        <v/>
      </c>
      <c r="D1497" s="13" t="str">
        <f t="shared" si="70"/>
        <v/>
      </c>
      <c r="E1497" s="13" t="str">
        <f t="shared" si="71"/>
        <v/>
      </c>
      <c r="F1497" s="84"/>
    </row>
    <row r="1498" spans="2:6" x14ac:dyDescent="0.25">
      <c r="B1498" s="13">
        <v>1490</v>
      </c>
      <c r="C1498" s="18" t="str">
        <f t="shared" si="72"/>
        <v/>
      </c>
      <c r="D1498" s="13" t="str">
        <f t="shared" si="70"/>
        <v/>
      </c>
      <c r="E1498" s="13" t="str">
        <f t="shared" si="71"/>
        <v/>
      </c>
      <c r="F1498" s="84"/>
    </row>
    <row r="1499" spans="2:6" x14ac:dyDescent="0.25">
      <c r="B1499" s="13">
        <v>1491</v>
      </c>
      <c r="C1499" s="18" t="str">
        <f t="shared" si="72"/>
        <v/>
      </c>
      <c r="D1499" s="13" t="str">
        <f t="shared" si="70"/>
        <v/>
      </c>
      <c r="E1499" s="13" t="str">
        <f t="shared" si="71"/>
        <v/>
      </c>
      <c r="F1499" s="84"/>
    </row>
    <row r="1500" spans="2:6" x14ac:dyDescent="0.25">
      <c r="B1500" s="13">
        <v>1492</v>
      </c>
      <c r="C1500" s="18" t="str">
        <f t="shared" si="72"/>
        <v/>
      </c>
      <c r="D1500" s="13" t="str">
        <f t="shared" si="70"/>
        <v/>
      </c>
      <c r="E1500" s="13" t="str">
        <f t="shared" si="71"/>
        <v/>
      </c>
      <c r="F1500" s="84"/>
    </row>
    <row r="1501" spans="2:6" x14ac:dyDescent="0.25">
      <c r="B1501" s="13">
        <v>1493</v>
      </c>
      <c r="C1501" s="18" t="str">
        <f t="shared" si="72"/>
        <v/>
      </c>
      <c r="D1501" s="13" t="str">
        <f t="shared" si="70"/>
        <v/>
      </c>
      <c r="E1501" s="13" t="str">
        <f t="shared" si="71"/>
        <v/>
      </c>
      <c r="F1501" s="84"/>
    </row>
    <row r="1502" spans="2:6" x14ac:dyDescent="0.25">
      <c r="B1502" s="13">
        <v>1494</v>
      </c>
      <c r="C1502" s="18" t="str">
        <f t="shared" si="72"/>
        <v/>
      </c>
      <c r="D1502" s="13" t="str">
        <f t="shared" si="70"/>
        <v/>
      </c>
      <c r="E1502" s="13" t="str">
        <f t="shared" si="71"/>
        <v/>
      </c>
      <c r="F1502" s="84"/>
    </row>
    <row r="1503" spans="2:6" x14ac:dyDescent="0.25">
      <c r="B1503" s="13">
        <v>1495</v>
      </c>
      <c r="C1503" s="18" t="str">
        <f t="shared" si="72"/>
        <v/>
      </c>
      <c r="D1503" s="13" t="str">
        <f t="shared" si="70"/>
        <v/>
      </c>
      <c r="E1503" s="13" t="str">
        <f t="shared" si="71"/>
        <v/>
      </c>
      <c r="F1503" s="84"/>
    </row>
    <row r="1504" spans="2:6" x14ac:dyDescent="0.25">
      <c r="B1504" s="13">
        <v>1496</v>
      </c>
      <c r="C1504" s="18" t="str">
        <f t="shared" si="72"/>
        <v/>
      </c>
      <c r="D1504" s="13" t="str">
        <f t="shared" si="70"/>
        <v/>
      </c>
      <c r="E1504" s="13" t="str">
        <f t="shared" si="71"/>
        <v/>
      </c>
      <c r="F1504" s="84"/>
    </row>
    <row r="1505" spans="2:6" x14ac:dyDescent="0.25">
      <c r="B1505" s="13">
        <v>1497</v>
      </c>
      <c r="C1505" s="18" t="str">
        <f t="shared" si="72"/>
        <v/>
      </c>
      <c r="D1505" s="13" t="str">
        <f t="shared" si="70"/>
        <v/>
      </c>
      <c r="E1505" s="13" t="str">
        <f t="shared" si="71"/>
        <v/>
      </c>
      <c r="F1505" s="84"/>
    </row>
    <row r="1506" spans="2:6" x14ac:dyDescent="0.25">
      <c r="B1506" s="13">
        <v>1498</v>
      </c>
      <c r="C1506" s="18" t="str">
        <f t="shared" si="72"/>
        <v/>
      </c>
      <c r="D1506" s="13" t="str">
        <f t="shared" si="70"/>
        <v/>
      </c>
      <c r="E1506" s="13" t="str">
        <f t="shared" si="71"/>
        <v/>
      </c>
      <c r="F1506" s="84"/>
    </row>
    <row r="1507" spans="2:6" x14ac:dyDescent="0.25">
      <c r="B1507" s="13">
        <v>1499</v>
      </c>
      <c r="C1507" s="18" t="str">
        <f t="shared" si="72"/>
        <v/>
      </c>
      <c r="D1507" s="13" t="str">
        <f t="shared" si="70"/>
        <v/>
      </c>
      <c r="E1507" s="13" t="str">
        <f t="shared" si="71"/>
        <v/>
      </c>
      <c r="F1507" s="84"/>
    </row>
    <row r="1508" spans="2:6" x14ac:dyDescent="0.25">
      <c r="B1508" s="13">
        <v>1500</v>
      </c>
      <c r="C1508" s="18" t="str">
        <f t="shared" si="72"/>
        <v/>
      </c>
      <c r="D1508" s="13" t="str">
        <f t="shared" si="70"/>
        <v/>
      </c>
      <c r="E1508" s="13" t="str">
        <f t="shared" si="71"/>
        <v/>
      </c>
      <c r="F1508" s="84"/>
    </row>
    <row r="1509" spans="2:6" x14ac:dyDescent="0.25">
      <c r="B1509" s="13">
        <v>1501</v>
      </c>
      <c r="C1509" s="18" t="str">
        <f t="shared" si="72"/>
        <v/>
      </c>
      <c r="D1509" s="13" t="str">
        <f t="shared" si="70"/>
        <v/>
      </c>
      <c r="E1509" s="13" t="str">
        <f t="shared" si="71"/>
        <v/>
      </c>
      <c r="F1509" s="84"/>
    </row>
    <row r="1510" spans="2:6" x14ac:dyDescent="0.25">
      <c r="B1510" s="13">
        <v>1502</v>
      </c>
      <c r="C1510" s="18" t="str">
        <f t="shared" si="72"/>
        <v/>
      </c>
      <c r="D1510" s="13" t="str">
        <f t="shared" si="70"/>
        <v/>
      </c>
      <c r="E1510" s="13" t="str">
        <f t="shared" si="71"/>
        <v/>
      </c>
      <c r="F1510" s="84"/>
    </row>
    <row r="1511" spans="2:6" x14ac:dyDescent="0.25">
      <c r="B1511" s="13">
        <v>1503</v>
      </c>
      <c r="C1511" s="18" t="str">
        <f t="shared" si="72"/>
        <v/>
      </c>
      <c r="D1511" s="13" t="str">
        <f t="shared" si="70"/>
        <v/>
      </c>
      <c r="E1511" s="13" t="str">
        <f t="shared" si="71"/>
        <v/>
      </c>
      <c r="F1511" s="84"/>
    </row>
    <row r="1512" spans="2:6" x14ac:dyDescent="0.25">
      <c r="B1512" s="13">
        <v>1504</v>
      </c>
      <c r="C1512" s="18" t="str">
        <f t="shared" si="72"/>
        <v/>
      </c>
      <c r="D1512" s="13" t="str">
        <f t="shared" si="70"/>
        <v/>
      </c>
      <c r="E1512" s="13" t="str">
        <f t="shared" si="71"/>
        <v/>
      </c>
      <c r="F1512" s="84"/>
    </row>
    <row r="1513" spans="2:6" x14ac:dyDescent="0.25">
      <c r="B1513" s="13">
        <v>1505</v>
      </c>
      <c r="C1513" s="18" t="str">
        <f t="shared" si="72"/>
        <v/>
      </c>
      <c r="D1513" s="13" t="str">
        <f t="shared" si="70"/>
        <v/>
      </c>
      <c r="E1513" s="13" t="str">
        <f t="shared" si="71"/>
        <v/>
      </c>
      <c r="F1513" s="84"/>
    </row>
    <row r="1514" spans="2:6" x14ac:dyDescent="0.25">
      <c r="B1514" s="13">
        <v>1506</v>
      </c>
      <c r="C1514" s="18" t="str">
        <f t="shared" si="72"/>
        <v/>
      </c>
      <c r="D1514" s="13" t="str">
        <f t="shared" si="70"/>
        <v/>
      </c>
      <c r="E1514" s="13" t="str">
        <f t="shared" si="71"/>
        <v/>
      </c>
      <c r="F1514" s="84"/>
    </row>
    <row r="1515" spans="2:6" x14ac:dyDescent="0.25">
      <c r="B1515" s="13">
        <v>1507</v>
      </c>
      <c r="C1515" s="18" t="str">
        <f t="shared" si="72"/>
        <v/>
      </c>
      <c r="D1515" s="13" t="str">
        <f t="shared" si="70"/>
        <v/>
      </c>
      <c r="E1515" s="13" t="str">
        <f t="shared" si="71"/>
        <v/>
      </c>
      <c r="F1515" s="84"/>
    </row>
    <row r="1516" spans="2:6" x14ac:dyDescent="0.25">
      <c r="B1516" s="13">
        <v>1508</v>
      </c>
      <c r="C1516" s="18" t="str">
        <f t="shared" si="72"/>
        <v/>
      </c>
      <c r="D1516" s="13" t="str">
        <f t="shared" si="70"/>
        <v/>
      </c>
      <c r="E1516" s="13" t="str">
        <f t="shared" si="71"/>
        <v/>
      </c>
      <c r="F1516" s="84"/>
    </row>
    <row r="1517" spans="2:6" x14ac:dyDescent="0.25">
      <c r="B1517" s="13">
        <v>1509</v>
      </c>
      <c r="C1517" s="18" t="str">
        <f t="shared" si="72"/>
        <v/>
      </c>
      <c r="D1517" s="13" t="str">
        <f t="shared" si="70"/>
        <v/>
      </c>
      <c r="E1517" s="13" t="str">
        <f t="shared" si="71"/>
        <v/>
      </c>
      <c r="F1517" s="84"/>
    </row>
    <row r="1518" spans="2:6" x14ac:dyDescent="0.25">
      <c r="B1518" s="13">
        <v>1510</v>
      </c>
      <c r="C1518" s="18" t="str">
        <f t="shared" si="72"/>
        <v/>
      </c>
      <c r="D1518" s="13" t="str">
        <f t="shared" si="70"/>
        <v/>
      </c>
      <c r="E1518" s="13" t="str">
        <f t="shared" si="71"/>
        <v/>
      </c>
      <c r="F1518" s="84"/>
    </row>
    <row r="1519" spans="2:6" x14ac:dyDescent="0.25">
      <c r="B1519" s="13">
        <v>1511</v>
      </c>
      <c r="C1519" s="18" t="str">
        <f t="shared" si="72"/>
        <v/>
      </c>
      <c r="D1519" s="13" t="str">
        <f t="shared" si="70"/>
        <v/>
      </c>
      <c r="E1519" s="13" t="str">
        <f t="shared" si="71"/>
        <v/>
      </c>
      <c r="F1519" s="84"/>
    </row>
    <row r="1520" spans="2:6" x14ac:dyDescent="0.25">
      <c r="B1520" s="13">
        <v>1512</v>
      </c>
      <c r="C1520" s="18" t="str">
        <f t="shared" si="72"/>
        <v/>
      </c>
      <c r="D1520" s="13" t="str">
        <f t="shared" si="70"/>
        <v/>
      </c>
      <c r="E1520" s="13" t="str">
        <f t="shared" si="71"/>
        <v/>
      </c>
      <c r="F1520" s="84"/>
    </row>
    <row r="1521" spans="2:6" x14ac:dyDescent="0.25">
      <c r="B1521" s="13">
        <v>1513</v>
      </c>
      <c r="C1521" s="18" t="str">
        <f t="shared" si="72"/>
        <v/>
      </c>
      <c r="D1521" s="13" t="str">
        <f t="shared" si="70"/>
        <v/>
      </c>
      <c r="E1521" s="13" t="str">
        <f t="shared" si="71"/>
        <v/>
      </c>
      <c r="F1521" s="84"/>
    </row>
    <row r="1522" spans="2:6" x14ac:dyDescent="0.25">
      <c r="B1522" s="13">
        <v>1514</v>
      </c>
      <c r="C1522" s="18" t="str">
        <f t="shared" si="72"/>
        <v/>
      </c>
      <c r="D1522" s="13" t="str">
        <f t="shared" si="70"/>
        <v/>
      </c>
      <c r="E1522" s="13" t="str">
        <f t="shared" si="71"/>
        <v/>
      </c>
      <c r="F1522" s="84"/>
    </row>
    <row r="1523" spans="2:6" x14ac:dyDescent="0.25">
      <c r="B1523" s="13">
        <v>1515</v>
      </c>
      <c r="C1523" s="18" t="str">
        <f t="shared" si="72"/>
        <v/>
      </c>
      <c r="D1523" s="13" t="str">
        <f t="shared" si="70"/>
        <v/>
      </c>
      <c r="E1523" s="13" t="str">
        <f t="shared" si="71"/>
        <v/>
      </c>
      <c r="F1523" s="84"/>
    </row>
    <row r="1524" spans="2:6" x14ac:dyDescent="0.25">
      <c r="B1524" s="13">
        <v>1516</v>
      </c>
      <c r="C1524" s="18" t="str">
        <f t="shared" si="72"/>
        <v/>
      </c>
      <c r="D1524" s="13" t="str">
        <f t="shared" si="70"/>
        <v/>
      </c>
      <c r="E1524" s="13" t="str">
        <f t="shared" si="71"/>
        <v/>
      </c>
      <c r="F1524" s="84"/>
    </row>
    <row r="1525" spans="2:6" x14ac:dyDescent="0.25">
      <c r="B1525" s="13">
        <v>1517</v>
      </c>
      <c r="C1525" s="18" t="str">
        <f t="shared" si="72"/>
        <v/>
      </c>
      <c r="D1525" s="13" t="str">
        <f t="shared" si="70"/>
        <v/>
      </c>
      <c r="E1525" s="13" t="str">
        <f t="shared" si="71"/>
        <v/>
      </c>
      <c r="F1525" s="84"/>
    </row>
    <row r="1526" spans="2:6" x14ac:dyDescent="0.25">
      <c r="B1526" s="13">
        <v>1518</v>
      </c>
      <c r="C1526" s="18" t="str">
        <f t="shared" si="72"/>
        <v/>
      </c>
      <c r="D1526" s="13" t="str">
        <f t="shared" si="70"/>
        <v/>
      </c>
      <c r="E1526" s="13" t="str">
        <f t="shared" si="71"/>
        <v/>
      </c>
      <c r="F1526" s="84"/>
    </row>
    <row r="1527" spans="2:6" x14ac:dyDescent="0.25">
      <c r="B1527" s="13">
        <v>1519</v>
      </c>
      <c r="C1527" s="18" t="str">
        <f t="shared" si="72"/>
        <v/>
      </c>
      <c r="D1527" s="13" t="str">
        <f t="shared" si="70"/>
        <v/>
      </c>
      <c r="E1527" s="13" t="str">
        <f t="shared" si="71"/>
        <v/>
      </c>
      <c r="F1527" s="84"/>
    </row>
    <row r="1528" spans="2:6" x14ac:dyDescent="0.25">
      <c r="B1528" s="13">
        <v>1520</v>
      </c>
      <c r="C1528" s="18" t="str">
        <f t="shared" si="72"/>
        <v/>
      </c>
      <c r="D1528" s="13" t="str">
        <f t="shared" si="70"/>
        <v/>
      </c>
      <c r="E1528" s="13" t="str">
        <f t="shared" si="71"/>
        <v/>
      </c>
      <c r="F1528" s="84"/>
    </row>
    <row r="1529" spans="2:6" x14ac:dyDescent="0.25">
      <c r="B1529" s="13">
        <v>1521</v>
      </c>
      <c r="C1529" s="18" t="str">
        <f t="shared" si="72"/>
        <v/>
      </c>
      <c r="D1529" s="13" t="str">
        <f t="shared" si="70"/>
        <v/>
      </c>
      <c r="E1529" s="13" t="str">
        <f t="shared" si="71"/>
        <v/>
      </c>
      <c r="F1529" s="84"/>
    </row>
    <row r="1530" spans="2:6" x14ac:dyDescent="0.25">
      <c r="B1530" s="13">
        <v>1522</v>
      </c>
      <c r="C1530" s="18" t="str">
        <f t="shared" si="72"/>
        <v/>
      </c>
      <c r="D1530" s="13" t="str">
        <f t="shared" si="70"/>
        <v/>
      </c>
      <c r="E1530" s="13" t="str">
        <f t="shared" si="71"/>
        <v/>
      </c>
      <c r="F1530" s="84"/>
    </row>
    <row r="1531" spans="2:6" x14ac:dyDescent="0.25">
      <c r="B1531" s="13">
        <v>1523</v>
      </c>
      <c r="C1531" s="18" t="str">
        <f t="shared" si="72"/>
        <v/>
      </c>
      <c r="D1531" s="13" t="str">
        <f t="shared" si="70"/>
        <v/>
      </c>
      <c r="E1531" s="13" t="str">
        <f t="shared" si="71"/>
        <v/>
      </c>
      <c r="F1531" s="84"/>
    </row>
    <row r="1532" spans="2:6" x14ac:dyDescent="0.25">
      <c r="B1532" s="13">
        <v>1524</v>
      </c>
      <c r="C1532" s="18" t="str">
        <f t="shared" si="72"/>
        <v/>
      </c>
      <c r="D1532" s="13" t="str">
        <f t="shared" si="70"/>
        <v/>
      </c>
      <c r="E1532" s="13" t="str">
        <f t="shared" si="71"/>
        <v/>
      </c>
      <c r="F1532" s="84"/>
    </row>
    <row r="1533" spans="2:6" x14ac:dyDescent="0.25">
      <c r="B1533" s="13">
        <v>1525</v>
      </c>
      <c r="C1533" s="18" t="str">
        <f t="shared" si="72"/>
        <v/>
      </c>
      <c r="D1533" s="13" t="str">
        <f t="shared" si="70"/>
        <v/>
      </c>
      <c r="E1533" s="13" t="str">
        <f t="shared" si="71"/>
        <v/>
      </c>
      <c r="F1533" s="84"/>
    </row>
    <row r="1534" spans="2:6" x14ac:dyDescent="0.25">
      <c r="B1534" s="13">
        <v>1526</v>
      </c>
      <c r="C1534" s="18" t="str">
        <f t="shared" si="72"/>
        <v/>
      </c>
      <c r="D1534" s="13" t="str">
        <f t="shared" si="70"/>
        <v/>
      </c>
      <c r="E1534" s="13" t="str">
        <f t="shared" si="71"/>
        <v/>
      </c>
      <c r="F1534" s="84"/>
    </row>
    <row r="1535" spans="2:6" x14ac:dyDescent="0.25">
      <c r="B1535" s="13">
        <v>1527</v>
      </c>
      <c r="C1535" s="18" t="str">
        <f t="shared" si="72"/>
        <v/>
      </c>
      <c r="D1535" s="13" t="str">
        <f t="shared" si="70"/>
        <v/>
      </c>
      <c r="E1535" s="13" t="str">
        <f t="shared" si="71"/>
        <v/>
      </c>
      <c r="F1535" s="84"/>
    </row>
    <row r="1536" spans="2:6" x14ac:dyDescent="0.25">
      <c r="B1536" s="13">
        <v>1528</v>
      </c>
      <c r="C1536" s="18" t="str">
        <f t="shared" si="72"/>
        <v/>
      </c>
      <c r="D1536" s="13" t="str">
        <f t="shared" si="70"/>
        <v/>
      </c>
      <c r="E1536" s="13" t="str">
        <f t="shared" si="71"/>
        <v/>
      </c>
      <c r="F1536" s="84"/>
    </row>
    <row r="1537" spans="2:6" x14ac:dyDescent="0.25">
      <c r="B1537" s="13">
        <v>1529</v>
      </c>
      <c r="C1537" s="18" t="str">
        <f t="shared" si="72"/>
        <v/>
      </c>
      <c r="D1537" s="13" t="str">
        <f t="shared" si="70"/>
        <v/>
      </c>
      <c r="E1537" s="13" t="str">
        <f t="shared" si="71"/>
        <v/>
      </c>
      <c r="F1537" s="84"/>
    </row>
    <row r="1538" spans="2:6" x14ac:dyDescent="0.25">
      <c r="B1538" s="13">
        <v>1530</v>
      </c>
      <c r="C1538" s="18" t="str">
        <f t="shared" si="72"/>
        <v/>
      </c>
      <c r="D1538" s="13" t="str">
        <f t="shared" si="70"/>
        <v/>
      </c>
      <c r="E1538" s="13" t="str">
        <f t="shared" si="71"/>
        <v/>
      </c>
      <c r="F1538" s="84"/>
    </row>
    <row r="1539" spans="2:6" x14ac:dyDescent="0.25">
      <c r="B1539" s="13">
        <v>1531</v>
      </c>
      <c r="C1539" s="18" t="str">
        <f t="shared" si="72"/>
        <v/>
      </c>
      <c r="D1539" s="13" t="str">
        <f t="shared" si="70"/>
        <v/>
      </c>
      <c r="E1539" s="13" t="str">
        <f t="shared" si="71"/>
        <v/>
      </c>
      <c r="F1539" s="84"/>
    </row>
    <row r="1540" spans="2:6" x14ac:dyDescent="0.25">
      <c r="B1540" s="13">
        <v>1532</v>
      </c>
      <c r="C1540" s="18" t="str">
        <f t="shared" si="72"/>
        <v/>
      </c>
      <c r="D1540" s="13" t="str">
        <f t="shared" si="70"/>
        <v/>
      </c>
      <c r="E1540" s="13" t="str">
        <f t="shared" si="71"/>
        <v/>
      </c>
      <c r="F1540" s="84"/>
    </row>
    <row r="1541" spans="2:6" x14ac:dyDescent="0.25">
      <c r="B1541" s="13">
        <v>1533</v>
      </c>
      <c r="C1541" s="18" t="str">
        <f t="shared" si="72"/>
        <v/>
      </c>
      <c r="D1541" s="13" t="str">
        <f t="shared" si="70"/>
        <v/>
      </c>
      <c r="E1541" s="13" t="str">
        <f t="shared" si="71"/>
        <v/>
      </c>
      <c r="F1541" s="84"/>
    </row>
    <row r="1542" spans="2:6" x14ac:dyDescent="0.25">
      <c r="B1542" s="13">
        <v>1534</v>
      </c>
      <c r="C1542" s="18" t="str">
        <f t="shared" si="72"/>
        <v/>
      </c>
      <c r="D1542" s="13" t="str">
        <f t="shared" si="70"/>
        <v/>
      </c>
      <c r="E1542" s="13" t="str">
        <f t="shared" si="71"/>
        <v/>
      </c>
      <c r="F1542" s="84"/>
    </row>
    <row r="1543" spans="2:6" x14ac:dyDescent="0.25">
      <c r="B1543" s="13">
        <v>1535</v>
      </c>
      <c r="C1543" s="18" t="str">
        <f t="shared" si="72"/>
        <v/>
      </c>
      <c r="D1543" s="13" t="str">
        <f t="shared" si="70"/>
        <v/>
      </c>
      <c r="E1543" s="13" t="str">
        <f t="shared" si="71"/>
        <v/>
      </c>
      <c r="F1543" s="84"/>
    </row>
    <row r="1544" spans="2:6" x14ac:dyDescent="0.25">
      <c r="B1544" s="13">
        <v>1536</v>
      </c>
      <c r="C1544" s="18" t="str">
        <f t="shared" si="72"/>
        <v/>
      </c>
      <c r="D1544" s="13" t="str">
        <f t="shared" si="70"/>
        <v/>
      </c>
      <c r="E1544" s="13" t="str">
        <f t="shared" si="71"/>
        <v/>
      </c>
      <c r="F1544" s="84"/>
    </row>
    <row r="1545" spans="2:6" x14ac:dyDescent="0.25">
      <c r="B1545" s="13">
        <v>1537</v>
      </c>
      <c r="C1545" s="18" t="str">
        <f t="shared" si="72"/>
        <v/>
      </c>
      <c r="D1545" s="13" t="str">
        <f t="shared" ref="D1545:D1608" si="73">IF(C1545="","",IF($F$6="","",IF(B1545&lt;($AV$14+1),"1°batch", IF(B1545&gt;($AV$15),"3°batch","2°batch"))))</f>
        <v/>
      </c>
      <c r="E1545" s="13" t="str">
        <f t="shared" ref="E1545:E1608" si="74">IF(C1545="","",IF($F$6="","",IF(B1545&lt;($AV$17+1),"1°cooking",IF(AND(B1545&gt;$AV$17,B1545&lt;$AV$18+1),"2°cooking",IF(AND(B1545&gt;$AV$18,B1545&lt;$AV$19+1),"3°cooking",IF(AND(B1545&gt;$AV$19,B1545&lt;$AV$20+1),"4°cooking",IF(AND(B1545&gt;$AV$20,B1545&lt;$AV$21+1),"5°cooking",IF(AND(B1545&gt;$AV$21,B1545&lt;$AV$22+1),"1°cooking",IF(AND(B1545&gt;$AV$22,B1545&lt;$AV$23+1),"2°cooking",IF(AND(B1545&gt;$AV$23,B1545&lt;$AV$24+1),"3°cooking",IF(AND(B1545&gt;$AV$24,B1545&lt;$AV$25+1),"4°cooking",IF(AND(B1545&gt;$AV$25,B1545&lt;$AV$26+1),"5°cooking",IF(AND(B1545&gt;$AV$26,B1545&lt;$AV$27+1),"1°cooking",IF(AND(B1545&gt;$AV$27,B1545&lt;$AV$28+1),"2°cooking",IF(AND(B1545&gt;$AV$28,B1545&lt;$AV$29+1),"3°cooking",IF(AND(B1545&gt;$AV$29,B1545&lt;$AV$30+1),"4°cooking",IF(AND(B1545&gt;$AV$30,B1545&lt;$AV$31+1),"5°cooking","")))))))))))))))))</f>
        <v/>
      </c>
      <c r="F1545" s="84"/>
    </row>
    <row r="1546" spans="2:6" x14ac:dyDescent="0.25">
      <c r="B1546" s="13">
        <v>1538</v>
      </c>
      <c r="C1546" s="18" t="str">
        <f t="shared" ref="C1546:C1609" si="75">IF($F$6="","",IF(B1546&gt;$F$6,"",IF(C1545&lt;$C$6,C1545+$E$6,0)))</f>
        <v/>
      </c>
      <c r="D1546" s="13" t="str">
        <f t="shared" si="73"/>
        <v/>
      </c>
      <c r="E1546" s="13" t="str">
        <f t="shared" si="74"/>
        <v/>
      </c>
      <c r="F1546" s="84"/>
    </row>
    <row r="1547" spans="2:6" x14ac:dyDescent="0.25">
      <c r="B1547" s="13">
        <v>1539</v>
      </c>
      <c r="C1547" s="18" t="str">
        <f t="shared" si="75"/>
        <v/>
      </c>
      <c r="D1547" s="13" t="str">
        <f t="shared" si="73"/>
        <v/>
      </c>
      <c r="E1547" s="13" t="str">
        <f t="shared" si="74"/>
        <v/>
      </c>
      <c r="F1547" s="84"/>
    </row>
    <row r="1548" spans="2:6" x14ac:dyDescent="0.25">
      <c r="B1548" s="13">
        <v>1540</v>
      </c>
      <c r="C1548" s="18" t="str">
        <f t="shared" si="75"/>
        <v/>
      </c>
      <c r="D1548" s="13" t="str">
        <f t="shared" si="73"/>
        <v/>
      </c>
      <c r="E1548" s="13" t="str">
        <f t="shared" si="74"/>
        <v/>
      </c>
      <c r="F1548" s="84"/>
    </row>
    <row r="1549" spans="2:6" x14ac:dyDescent="0.25">
      <c r="B1549" s="13">
        <v>1541</v>
      </c>
      <c r="C1549" s="18" t="str">
        <f t="shared" si="75"/>
        <v/>
      </c>
      <c r="D1549" s="13" t="str">
        <f t="shared" si="73"/>
        <v/>
      </c>
      <c r="E1549" s="13" t="str">
        <f t="shared" si="74"/>
        <v/>
      </c>
      <c r="F1549" s="84"/>
    </row>
    <row r="1550" spans="2:6" x14ac:dyDescent="0.25">
      <c r="B1550" s="13">
        <v>1542</v>
      </c>
      <c r="C1550" s="18" t="str">
        <f t="shared" si="75"/>
        <v/>
      </c>
      <c r="D1550" s="13" t="str">
        <f t="shared" si="73"/>
        <v/>
      </c>
      <c r="E1550" s="13" t="str">
        <f t="shared" si="74"/>
        <v/>
      </c>
      <c r="F1550" s="84"/>
    </row>
    <row r="1551" spans="2:6" x14ac:dyDescent="0.25">
      <c r="B1551" s="13">
        <v>1543</v>
      </c>
      <c r="C1551" s="18" t="str">
        <f t="shared" si="75"/>
        <v/>
      </c>
      <c r="D1551" s="13" t="str">
        <f t="shared" si="73"/>
        <v/>
      </c>
      <c r="E1551" s="13" t="str">
        <f t="shared" si="74"/>
        <v/>
      </c>
      <c r="F1551" s="84"/>
    </row>
    <row r="1552" spans="2:6" x14ac:dyDescent="0.25">
      <c r="B1552" s="13">
        <v>1544</v>
      </c>
      <c r="C1552" s="18" t="str">
        <f t="shared" si="75"/>
        <v/>
      </c>
      <c r="D1552" s="13" t="str">
        <f t="shared" si="73"/>
        <v/>
      </c>
      <c r="E1552" s="13" t="str">
        <f t="shared" si="74"/>
        <v/>
      </c>
      <c r="F1552" s="84"/>
    </row>
    <row r="1553" spans="2:6" x14ac:dyDescent="0.25">
      <c r="B1553" s="13">
        <v>1545</v>
      </c>
      <c r="C1553" s="18" t="str">
        <f t="shared" si="75"/>
        <v/>
      </c>
      <c r="D1553" s="13" t="str">
        <f t="shared" si="73"/>
        <v/>
      </c>
      <c r="E1553" s="13" t="str">
        <f t="shared" si="74"/>
        <v/>
      </c>
      <c r="F1553" s="84"/>
    </row>
    <row r="1554" spans="2:6" x14ac:dyDescent="0.25">
      <c r="B1554" s="13">
        <v>1546</v>
      </c>
      <c r="C1554" s="18" t="str">
        <f t="shared" si="75"/>
        <v/>
      </c>
      <c r="D1554" s="13" t="str">
        <f t="shared" si="73"/>
        <v/>
      </c>
      <c r="E1554" s="13" t="str">
        <f t="shared" si="74"/>
        <v/>
      </c>
      <c r="F1554" s="84"/>
    </row>
    <row r="1555" spans="2:6" x14ac:dyDescent="0.25">
      <c r="B1555" s="13">
        <v>1547</v>
      </c>
      <c r="C1555" s="18" t="str">
        <f t="shared" si="75"/>
        <v/>
      </c>
      <c r="D1555" s="13" t="str">
        <f t="shared" si="73"/>
        <v/>
      </c>
      <c r="E1555" s="13" t="str">
        <f t="shared" si="74"/>
        <v/>
      </c>
      <c r="F1555" s="84"/>
    </row>
    <row r="1556" spans="2:6" x14ac:dyDescent="0.25">
      <c r="B1556" s="13">
        <v>1548</v>
      </c>
      <c r="C1556" s="18" t="str">
        <f t="shared" si="75"/>
        <v/>
      </c>
      <c r="D1556" s="13" t="str">
        <f t="shared" si="73"/>
        <v/>
      </c>
      <c r="E1556" s="13" t="str">
        <f t="shared" si="74"/>
        <v/>
      </c>
      <c r="F1556" s="84"/>
    </row>
    <row r="1557" spans="2:6" x14ac:dyDescent="0.25">
      <c r="B1557" s="13">
        <v>1549</v>
      </c>
      <c r="C1557" s="18" t="str">
        <f t="shared" si="75"/>
        <v/>
      </c>
      <c r="D1557" s="13" t="str">
        <f t="shared" si="73"/>
        <v/>
      </c>
      <c r="E1557" s="13" t="str">
        <f t="shared" si="74"/>
        <v/>
      </c>
      <c r="F1557" s="84"/>
    </row>
    <row r="1558" spans="2:6" x14ac:dyDescent="0.25">
      <c r="B1558" s="13">
        <v>1550</v>
      </c>
      <c r="C1558" s="18" t="str">
        <f t="shared" si="75"/>
        <v/>
      </c>
      <c r="D1558" s="13" t="str">
        <f t="shared" si="73"/>
        <v/>
      </c>
      <c r="E1558" s="13" t="str">
        <f t="shared" si="74"/>
        <v/>
      </c>
      <c r="F1558" s="84"/>
    </row>
    <row r="1559" spans="2:6" x14ac:dyDescent="0.25">
      <c r="B1559" s="13">
        <v>1551</v>
      </c>
      <c r="C1559" s="18" t="str">
        <f t="shared" si="75"/>
        <v/>
      </c>
      <c r="D1559" s="13" t="str">
        <f t="shared" si="73"/>
        <v/>
      </c>
      <c r="E1559" s="13" t="str">
        <f t="shared" si="74"/>
        <v/>
      </c>
      <c r="F1559" s="84"/>
    </row>
    <row r="1560" spans="2:6" x14ac:dyDescent="0.25">
      <c r="B1560" s="13">
        <v>1552</v>
      </c>
      <c r="C1560" s="18" t="str">
        <f t="shared" si="75"/>
        <v/>
      </c>
      <c r="D1560" s="13" t="str">
        <f t="shared" si="73"/>
        <v/>
      </c>
      <c r="E1560" s="13" t="str">
        <f t="shared" si="74"/>
        <v/>
      </c>
      <c r="F1560" s="84"/>
    </row>
    <row r="1561" spans="2:6" x14ac:dyDescent="0.25">
      <c r="B1561" s="13">
        <v>1553</v>
      </c>
      <c r="C1561" s="18" t="str">
        <f t="shared" si="75"/>
        <v/>
      </c>
      <c r="D1561" s="13" t="str">
        <f t="shared" si="73"/>
        <v/>
      </c>
      <c r="E1561" s="13" t="str">
        <f t="shared" si="74"/>
        <v/>
      </c>
      <c r="F1561" s="84"/>
    </row>
    <row r="1562" spans="2:6" x14ac:dyDescent="0.25">
      <c r="B1562" s="13">
        <v>1554</v>
      </c>
      <c r="C1562" s="18" t="str">
        <f t="shared" si="75"/>
        <v/>
      </c>
      <c r="D1562" s="13" t="str">
        <f t="shared" si="73"/>
        <v/>
      </c>
      <c r="E1562" s="13" t="str">
        <f t="shared" si="74"/>
        <v/>
      </c>
      <c r="F1562" s="84"/>
    </row>
    <row r="1563" spans="2:6" x14ac:dyDescent="0.25">
      <c r="B1563" s="13">
        <v>1555</v>
      </c>
      <c r="C1563" s="18" t="str">
        <f t="shared" si="75"/>
        <v/>
      </c>
      <c r="D1563" s="13" t="str">
        <f t="shared" si="73"/>
        <v/>
      </c>
      <c r="E1563" s="13" t="str">
        <f t="shared" si="74"/>
        <v/>
      </c>
      <c r="F1563" s="84"/>
    </row>
    <row r="1564" spans="2:6" x14ac:dyDescent="0.25">
      <c r="B1564" s="13">
        <v>1556</v>
      </c>
      <c r="C1564" s="18" t="str">
        <f t="shared" si="75"/>
        <v/>
      </c>
      <c r="D1564" s="13" t="str">
        <f t="shared" si="73"/>
        <v/>
      </c>
      <c r="E1564" s="13" t="str">
        <f t="shared" si="74"/>
        <v/>
      </c>
      <c r="F1564" s="84"/>
    </row>
    <row r="1565" spans="2:6" x14ac:dyDescent="0.25">
      <c r="B1565" s="13">
        <v>1557</v>
      </c>
      <c r="C1565" s="18" t="str">
        <f t="shared" si="75"/>
        <v/>
      </c>
      <c r="D1565" s="13" t="str">
        <f t="shared" si="73"/>
        <v/>
      </c>
      <c r="E1565" s="13" t="str">
        <f t="shared" si="74"/>
        <v/>
      </c>
      <c r="F1565" s="84"/>
    </row>
    <row r="1566" spans="2:6" x14ac:dyDescent="0.25">
      <c r="B1566" s="13">
        <v>1558</v>
      </c>
      <c r="C1566" s="18" t="str">
        <f t="shared" si="75"/>
        <v/>
      </c>
      <c r="D1566" s="13" t="str">
        <f t="shared" si="73"/>
        <v/>
      </c>
      <c r="E1566" s="13" t="str">
        <f t="shared" si="74"/>
        <v/>
      </c>
      <c r="F1566" s="84"/>
    </row>
    <row r="1567" spans="2:6" x14ac:dyDescent="0.25">
      <c r="B1567" s="13">
        <v>1559</v>
      </c>
      <c r="C1567" s="18" t="str">
        <f t="shared" si="75"/>
        <v/>
      </c>
      <c r="D1567" s="13" t="str">
        <f t="shared" si="73"/>
        <v/>
      </c>
      <c r="E1567" s="13" t="str">
        <f t="shared" si="74"/>
        <v/>
      </c>
      <c r="F1567" s="84"/>
    </row>
    <row r="1568" spans="2:6" x14ac:dyDescent="0.25">
      <c r="B1568" s="13">
        <v>1560</v>
      </c>
      <c r="C1568" s="18" t="str">
        <f t="shared" si="75"/>
        <v/>
      </c>
      <c r="D1568" s="13" t="str">
        <f t="shared" si="73"/>
        <v/>
      </c>
      <c r="E1568" s="13" t="str">
        <f t="shared" si="74"/>
        <v/>
      </c>
      <c r="F1568" s="84"/>
    </row>
    <row r="1569" spans="2:6" x14ac:dyDescent="0.25">
      <c r="B1569" s="13">
        <v>1561</v>
      </c>
      <c r="C1569" s="18" t="str">
        <f t="shared" si="75"/>
        <v/>
      </c>
      <c r="D1569" s="13" t="str">
        <f t="shared" si="73"/>
        <v/>
      </c>
      <c r="E1569" s="13" t="str">
        <f t="shared" si="74"/>
        <v/>
      </c>
      <c r="F1569" s="84"/>
    </row>
    <row r="1570" spans="2:6" x14ac:dyDescent="0.25">
      <c r="B1570" s="13">
        <v>1562</v>
      </c>
      <c r="C1570" s="18" t="str">
        <f t="shared" si="75"/>
        <v/>
      </c>
      <c r="D1570" s="13" t="str">
        <f t="shared" si="73"/>
        <v/>
      </c>
      <c r="E1570" s="13" t="str">
        <f t="shared" si="74"/>
        <v/>
      </c>
      <c r="F1570" s="84"/>
    </row>
    <row r="1571" spans="2:6" x14ac:dyDescent="0.25">
      <c r="B1571" s="13">
        <v>1563</v>
      </c>
      <c r="C1571" s="18" t="str">
        <f t="shared" si="75"/>
        <v/>
      </c>
      <c r="D1571" s="13" t="str">
        <f t="shared" si="73"/>
        <v/>
      </c>
      <c r="E1571" s="13" t="str">
        <f t="shared" si="74"/>
        <v/>
      </c>
      <c r="F1571" s="84"/>
    </row>
    <row r="1572" spans="2:6" x14ac:dyDescent="0.25">
      <c r="B1572" s="13">
        <v>1564</v>
      </c>
      <c r="C1572" s="18" t="str">
        <f t="shared" si="75"/>
        <v/>
      </c>
      <c r="D1572" s="13" t="str">
        <f t="shared" si="73"/>
        <v/>
      </c>
      <c r="E1572" s="13" t="str">
        <f t="shared" si="74"/>
        <v/>
      </c>
      <c r="F1572" s="84"/>
    </row>
    <row r="1573" spans="2:6" x14ac:dyDescent="0.25">
      <c r="B1573" s="13">
        <v>1565</v>
      </c>
      <c r="C1573" s="18" t="str">
        <f t="shared" si="75"/>
        <v/>
      </c>
      <c r="D1573" s="13" t="str">
        <f t="shared" si="73"/>
        <v/>
      </c>
      <c r="E1573" s="13" t="str">
        <f t="shared" si="74"/>
        <v/>
      </c>
      <c r="F1573" s="84"/>
    </row>
    <row r="1574" spans="2:6" x14ac:dyDescent="0.25">
      <c r="B1574" s="13">
        <v>1566</v>
      </c>
      <c r="C1574" s="18" t="str">
        <f t="shared" si="75"/>
        <v/>
      </c>
      <c r="D1574" s="13" t="str">
        <f t="shared" si="73"/>
        <v/>
      </c>
      <c r="E1574" s="13" t="str">
        <f t="shared" si="74"/>
        <v/>
      </c>
      <c r="F1574" s="84"/>
    </row>
    <row r="1575" spans="2:6" x14ac:dyDescent="0.25">
      <c r="B1575" s="13">
        <v>1567</v>
      </c>
      <c r="C1575" s="18" t="str">
        <f t="shared" si="75"/>
        <v/>
      </c>
      <c r="D1575" s="13" t="str">
        <f t="shared" si="73"/>
        <v/>
      </c>
      <c r="E1575" s="13" t="str">
        <f t="shared" si="74"/>
        <v/>
      </c>
      <c r="F1575" s="84"/>
    </row>
    <row r="1576" spans="2:6" x14ac:dyDescent="0.25">
      <c r="B1576" s="13">
        <v>1568</v>
      </c>
      <c r="C1576" s="18" t="str">
        <f t="shared" si="75"/>
        <v/>
      </c>
      <c r="D1576" s="13" t="str">
        <f t="shared" si="73"/>
        <v/>
      </c>
      <c r="E1576" s="13" t="str">
        <f t="shared" si="74"/>
        <v/>
      </c>
      <c r="F1576" s="84"/>
    </row>
    <row r="1577" spans="2:6" x14ac:dyDescent="0.25">
      <c r="B1577" s="13">
        <v>1569</v>
      </c>
      <c r="C1577" s="18" t="str">
        <f t="shared" si="75"/>
        <v/>
      </c>
      <c r="D1577" s="13" t="str">
        <f t="shared" si="73"/>
        <v/>
      </c>
      <c r="E1577" s="13" t="str">
        <f t="shared" si="74"/>
        <v/>
      </c>
      <c r="F1577" s="84"/>
    </row>
    <row r="1578" spans="2:6" x14ac:dyDescent="0.25">
      <c r="B1578" s="13">
        <v>1570</v>
      </c>
      <c r="C1578" s="18" t="str">
        <f t="shared" si="75"/>
        <v/>
      </c>
      <c r="D1578" s="13" t="str">
        <f t="shared" si="73"/>
        <v/>
      </c>
      <c r="E1578" s="13" t="str">
        <f t="shared" si="74"/>
        <v/>
      </c>
      <c r="F1578" s="84"/>
    </row>
    <row r="1579" spans="2:6" x14ac:dyDescent="0.25">
      <c r="B1579" s="13">
        <v>1571</v>
      </c>
      <c r="C1579" s="18" t="str">
        <f t="shared" si="75"/>
        <v/>
      </c>
      <c r="D1579" s="13" t="str">
        <f t="shared" si="73"/>
        <v/>
      </c>
      <c r="E1579" s="13" t="str">
        <f t="shared" si="74"/>
        <v/>
      </c>
      <c r="F1579" s="84"/>
    </row>
    <row r="1580" spans="2:6" x14ac:dyDescent="0.25">
      <c r="B1580" s="13">
        <v>1572</v>
      </c>
      <c r="C1580" s="18" t="str">
        <f t="shared" si="75"/>
        <v/>
      </c>
      <c r="D1580" s="13" t="str">
        <f t="shared" si="73"/>
        <v/>
      </c>
      <c r="E1580" s="13" t="str">
        <f t="shared" si="74"/>
        <v/>
      </c>
      <c r="F1580" s="84"/>
    </row>
    <row r="1581" spans="2:6" x14ac:dyDescent="0.25">
      <c r="B1581" s="13">
        <v>1573</v>
      </c>
      <c r="C1581" s="18" t="str">
        <f t="shared" si="75"/>
        <v/>
      </c>
      <c r="D1581" s="13" t="str">
        <f t="shared" si="73"/>
        <v/>
      </c>
      <c r="E1581" s="13" t="str">
        <f t="shared" si="74"/>
        <v/>
      </c>
      <c r="F1581" s="84"/>
    </row>
    <row r="1582" spans="2:6" x14ac:dyDescent="0.25">
      <c r="B1582" s="13">
        <v>1574</v>
      </c>
      <c r="C1582" s="18" t="str">
        <f t="shared" si="75"/>
        <v/>
      </c>
      <c r="D1582" s="13" t="str">
        <f t="shared" si="73"/>
        <v/>
      </c>
      <c r="E1582" s="13" t="str">
        <f t="shared" si="74"/>
        <v/>
      </c>
      <c r="F1582" s="84"/>
    </row>
    <row r="1583" spans="2:6" x14ac:dyDescent="0.25">
      <c r="B1583" s="13">
        <v>1575</v>
      </c>
      <c r="C1583" s="18" t="str">
        <f t="shared" si="75"/>
        <v/>
      </c>
      <c r="D1583" s="13" t="str">
        <f t="shared" si="73"/>
        <v/>
      </c>
      <c r="E1583" s="13" t="str">
        <f t="shared" si="74"/>
        <v/>
      </c>
      <c r="F1583" s="84"/>
    </row>
    <row r="1584" spans="2:6" x14ac:dyDescent="0.25">
      <c r="B1584" s="13">
        <v>1576</v>
      </c>
      <c r="C1584" s="18" t="str">
        <f t="shared" si="75"/>
        <v/>
      </c>
      <c r="D1584" s="13" t="str">
        <f t="shared" si="73"/>
        <v/>
      </c>
      <c r="E1584" s="13" t="str">
        <f t="shared" si="74"/>
        <v/>
      </c>
      <c r="F1584" s="84"/>
    </row>
    <row r="1585" spans="2:6" x14ac:dyDescent="0.25">
      <c r="B1585" s="13">
        <v>1577</v>
      </c>
      <c r="C1585" s="18" t="str">
        <f t="shared" si="75"/>
        <v/>
      </c>
      <c r="D1585" s="13" t="str">
        <f t="shared" si="73"/>
        <v/>
      </c>
      <c r="E1585" s="13" t="str">
        <f t="shared" si="74"/>
        <v/>
      </c>
      <c r="F1585" s="84"/>
    </row>
    <row r="1586" spans="2:6" x14ac:dyDescent="0.25">
      <c r="B1586" s="13">
        <v>1578</v>
      </c>
      <c r="C1586" s="18" t="str">
        <f t="shared" si="75"/>
        <v/>
      </c>
      <c r="D1586" s="13" t="str">
        <f t="shared" si="73"/>
        <v/>
      </c>
      <c r="E1586" s="13" t="str">
        <f t="shared" si="74"/>
        <v/>
      </c>
      <c r="F1586" s="84"/>
    </row>
    <row r="1587" spans="2:6" x14ac:dyDescent="0.25">
      <c r="B1587" s="13">
        <v>1579</v>
      </c>
      <c r="C1587" s="18" t="str">
        <f t="shared" si="75"/>
        <v/>
      </c>
      <c r="D1587" s="13" t="str">
        <f t="shared" si="73"/>
        <v/>
      </c>
      <c r="E1587" s="13" t="str">
        <f t="shared" si="74"/>
        <v/>
      </c>
      <c r="F1587" s="84"/>
    </row>
    <row r="1588" spans="2:6" x14ac:dyDescent="0.25">
      <c r="B1588" s="13">
        <v>1580</v>
      </c>
      <c r="C1588" s="18" t="str">
        <f t="shared" si="75"/>
        <v/>
      </c>
      <c r="D1588" s="13" t="str">
        <f t="shared" si="73"/>
        <v/>
      </c>
      <c r="E1588" s="13" t="str">
        <f t="shared" si="74"/>
        <v/>
      </c>
      <c r="F1588" s="84"/>
    </row>
    <row r="1589" spans="2:6" x14ac:dyDescent="0.25">
      <c r="B1589" s="13">
        <v>1581</v>
      </c>
      <c r="C1589" s="18" t="str">
        <f t="shared" si="75"/>
        <v/>
      </c>
      <c r="D1589" s="13" t="str">
        <f t="shared" si="73"/>
        <v/>
      </c>
      <c r="E1589" s="13" t="str">
        <f t="shared" si="74"/>
        <v/>
      </c>
      <c r="F1589" s="84"/>
    </row>
    <row r="1590" spans="2:6" x14ac:dyDescent="0.25">
      <c r="B1590" s="13">
        <v>1582</v>
      </c>
      <c r="C1590" s="18" t="str">
        <f t="shared" si="75"/>
        <v/>
      </c>
      <c r="D1590" s="13" t="str">
        <f t="shared" si="73"/>
        <v/>
      </c>
      <c r="E1590" s="13" t="str">
        <f t="shared" si="74"/>
        <v/>
      </c>
      <c r="F1590" s="84"/>
    </row>
    <row r="1591" spans="2:6" x14ac:dyDescent="0.25">
      <c r="B1591" s="13">
        <v>1583</v>
      </c>
      <c r="C1591" s="18" t="str">
        <f t="shared" si="75"/>
        <v/>
      </c>
      <c r="D1591" s="13" t="str">
        <f t="shared" si="73"/>
        <v/>
      </c>
      <c r="E1591" s="13" t="str">
        <f t="shared" si="74"/>
        <v/>
      </c>
      <c r="F1591" s="84"/>
    </row>
    <row r="1592" spans="2:6" x14ac:dyDescent="0.25">
      <c r="B1592" s="13">
        <v>1584</v>
      </c>
      <c r="C1592" s="18" t="str">
        <f t="shared" si="75"/>
        <v/>
      </c>
      <c r="D1592" s="13" t="str">
        <f t="shared" si="73"/>
        <v/>
      </c>
      <c r="E1592" s="13" t="str">
        <f t="shared" si="74"/>
        <v/>
      </c>
      <c r="F1592" s="84"/>
    </row>
    <row r="1593" spans="2:6" x14ac:dyDescent="0.25">
      <c r="B1593" s="13">
        <v>1585</v>
      </c>
      <c r="C1593" s="18" t="str">
        <f t="shared" si="75"/>
        <v/>
      </c>
      <c r="D1593" s="13" t="str">
        <f t="shared" si="73"/>
        <v/>
      </c>
      <c r="E1593" s="13" t="str">
        <f t="shared" si="74"/>
        <v/>
      </c>
      <c r="F1593" s="84"/>
    </row>
    <row r="1594" spans="2:6" x14ac:dyDescent="0.25">
      <c r="B1594" s="13">
        <v>1586</v>
      </c>
      <c r="C1594" s="18" t="str">
        <f t="shared" si="75"/>
        <v/>
      </c>
      <c r="D1594" s="13" t="str">
        <f t="shared" si="73"/>
        <v/>
      </c>
      <c r="E1594" s="13" t="str">
        <f t="shared" si="74"/>
        <v/>
      </c>
      <c r="F1594" s="84"/>
    </row>
    <row r="1595" spans="2:6" x14ac:dyDescent="0.25">
      <c r="B1595" s="13">
        <v>1587</v>
      </c>
      <c r="C1595" s="18" t="str">
        <f t="shared" si="75"/>
        <v/>
      </c>
      <c r="D1595" s="13" t="str">
        <f t="shared" si="73"/>
        <v/>
      </c>
      <c r="E1595" s="13" t="str">
        <f t="shared" si="74"/>
        <v/>
      </c>
      <c r="F1595" s="84"/>
    </row>
    <row r="1596" spans="2:6" x14ac:dyDescent="0.25">
      <c r="B1596" s="13">
        <v>1588</v>
      </c>
      <c r="C1596" s="18" t="str">
        <f t="shared" si="75"/>
        <v/>
      </c>
      <c r="D1596" s="13" t="str">
        <f t="shared" si="73"/>
        <v/>
      </c>
      <c r="E1596" s="13" t="str">
        <f t="shared" si="74"/>
        <v/>
      </c>
      <c r="F1596" s="84"/>
    </row>
    <row r="1597" spans="2:6" x14ac:dyDescent="0.25">
      <c r="B1597" s="13">
        <v>1589</v>
      </c>
      <c r="C1597" s="18" t="str">
        <f t="shared" si="75"/>
        <v/>
      </c>
      <c r="D1597" s="13" t="str">
        <f t="shared" si="73"/>
        <v/>
      </c>
      <c r="E1597" s="13" t="str">
        <f t="shared" si="74"/>
        <v/>
      </c>
      <c r="F1597" s="84"/>
    </row>
    <row r="1598" spans="2:6" x14ac:dyDescent="0.25">
      <c r="B1598" s="13">
        <v>1590</v>
      </c>
      <c r="C1598" s="18" t="str">
        <f t="shared" si="75"/>
        <v/>
      </c>
      <c r="D1598" s="13" t="str">
        <f t="shared" si="73"/>
        <v/>
      </c>
      <c r="E1598" s="13" t="str">
        <f t="shared" si="74"/>
        <v/>
      </c>
      <c r="F1598" s="84"/>
    </row>
    <row r="1599" spans="2:6" x14ac:dyDescent="0.25">
      <c r="B1599" s="13">
        <v>1591</v>
      </c>
      <c r="C1599" s="18" t="str">
        <f t="shared" si="75"/>
        <v/>
      </c>
      <c r="D1599" s="13" t="str">
        <f t="shared" si="73"/>
        <v/>
      </c>
      <c r="E1599" s="13" t="str">
        <f t="shared" si="74"/>
        <v/>
      </c>
      <c r="F1599" s="84"/>
    </row>
    <row r="1600" spans="2:6" x14ac:dyDescent="0.25">
      <c r="B1600" s="13">
        <v>1592</v>
      </c>
      <c r="C1600" s="18" t="str">
        <f t="shared" si="75"/>
        <v/>
      </c>
      <c r="D1600" s="13" t="str">
        <f t="shared" si="73"/>
        <v/>
      </c>
      <c r="E1600" s="13" t="str">
        <f t="shared" si="74"/>
        <v/>
      </c>
      <c r="F1600" s="84"/>
    </row>
    <row r="1601" spans="2:6" x14ac:dyDescent="0.25">
      <c r="B1601" s="13">
        <v>1593</v>
      </c>
      <c r="C1601" s="18" t="str">
        <f t="shared" si="75"/>
        <v/>
      </c>
      <c r="D1601" s="13" t="str">
        <f t="shared" si="73"/>
        <v/>
      </c>
      <c r="E1601" s="13" t="str">
        <f t="shared" si="74"/>
        <v/>
      </c>
      <c r="F1601" s="84"/>
    </row>
    <row r="1602" spans="2:6" x14ac:dyDescent="0.25">
      <c r="B1602" s="13">
        <v>1594</v>
      </c>
      <c r="C1602" s="18" t="str">
        <f t="shared" si="75"/>
        <v/>
      </c>
      <c r="D1602" s="13" t="str">
        <f t="shared" si="73"/>
        <v/>
      </c>
      <c r="E1602" s="13" t="str">
        <f t="shared" si="74"/>
        <v/>
      </c>
      <c r="F1602" s="84"/>
    </row>
    <row r="1603" spans="2:6" x14ac:dyDescent="0.25">
      <c r="B1603" s="13">
        <v>1595</v>
      </c>
      <c r="C1603" s="18" t="str">
        <f t="shared" si="75"/>
        <v/>
      </c>
      <c r="D1603" s="13" t="str">
        <f t="shared" si="73"/>
        <v/>
      </c>
      <c r="E1603" s="13" t="str">
        <f t="shared" si="74"/>
        <v/>
      </c>
      <c r="F1603" s="84"/>
    </row>
    <row r="1604" spans="2:6" x14ac:dyDescent="0.25">
      <c r="B1604" s="13">
        <v>1596</v>
      </c>
      <c r="C1604" s="18" t="str">
        <f t="shared" si="75"/>
        <v/>
      </c>
      <c r="D1604" s="13" t="str">
        <f t="shared" si="73"/>
        <v/>
      </c>
      <c r="E1604" s="13" t="str">
        <f t="shared" si="74"/>
        <v/>
      </c>
      <c r="F1604" s="84"/>
    </row>
    <row r="1605" spans="2:6" x14ac:dyDescent="0.25">
      <c r="B1605" s="13">
        <v>1597</v>
      </c>
      <c r="C1605" s="18" t="str">
        <f t="shared" si="75"/>
        <v/>
      </c>
      <c r="D1605" s="13" t="str">
        <f t="shared" si="73"/>
        <v/>
      </c>
      <c r="E1605" s="13" t="str">
        <f t="shared" si="74"/>
        <v/>
      </c>
      <c r="F1605" s="84"/>
    </row>
    <row r="1606" spans="2:6" x14ac:dyDescent="0.25">
      <c r="B1606" s="13">
        <v>1598</v>
      </c>
      <c r="C1606" s="18" t="str">
        <f t="shared" si="75"/>
        <v/>
      </c>
      <c r="D1606" s="13" t="str">
        <f t="shared" si="73"/>
        <v/>
      </c>
      <c r="E1606" s="13" t="str">
        <f t="shared" si="74"/>
        <v/>
      </c>
      <c r="F1606" s="84"/>
    </row>
    <row r="1607" spans="2:6" x14ac:dyDescent="0.25">
      <c r="B1607" s="13">
        <v>1599</v>
      </c>
      <c r="C1607" s="18" t="str">
        <f t="shared" si="75"/>
        <v/>
      </c>
      <c r="D1607" s="13" t="str">
        <f t="shared" si="73"/>
        <v/>
      </c>
      <c r="E1607" s="13" t="str">
        <f t="shared" si="74"/>
        <v/>
      </c>
      <c r="F1607" s="84"/>
    </row>
    <row r="1608" spans="2:6" x14ac:dyDescent="0.25">
      <c r="B1608" s="13">
        <v>1600</v>
      </c>
      <c r="C1608" s="18" t="str">
        <f t="shared" si="75"/>
        <v/>
      </c>
      <c r="D1608" s="13" t="str">
        <f t="shared" si="73"/>
        <v/>
      </c>
      <c r="E1608" s="13" t="str">
        <f t="shared" si="74"/>
        <v/>
      </c>
      <c r="F1608" s="84"/>
    </row>
    <row r="1609" spans="2:6" x14ac:dyDescent="0.25">
      <c r="B1609" s="13">
        <v>1601</v>
      </c>
      <c r="C1609" s="18" t="str">
        <f t="shared" si="75"/>
        <v/>
      </c>
      <c r="D1609" s="13" t="str">
        <f t="shared" ref="D1609:D1672" si="76">IF(C1609="","",IF($F$6="","",IF(B1609&lt;($AV$14+1),"1°batch", IF(B1609&gt;($AV$15),"3°batch","2°batch"))))</f>
        <v/>
      </c>
      <c r="E1609" s="13" t="str">
        <f t="shared" ref="E1609:E1672" si="77">IF(C1609="","",IF($F$6="","",IF(B1609&lt;($AV$17+1),"1°cooking",IF(AND(B1609&gt;$AV$17,B1609&lt;$AV$18+1),"2°cooking",IF(AND(B1609&gt;$AV$18,B1609&lt;$AV$19+1),"3°cooking",IF(AND(B1609&gt;$AV$19,B1609&lt;$AV$20+1),"4°cooking",IF(AND(B1609&gt;$AV$20,B1609&lt;$AV$21+1),"5°cooking",IF(AND(B1609&gt;$AV$21,B1609&lt;$AV$22+1),"1°cooking",IF(AND(B1609&gt;$AV$22,B1609&lt;$AV$23+1),"2°cooking",IF(AND(B1609&gt;$AV$23,B1609&lt;$AV$24+1),"3°cooking",IF(AND(B1609&gt;$AV$24,B1609&lt;$AV$25+1),"4°cooking",IF(AND(B1609&gt;$AV$25,B1609&lt;$AV$26+1),"5°cooking",IF(AND(B1609&gt;$AV$26,B1609&lt;$AV$27+1),"1°cooking",IF(AND(B1609&gt;$AV$27,B1609&lt;$AV$28+1),"2°cooking",IF(AND(B1609&gt;$AV$28,B1609&lt;$AV$29+1),"3°cooking",IF(AND(B1609&gt;$AV$29,B1609&lt;$AV$30+1),"4°cooking",IF(AND(B1609&gt;$AV$30,B1609&lt;$AV$31+1),"5°cooking","")))))))))))))))))</f>
        <v/>
      </c>
      <c r="F1609" s="84"/>
    </row>
    <row r="1610" spans="2:6" x14ac:dyDescent="0.25">
      <c r="B1610" s="13">
        <v>1602</v>
      </c>
      <c r="C1610" s="18" t="str">
        <f t="shared" ref="C1610:C1673" si="78">IF($F$6="","",IF(B1610&gt;$F$6,"",IF(C1609&lt;$C$6,C1609+$E$6,0)))</f>
        <v/>
      </c>
      <c r="D1610" s="13" t="str">
        <f t="shared" si="76"/>
        <v/>
      </c>
      <c r="E1610" s="13" t="str">
        <f t="shared" si="77"/>
        <v/>
      </c>
      <c r="F1610" s="84"/>
    </row>
    <row r="1611" spans="2:6" x14ac:dyDescent="0.25">
      <c r="B1611" s="13">
        <v>1603</v>
      </c>
      <c r="C1611" s="18" t="str">
        <f t="shared" si="78"/>
        <v/>
      </c>
      <c r="D1611" s="13" t="str">
        <f t="shared" si="76"/>
        <v/>
      </c>
      <c r="E1611" s="13" t="str">
        <f t="shared" si="77"/>
        <v/>
      </c>
      <c r="F1611" s="84"/>
    </row>
    <row r="1612" spans="2:6" x14ac:dyDescent="0.25">
      <c r="B1612" s="13">
        <v>1604</v>
      </c>
      <c r="C1612" s="18" t="str">
        <f t="shared" si="78"/>
        <v/>
      </c>
      <c r="D1612" s="13" t="str">
        <f t="shared" si="76"/>
        <v/>
      </c>
      <c r="E1612" s="13" t="str">
        <f t="shared" si="77"/>
        <v/>
      </c>
      <c r="F1612" s="84"/>
    </row>
    <row r="1613" spans="2:6" x14ac:dyDescent="0.25">
      <c r="B1613" s="13">
        <v>1605</v>
      </c>
      <c r="C1613" s="18" t="str">
        <f t="shared" si="78"/>
        <v/>
      </c>
      <c r="D1613" s="13" t="str">
        <f t="shared" si="76"/>
        <v/>
      </c>
      <c r="E1613" s="13" t="str">
        <f t="shared" si="77"/>
        <v/>
      </c>
      <c r="F1613" s="84"/>
    </row>
    <row r="1614" spans="2:6" x14ac:dyDescent="0.25">
      <c r="B1614" s="13">
        <v>1606</v>
      </c>
      <c r="C1614" s="18" t="str">
        <f t="shared" si="78"/>
        <v/>
      </c>
      <c r="D1614" s="13" t="str">
        <f t="shared" si="76"/>
        <v/>
      </c>
      <c r="E1614" s="13" t="str">
        <f t="shared" si="77"/>
        <v/>
      </c>
      <c r="F1614" s="84"/>
    </row>
    <row r="1615" spans="2:6" x14ac:dyDescent="0.25">
      <c r="B1615" s="13">
        <v>1607</v>
      </c>
      <c r="C1615" s="18" t="str">
        <f t="shared" si="78"/>
        <v/>
      </c>
      <c r="D1615" s="13" t="str">
        <f t="shared" si="76"/>
        <v/>
      </c>
      <c r="E1615" s="13" t="str">
        <f t="shared" si="77"/>
        <v/>
      </c>
      <c r="F1615" s="84"/>
    </row>
    <row r="1616" spans="2:6" x14ac:dyDescent="0.25">
      <c r="B1616" s="13">
        <v>1608</v>
      </c>
      <c r="C1616" s="18" t="str">
        <f t="shared" si="78"/>
        <v/>
      </c>
      <c r="D1616" s="13" t="str">
        <f t="shared" si="76"/>
        <v/>
      </c>
      <c r="E1616" s="13" t="str">
        <f t="shared" si="77"/>
        <v/>
      </c>
      <c r="F1616" s="84"/>
    </row>
    <row r="1617" spans="2:6" x14ac:dyDescent="0.25">
      <c r="B1617" s="13">
        <v>1609</v>
      </c>
      <c r="C1617" s="18" t="str">
        <f t="shared" si="78"/>
        <v/>
      </c>
      <c r="D1617" s="13" t="str">
        <f t="shared" si="76"/>
        <v/>
      </c>
      <c r="E1617" s="13" t="str">
        <f t="shared" si="77"/>
        <v/>
      </c>
      <c r="F1617" s="84"/>
    </row>
    <row r="1618" spans="2:6" x14ac:dyDescent="0.25">
      <c r="B1618" s="13">
        <v>1610</v>
      </c>
      <c r="C1618" s="18" t="str">
        <f t="shared" si="78"/>
        <v/>
      </c>
      <c r="D1618" s="13" t="str">
        <f t="shared" si="76"/>
        <v/>
      </c>
      <c r="E1618" s="13" t="str">
        <f t="shared" si="77"/>
        <v/>
      </c>
      <c r="F1618" s="84"/>
    </row>
    <row r="1619" spans="2:6" x14ac:dyDescent="0.25">
      <c r="B1619" s="13">
        <v>1611</v>
      </c>
      <c r="C1619" s="18" t="str">
        <f t="shared" si="78"/>
        <v/>
      </c>
      <c r="D1619" s="13" t="str">
        <f t="shared" si="76"/>
        <v/>
      </c>
      <c r="E1619" s="13" t="str">
        <f t="shared" si="77"/>
        <v/>
      </c>
      <c r="F1619" s="84"/>
    </row>
    <row r="1620" spans="2:6" x14ac:dyDescent="0.25">
      <c r="B1620" s="13">
        <v>1612</v>
      </c>
      <c r="C1620" s="18" t="str">
        <f t="shared" si="78"/>
        <v/>
      </c>
      <c r="D1620" s="13" t="str">
        <f t="shared" si="76"/>
        <v/>
      </c>
      <c r="E1620" s="13" t="str">
        <f t="shared" si="77"/>
        <v/>
      </c>
      <c r="F1620" s="84"/>
    </row>
    <row r="1621" spans="2:6" x14ac:dyDescent="0.25">
      <c r="B1621" s="13">
        <v>1613</v>
      </c>
      <c r="C1621" s="18" t="str">
        <f t="shared" si="78"/>
        <v/>
      </c>
      <c r="D1621" s="13" t="str">
        <f t="shared" si="76"/>
        <v/>
      </c>
      <c r="E1621" s="13" t="str">
        <f t="shared" si="77"/>
        <v/>
      </c>
      <c r="F1621" s="84"/>
    </row>
    <row r="1622" spans="2:6" x14ac:dyDescent="0.25">
      <c r="B1622" s="13">
        <v>1614</v>
      </c>
      <c r="C1622" s="18" t="str">
        <f t="shared" si="78"/>
        <v/>
      </c>
      <c r="D1622" s="13" t="str">
        <f t="shared" si="76"/>
        <v/>
      </c>
      <c r="E1622" s="13" t="str">
        <f t="shared" si="77"/>
        <v/>
      </c>
      <c r="F1622" s="84"/>
    </row>
    <row r="1623" spans="2:6" x14ac:dyDescent="0.25">
      <c r="B1623" s="13">
        <v>1615</v>
      </c>
      <c r="C1623" s="18" t="str">
        <f t="shared" si="78"/>
        <v/>
      </c>
      <c r="D1623" s="13" t="str">
        <f t="shared" si="76"/>
        <v/>
      </c>
      <c r="E1623" s="13" t="str">
        <f t="shared" si="77"/>
        <v/>
      </c>
      <c r="F1623" s="84"/>
    </row>
    <row r="1624" spans="2:6" x14ac:dyDescent="0.25">
      <c r="B1624" s="13">
        <v>1616</v>
      </c>
      <c r="C1624" s="18" t="str">
        <f t="shared" si="78"/>
        <v/>
      </c>
      <c r="D1624" s="13" t="str">
        <f t="shared" si="76"/>
        <v/>
      </c>
      <c r="E1624" s="13" t="str">
        <f t="shared" si="77"/>
        <v/>
      </c>
      <c r="F1624" s="84"/>
    </row>
    <row r="1625" spans="2:6" x14ac:dyDescent="0.25">
      <c r="B1625" s="13">
        <v>1617</v>
      </c>
      <c r="C1625" s="18" t="str">
        <f t="shared" si="78"/>
        <v/>
      </c>
      <c r="D1625" s="13" t="str">
        <f t="shared" si="76"/>
        <v/>
      </c>
      <c r="E1625" s="13" t="str">
        <f t="shared" si="77"/>
        <v/>
      </c>
      <c r="F1625" s="84"/>
    </row>
    <row r="1626" spans="2:6" x14ac:dyDescent="0.25">
      <c r="B1626" s="13">
        <v>1618</v>
      </c>
      <c r="C1626" s="18" t="str">
        <f t="shared" si="78"/>
        <v/>
      </c>
      <c r="D1626" s="13" t="str">
        <f t="shared" si="76"/>
        <v/>
      </c>
      <c r="E1626" s="13" t="str">
        <f t="shared" si="77"/>
        <v/>
      </c>
      <c r="F1626" s="84"/>
    </row>
    <row r="1627" spans="2:6" x14ac:dyDescent="0.25">
      <c r="B1627" s="13">
        <v>1619</v>
      </c>
      <c r="C1627" s="18" t="str">
        <f t="shared" si="78"/>
        <v/>
      </c>
      <c r="D1627" s="13" t="str">
        <f t="shared" si="76"/>
        <v/>
      </c>
      <c r="E1627" s="13" t="str">
        <f t="shared" si="77"/>
        <v/>
      </c>
      <c r="F1627" s="84"/>
    </row>
    <row r="1628" spans="2:6" x14ac:dyDescent="0.25">
      <c r="B1628" s="13">
        <v>1620</v>
      </c>
      <c r="C1628" s="18" t="str">
        <f t="shared" si="78"/>
        <v/>
      </c>
      <c r="D1628" s="13" t="str">
        <f t="shared" si="76"/>
        <v/>
      </c>
      <c r="E1628" s="13" t="str">
        <f t="shared" si="77"/>
        <v/>
      </c>
      <c r="F1628" s="84"/>
    </row>
    <row r="1629" spans="2:6" x14ac:dyDescent="0.25">
      <c r="B1629" s="13">
        <v>1621</v>
      </c>
      <c r="C1629" s="18" t="str">
        <f t="shared" si="78"/>
        <v/>
      </c>
      <c r="D1629" s="13" t="str">
        <f t="shared" si="76"/>
        <v/>
      </c>
      <c r="E1629" s="13" t="str">
        <f t="shared" si="77"/>
        <v/>
      </c>
      <c r="F1629" s="84"/>
    </row>
    <row r="1630" spans="2:6" x14ac:dyDescent="0.25">
      <c r="B1630" s="13">
        <v>1622</v>
      </c>
      <c r="C1630" s="18" t="str">
        <f t="shared" si="78"/>
        <v/>
      </c>
      <c r="D1630" s="13" t="str">
        <f t="shared" si="76"/>
        <v/>
      </c>
      <c r="E1630" s="13" t="str">
        <f t="shared" si="77"/>
        <v/>
      </c>
      <c r="F1630" s="84"/>
    </row>
    <row r="1631" spans="2:6" x14ac:dyDescent="0.25">
      <c r="B1631" s="13">
        <v>1623</v>
      </c>
      <c r="C1631" s="18" t="str">
        <f t="shared" si="78"/>
        <v/>
      </c>
      <c r="D1631" s="13" t="str">
        <f t="shared" si="76"/>
        <v/>
      </c>
      <c r="E1631" s="13" t="str">
        <f t="shared" si="77"/>
        <v/>
      </c>
      <c r="F1631" s="84"/>
    </row>
    <row r="1632" spans="2:6" x14ac:dyDescent="0.25">
      <c r="B1632" s="13">
        <v>1624</v>
      </c>
      <c r="C1632" s="18" t="str">
        <f t="shared" si="78"/>
        <v/>
      </c>
      <c r="D1632" s="13" t="str">
        <f t="shared" si="76"/>
        <v/>
      </c>
      <c r="E1632" s="13" t="str">
        <f t="shared" si="77"/>
        <v/>
      </c>
      <c r="F1632" s="84"/>
    </row>
    <row r="1633" spans="2:6" x14ac:dyDescent="0.25">
      <c r="B1633" s="13">
        <v>1625</v>
      </c>
      <c r="C1633" s="18" t="str">
        <f t="shared" si="78"/>
        <v/>
      </c>
      <c r="D1633" s="13" t="str">
        <f t="shared" si="76"/>
        <v/>
      </c>
      <c r="E1633" s="13" t="str">
        <f t="shared" si="77"/>
        <v/>
      </c>
      <c r="F1633" s="84"/>
    </row>
    <row r="1634" spans="2:6" x14ac:dyDescent="0.25">
      <c r="B1634" s="13">
        <v>1626</v>
      </c>
      <c r="C1634" s="18" t="str">
        <f t="shared" si="78"/>
        <v/>
      </c>
      <c r="D1634" s="13" t="str">
        <f t="shared" si="76"/>
        <v/>
      </c>
      <c r="E1634" s="13" t="str">
        <f t="shared" si="77"/>
        <v/>
      </c>
      <c r="F1634" s="84"/>
    </row>
    <row r="1635" spans="2:6" x14ac:dyDescent="0.25">
      <c r="B1635" s="13">
        <v>1627</v>
      </c>
      <c r="C1635" s="18" t="str">
        <f t="shared" si="78"/>
        <v/>
      </c>
      <c r="D1635" s="13" t="str">
        <f t="shared" si="76"/>
        <v/>
      </c>
      <c r="E1635" s="13" t="str">
        <f t="shared" si="77"/>
        <v/>
      </c>
      <c r="F1635" s="84"/>
    </row>
    <row r="1636" spans="2:6" x14ac:dyDescent="0.25">
      <c r="B1636" s="13">
        <v>1628</v>
      </c>
      <c r="C1636" s="18" t="str">
        <f t="shared" si="78"/>
        <v/>
      </c>
      <c r="D1636" s="13" t="str">
        <f t="shared" si="76"/>
        <v/>
      </c>
      <c r="E1636" s="13" t="str">
        <f t="shared" si="77"/>
        <v/>
      </c>
      <c r="F1636" s="84"/>
    </row>
    <row r="1637" spans="2:6" x14ac:dyDescent="0.25">
      <c r="B1637" s="13">
        <v>1629</v>
      </c>
      <c r="C1637" s="18" t="str">
        <f t="shared" si="78"/>
        <v/>
      </c>
      <c r="D1637" s="13" t="str">
        <f t="shared" si="76"/>
        <v/>
      </c>
      <c r="E1637" s="13" t="str">
        <f t="shared" si="77"/>
        <v/>
      </c>
      <c r="F1637" s="84"/>
    </row>
    <row r="1638" spans="2:6" x14ac:dyDescent="0.25">
      <c r="B1638" s="13">
        <v>1630</v>
      </c>
      <c r="C1638" s="18" t="str">
        <f t="shared" si="78"/>
        <v/>
      </c>
      <c r="D1638" s="13" t="str">
        <f t="shared" si="76"/>
        <v/>
      </c>
      <c r="E1638" s="13" t="str">
        <f t="shared" si="77"/>
        <v/>
      </c>
      <c r="F1638" s="84"/>
    </row>
    <row r="1639" spans="2:6" x14ac:dyDescent="0.25">
      <c r="B1639" s="13">
        <v>1631</v>
      </c>
      <c r="C1639" s="18" t="str">
        <f t="shared" si="78"/>
        <v/>
      </c>
      <c r="D1639" s="13" t="str">
        <f t="shared" si="76"/>
        <v/>
      </c>
      <c r="E1639" s="13" t="str">
        <f t="shared" si="77"/>
        <v/>
      </c>
      <c r="F1639" s="84"/>
    </row>
    <row r="1640" spans="2:6" x14ac:dyDescent="0.25">
      <c r="B1640" s="13">
        <v>1632</v>
      </c>
      <c r="C1640" s="18" t="str">
        <f t="shared" si="78"/>
        <v/>
      </c>
      <c r="D1640" s="13" t="str">
        <f t="shared" si="76"/>
        <v/>
      </c>
      <c r="E1640" s="13" t="str">
        <f t="shared" si="77"/>
        <v/>
      </c>
      <c r="F1640" s="84"/>
    </row>
    <row r="1641" spans="2:6" x14ac:dyDescent="0.25">
      <c r="B1641" s="13">
        <v>1633</v>
      </c>
      <c r="C1641" s="18" t="str">
        <f t="shared" si="78"/>
        <v/>
      </c>
      <c r="D1641" s="13" t="str">
        <f t="shared" si="76"/>
        <v/>
      </c>
      <c r="E1641" s="13" t="str">
        <f t="shared" si="77"/>
        <v/>
      </c>
      <c r="F1641" s="84"/>
    </row>
    <row r="1642" spans="2:6" x14ac:dyDescent="0.25">
      <c r="B1642" s="13">
        <v>1634</v>
      </c>
      <c r="C1642" s="18" t="str">
        <f t="shared" si="78"/>
        <v/>
      </c>
      <c r="D1642" s="13" t="str">
        <f t="shared" si="76"/>
        <v/>
      </c>
      <c r="E1642" s="13" t="str">
        <f t="shared" si="77"/>
        <v/>
      </c>
      <c r="F1642" s="84"/>
    </row>
    <row r="1643" spans="2:6" x14ac:dyDescent="0.25">
      <c r="B1643" s="13">
        <v>1635</v>
      </c>
      <c r="C1643" s="18" t="str">
        <f t="shared" si="78"/>
        <v/>
      </c>
      <c r="D1643" s="13" t="str">
        <f t="shared" si="76"/>
        <v/>
      </c>
      <c r="E1643" s="13" t="str">
        <f t="shared" si="77"/>
        <v/>
      </c>
      <c r="F1643" s="84"/>
    </row>
    <row r="1644" spans="2:6" x14ac:dyDescent="0.25">
      <c r="B1644" s="13">
        <v>1636</v>
      </c>
      <c r="C1644" s="18" t="str">
        <f t="shared" si="78"/>
        <v/>
      </c>
      <c r="D1644" s="13" t="str">
        <f t="shared" si="76"/>
        <v/>
      </c>
      <c r="E1644" s="13" t="str">
        <f t="shared" si="77"/>
        <v/>
      </c>
      <c r="F1644" s="84"/>
    </row>
    <row r="1645" spans="2:6" x14ac:dyDescent="0.25">
      <c r="B1645" s="13">
        <v>1637</v>
      </c>
      <c r="C1645" s="18" t="str">
        <f t="shared" si="78"/>
        <v/>
      </c>
      <c r="D1645" s="13" t="str">
        <f t="shared" si="76"/>
        <v/>
      </c>
      <c r="E1645" s="13" t="str">
        <f t="shared" si="77"/>
        <v/>
      </c>
      <c r="F1645" s="84"/>
    </row>
    <row r="1646" spans="2:6" x14ac:dyDescent="0.25">
      <c r="B1646" s="13">
        <v>1638</v>
      </c>
      <c r="C1646" s="18" t="str">
        <f t="shared" si="78"/>
        <v/>
      </c>
      <c r="D1646" s="13" t="str">
        <f t="shared" si="76"/>
        <v/>
      </c>
      <c r="E1646" s="13" t="str">
        <f t="shared" si="77"/>
        <v/>
      </c>
      <c r="F1646" s="84"/>
    </row>
    <row r="1647" spans="2:6" x14ac:dyDescent="0.25">
      <c r="B1647" s="13">
        <v>1639</v>
      </c>
      <c r="C1647" s="18" t="str">
        <f t="shared" si="78"/>
        <v/>
      </c>
      <c r="D1647" s="13" t="str">
        <f t="shared" si="76"/>
        <v/>
      </c>
      <c r="E1647" s="13" t="str">
        <f t="shared" si="77"/>
        <v/>
      </c>
      <c r="F1647" s="84"/>
    </row>
    <row r="1648" spans="2:6" x14ac:dyDescent="0.25">
      <c r="B1648" s="13">
        <v>1640</v>
      </c>
      <c r="C1648" s="18" t="str">
        <f t="shared" si="78"/>
        <v/>
      </c>
      <c r="D1648" s="13" t="str">
        <f t="shared" si="76"/>
        <v/>
      </c>
      <c r="E1648" s="13" t="str">
        <f t="shared" si="77"/>
        <v/>
      </c>
      <c r="F1648" s="84"/>
    </row>
    <row r="1649" spans="2:6" x14ac:dyDescent="0.25">
      <c r="B1649" s="13">
        <v>1641</v>
      </c>
      <c r="C1649" s="18" t="str">
        <f t="shared" si="78"/>
        <v/>
      </c>
      <c r="D1649" s="13" t="str">
        <f t="shared" si="76"/>
        <v/>
      </c>
      <c r="E1649" s="13" t="str">
        <f t="shared" si="77"/>
        <v/>
      </c>
      <c r="F1649" s="84"/>
    </row>
    <row r="1650" spans="2:6" x14ac:dyDescent="0.25">
      <c r="B1650" s="13">
        <v>1642</v>
      </c>
      <c r="C1650" s="18" t="str">
        <f t="shared" si="78"/>
        <v/>
      </c>
      <c r="D1650" s="13" t="str">
        <f t="shared" si="76"/>
        <v/>
      </c>
      <c r="E1650" s="13" t="str">
        <f t="shared" si="77"/>
        <v/>
      </c>
      <c r="F1650" s="84"/>
    </row>
    <row r="1651" spans="2:6" x14ac:dyDescent="0.25">
      <c r="B1651" s="13">
        <v>1643</v>
      </c>
      <c r="C1651" s="18" t="str">
        <f t="shared" si="78"/>
        <v/>
      </c>
      <c r="D1651" s="13" t="str">
        <f t="shared" si="76"/>
        <v/>
      </c>
      <c r="E1651" s="13" t="str">
        <f t="shared" si="77"/>
        <v/>
      </c>
      <c r="F1651" s="84"/>
    </row>
    <row r="1652" spans="2:6" x14ac:dyDescent="0.25">
      <c r="B1652" s="13">
        <v>1644</v>
      </c>
      <c r="C1652" s="18" t="str">
        <f t="shared" si="78"/>
        <v/>
      </c>
      <c r="D1652" s="13" t="str">
        <f t="shared" si="76"/>
        <v/>
      </c>
      <c r="E1652" s="13" t="str">
        <f t="shared" si="77"/>
        <v/>
      </c>
      <c r="F1652" s="84"/>
    </row>
    <row r="1653" spans="2:6" x14ac:dyDescent="0.25">
      <c r="B1653" s="13">
        <v>1645</v>
      </c>
      <c r="C1653" s="18" t="str">
        <f t="shared" si="78"/>
        <v/>
      </c>
      <c r="D1653" s="13" t="str">
        <f t="shared" si="76"/>
        <v/>
      </c>
      <c r="E1653" s="13" t="str">
        <f t="shared" si="77"/>
        <v/>
      </c>
      <c r="F1653" s="84"/>
    </row>
    <row r="1654" spans="2:6" x14ac:dyDescent="0.25">
      <c r="B1654" s="13">
        <v>1646</v>
      </c>
      <c r="C1654" s="18" t="str">
        <f t="shared" si="78"/>
        <v/>
      </c>
      <c r="D1654" s="13" t="str">
        <f t="shared" si="76"/>
        <v/>
      </c>
      <c r="E1654" s="13" t="str">
        <f t="shared" si="77"/>
        <v/>
      </c>
      <c r="F1654" s="84"/>
    </row>
    <row r="1655" spans="2:6" x14ac:dyDescent="0.25">
      <c r="B1655" s="13">
        <v>1647</v>
      </c>
      <c r="C1655" s="18" t="str">
        <f t="shared" si="78"/>
        <v/>
      </c>
      <c r="D1655" s="13" t="str">
        <f t="shared" si="76"/>
        <v/>
      </c>
      <c r="E1655" s="13" t="str">
        <f t="shared" si="77"/>
        <v/>
      </c>
      <c r="F1655" s="84"/>
    </row>
    <row r="1656" spans="2:6" x14ac:dyDescent="0.25">
      <c r="B1656" s="13">
        <v>1648</v>
      </c>
      <c r="C1656" s="18" t="str">
        <f t="shared" si="78"/>
        <v/>
      </c>
      <c r="D1656" s="13" t="str">
        <f t="shared" si="76"/>
        <v/>
      </c>
      <c r="E1656" s="13" t="str">
        <f t="shared" si="77"/>
        <v/>
      </c>
      <c r="F1656" s="84"/>
    </row>
    <row r="1657" spans="2:6" x14ac:dyDescent="0.25">
      <c r="B1657" s="13">
        <v>1649</v>
      </c>
      <c r="C1657" s="18" t="str">
        <f t="shared" si="78"/>
        <v/>
      </c>
      <c r="D1657" s="13" t="str">
        <f t="shared" si="76"/>
        <v/>
      </c>
      <c r="E1657" s="13" t="str">
        <f t="shared" si="77"/>
        <v/>
      </c>
      <c r="F1657" s="84"/>
    </row>
    <row r="1658" spans="2:6" x14ac:dyDescent="0.25">
      <c r="B1658" s="13">
        <v>1650</v>
      </c>
      <c r="C1658" s="18" t="str">
        <f t="shared" si="78"/>
        <v/>
      </c>
      <c r="D1658" s="13" t="str">
        <f t="shared" si="76"/>
        <v/>
      </c>
      <c r="E1658" s="13" t="str">
        <f t="shared" si="77"/>
        <v/>
      </c>
      <c r="F1658" s="84"/>
    </row>
    <row r="1659" spans="2:6" x14ac:dyDescent="0.25">
      <c r="B1659" s="13">
        <v>1651</v>
      </c>
      <c r="C1659" s="18" t="str">
        <f t="shared" si="78"/>
        <v/>
      </c>
      <c r="D1659" s="13" t="str">
        <f t="shared" si="76"/>
        <v/>
      </c>
      <c r="E1659" s="13" t="str">
        <f t="shared" si="77"/>
        <v/>
      </c>
      <c r="F1659" s="84"/>
    </row>
    <row r="1660" spans="2:6" x14ac:dyDescent="0.25">
      <c r="B1660" s="13">
        <v>1652</v>
      </c>
      <c r="C1660" s="18" t="str">
        <f t="shared" si="78"/>
        <v/>
      </c>
      <c r="D1660" s="13" t="str">
        <f t="shared" si="76"/>
        <v/>
      </c>
      <c r="E1660" s="13" t="str">
        <f t="shared" si="77"/>
        <v/>
      </c>
      <c r="F1660" s="84"/>
    </row>
    <row r="1661" spans="2:6" x14ac:dyDescent="0.25">
      <c r="B1661" s="13">
        <v>1653</v>
      </c>
      <c r="C1661" s="18" t="str">
        <f t="shared" si="78"/>
        <v/>
      </c>
      <c r="D1661" s="13" t="str">
        <f t="shared" si="76"/>
        <v/>
      </c>
      <c r="E1661" s="13" t="str">
        <f t="shared" si="77"/>
        <v/>
      </c>
      <c r="F1661" s="84"/>
    </row>
    <row r="1662" spans="2:6" x14ac:dyDescent="0.25">
      <c r="B1662" s="13">
        <v>1654</v>
      </c>
      <c r="C1662" s="18" t="str">
        <f t="shared" si="78"/>
        <v/>
      </c>
      <c r="D1662" s="13" t="str">
        <f t="shared" si="76"/>
        <v/>
      </c>
      <c r="E1662" s="13" t="str">
        <f t="shared" si="77"/>
        <v/>
      </c>
      <c r="F1662" s="84"/>
    </row>
    <row r="1663" spans="2:6" x14ac:dyDescent="0.25">
      <c r="B1663" s="13">
        <v>1655</v>
      </c>
      <c r="C1663" s="18" t="str">
        <f t="shared" si="78"/>
        <v/>
      </c>
      <c r="D1663" s="13" t="str">
        <f t="shared" si="76"/>
        <v/>
      </c>
      <c r="E1663" s="13" t="str">
        <f t="shared" si="77"/>
        <v/>
      </c>
      <c r="F1663" s="84"/>
    </row>
    <row r="1664" spans="2:6" x14ac:dyDescent="0.25">
      <c r="B1664" s="13">
        <v>1656</v>
      </c>
      <c r="C1664" s="18" t="str">
        <f t="shared" si="78"/>
        <v/>
      </c>
      <c r="D1664" s="13" t="str">
        <f t="shared" si="76"/>
        <v/>
      </c>
      <c r="E1664" s="13" t="str">
        <f t="shared" si="77"/>
        <v/>
      </c>
      <c r="F1664" s="84"/>
    </row>
    <row r="1665" spans="2:6" x14ac:dyDescent="0.25">
      <c r="B1665" s="13">
        <v>1657</v>
      </c>
      <c r="C1665" s="18" t="str">
        <f t="shared" si="78"/>
        <v/>
      </c>
      <c r="D1665" s="13" t="str">
        <f t="shared" si="76"/>
        <v/>
      </c>
      <c r="E1665" s="13" t="str">
        <f t="shared" si="77"/>
        <v/>
      </c>
      <c r="F1665" s="84"/>
    </row>
    <row r="1666" spans="2:6" x14ac:dyDescent="0.25">
      <c r="B1666" s="13">
        <v>1658</v>
      </c>
      <c r="C1666" s="18" t="str">
        <f t="shared" si="78"/>
        <v/>
      </c>
      <c r="D1666" s="13" t="str">
        <f t="shared" si="76"/>
        <v/>
      </c>
      <c r="E1666" s="13" t="str">
        <f t="shared" si="77"/>
        <v/>
      </c>
      <c r="F1666" s="84"/>
    </row>
    <row r="1667" spans="2:6" x14ac:dyDescent="0.25">
      <c r="B1667" s="13">
        <v>1659</v>
      </c>
      <c r="C1667" s="18" t="str">
        <f t="shared" si="78"/>
        <v/>
      </c>
      <c r="D1667" s="13" t="str">
        <f t="shared" si="76"/>
        <v/>
      </c>
      <c r="E1667" s="13" t="str">
        <f t="shared" si="77"/>
        <v/>
      </c>
      <c r="F1667" s="84"/>
    </row>
    <row r="1668" spans="2:6" x14ac:dyDescent="0.25">
      <c r="B1668" s="13">
        <v>1660</v>
      </c>
      <c r="C1668" s="18" t="str">
        <f t="shared" si="78"/>
        <v/>
      </c>
      <c r="D1668" s="13" t="str">
        <f t="shared" si="76"/>
        <v/>
      </c>
      <c r="E1668" s="13" t="str">
        <f t="shared" si="77"/>
        <v/>
      </c>
      <c r="F1668" s="84"/>
    </row>
    <row r="1669" spans="2:6" x14ac:dyDescent="0.25">
      <c r="B1669" s="13">
        <v>1661</v>
      </c>
      <c r="C1669" s="18" t="str">
        <f t="shared" si="78"/>
        <v/>
      </c>
      <c r="D1669" s="13" t="str">
        <f t="shared" si="76"/>
        <v/>
      </c>
      <c r="E1669" s="13" t="str">
        <f t="shared" si="77"/>
        <v/>
      </c>
      <c r="F1669" s="84"/>
    </row>
    <row r="1670" spans="2:6" x14ac:dyDescent="0.25">
      <c r="B1670" s="13">
        <v>1662</v>
      </c>
      <c r="C1670" s="18" t="str">
        <f t="shared" si="78"/>
        <v/>
      </c>
      <c r="D1670" s="13" t="str">
        <f t="shared" si="76"/>
        <v/>
      </c>
      <c r="E1670" s="13" t="str">
        <f t="shared" si="77"/>
        <v/>
      </c>
      <c r="F1670" s="84"/>
    </row>
    <row r="1671" spans="2:6" x14ac:dyDescent="0.25">
      <c r="B1671" s="13">
        <v>1663</v>
      </c>
      <c r="C1671" s="18" t="str">
        <f t="shared" si="78"/>
        <v/>
      </c>
      <c r="D1671" s="13" t="str">
        <f t="shared" si="76"/>
        <v/>
      </c>
      <c r="E1671" s="13" t="str">
        <f t="shared" si="77"/>
        <v/>
      </c>
      <c r="F1671" s="84"/>
    </row>
    <row r="1672" spans="2:6" x14ac:dyDescent="0.25">
      <c r="B1672" s="13">
        <v>1664</v>
      </c>
      <c r="C1672" s="18" t="str">
        <f t="shared" si="78"/>
        <v/>
      </c>
      <c r="D1672" s="13" t="str">
        <f t="shared" si="76"/>
        <v/>
      </c>
      <c r="E1672" s="13" t="str">
        <f t="shared" si="77"/>
        <v/>
      </c>
      <c r="F1672" s="84"/>
    </row>
    <row r="1673" spans="2:6" x14ac:dyDescent="0.25">
      <c r="B1673" s="13">
        <v>1665</v>
      </c>
      <c r="C1673" s="18" t="str">
        <f t="shared" si="78"/>
        <v/>
      </c>
      <c r="D1673" s="13" t="str">
        <f t="shared" ref="D1673:D1736" si="79">IF(C1673="","",IF($F$6="","",IF(B1673&lt;($AV$14+1),"1°batch", IF(B1673&gt;($AV$15),"3°batch","2°batch"))))</f>
        <v/>
      </c>
      <c r="E1673" s="13" t="str">
        <f t="shared" ref="E1673:E1736" si="80">IF(C1673="","",IF($F$6="","",IF(B1673&lt;($AV$17+1),"1°cooking",IF(AND(B1673&gt;$AV$17,B1673&lt;$AV$18+1),"2°cooking",IF(AND(B1673&gt;$AV$18,B1673&lt;$AV$19+1),"3°cooking",IF(AND(B1673&gt;$AV$19,B1673&lt;$AV$20+1),"4°cooking",IF(AND(B1673&gt;$AV$20,B1673&lt;$AV$21+1),"5°cooking",IF(AND(B1673&gt;$AV$21,B1673&lt;$AV$22+1),"1°cooking",IF(AND(B1673&gt;$AV$22,B1673&lt;$AV$23+1),"2°cooking",IF(AND(B1673&gt;$AV$23,B1673&lt;$AV$24+1),"3°cooking",IF(AND(B1673&gt;$AV$24,B1673&lt;$AV$25+1),"4°cooking",IF(AND(B1673&gt;$AV$25,B1673&lt;$AV$26+1),"5°cooking",IF(AND(B1673&gt;$AV$26,B1673&lt;$AV$27+1),"1°cooking",IF(AND(B1673&gt;$AV$27,B1673&lt;$AV$28+1),"2°cooking",IF(AND(B1673&gt;$AV$28,B1673&lt;$AV$29+1),"3°cooking",IF(AND(B1673&gt;$AV$29,B1673&lt;$AV$30+1),"4°cooking",IF(AND(B1673&gt;$AV$30,B1673&lt;$AV$31+1),"5°cooking","")))))))))))))))))</f>
        <v/>
      </c>
      <c r="F1673" s="84"/>
    </row>
    <row r="1674" spans="2:6" x14ac:dyDescent="0.25">
      <c r="B1674" s="13">
        <v>1666</v>
      </c>
      <c r="C1674" s="18" t="str">
        <f t="shared" ref="C1674:C1737" si="81">IF($F$6="","",IF(B1674&gt;$F$6,"",IF(C1673&lt;$C$6,C1673+$E$6,0)))</f>
        <v/>
      </c>
      <c r="D1674" s="13" t="str">
        <f t="shared" si="79"/>
        <v/>
      </c>
      <c r="E1674" s="13" t="str">
        <f t="shared" si="80"/>
        <v/>
      </c>
      <c r="F1674" s="84"/>
    </row>
    <row r="1675" spans="2:6" x14ac:dyDescent="0.25">
      <c r="B1675" s="13">
        <v>1667</v>
      </c>
      <c r="C1675" s="18" t="str">
        <f t="shared" si="81"/>
        <v/>
      </c>
      <c r="D1675" s="13" t="str">
        <f t="shared" si="79"/>
        <v/>
      </c>
      <c r="E1675" s="13" t="str">
        <f t="shared" si="80"/>
        <v/>
      </c>
      <c r="F1675" s="84"/>
    </row>
    <row r="1676" spans="2:6" x14ac:dyDescent="0.25">
      <c r="B1676" s="13">
        <v>1668</v>
      </c>
      <c r="C1676" s="18" t="str">
        <f t="shared" si="81"/>
        <v/>
      </c>
      <c r="D1676" s="13" t="str">
        <f t="shared" si="79"/>
        <v/>
      </c>
      <c r="E1676" s="13" t="str">
        <f t="shared" si="80"/>
        <v/>
      </c>
      <c r="F1676" s="84"/>
    </row>
    <row r="1677" spans="2:6" x14ac:dyDescent="0.25">
      <c r="B1677" s="13">
        <v>1669</v>
      </c>
      <c r="C1677" s="18" t="str">
        <f t="shared" si="81"/>
        <v/>
      </c>
      <c r="D1677" s="13" t="str">
        <f t="shared" si="79"/>
        <v/>
      </c>
      <c r="E1677" s="13" t="str">
        <f t="shared" si="80"/>
        <v/>
      </c>
      <c r="F1677" s="84"/>
    </row>
    <row r="1678" spans="2:6" x14ac:dyDescent="0.25">
      <c r="B1678" s="13">
        <v>1670</v>
      </c>
      <c r="C1678" s="18" t="str">
        <f t="shared" si="81"/>
        <v/>
      </c>
      <c r="D1678" s="13" t="str">
        <f t="shared" si="79"/>
        <v/>
      </c>
      <c r="E1678" s="13" t="str">
        <f t="shared" si="80"/>
        <v/>
      </c>
      <c r="F1678" s="84"/>
    </row>
    <row r="1679" spans="2:6" x14ac:dyDescent="0.25">
      <c r="B1679" s="13">
        <v>1671</v>
      </c>
      <c r="C1679" s="18" t="str">
        <f t="shared" si="81"/>
        <v/>
      </c>
      <c r="D1679" s="13" t="str">
        <f t="shared" si="79"/>
        <v/>
      </c>
      <c r="E1679" s="13" t="str">
        <f t="shared" si="80"/>
        <v/>
      </c>
      <c r="F1679" s="84"/>
    </row>
    <row r="1680" spans="2:6" x14ac:dyDescent="0.25">
      <c r="B1680" s="13">
        <v>1672</v>
      </c>
      <c r="C1680" s="18" t="str">
        <f t="shared" si="81"/>
        <v/>
      </c>
      <c r="D1680" s="13" t="str">
        <f t="shared" si="79"/>
        <v/>
      </c>
      <c r="E1680" s="13" t="str">
        <f t="shared" si="80"/>
        <v/>
      </c>
      <c r="F1680" s="84"/>
    </row>
    <row r="1681" spans="2:6" x14ac:dyDescent="0.25">
      <c r="B1681" s="13">
        <v>1673</v>
      </c>
      <c r="C1681" s="18" t="str">
        <f t="shared" si="81"/>
        <v/>
      </c>
      <c r="D1681" s="13" t="str">
        <f t="shared" si="79"/>
        <v/>
      </c>
      <c r="E1681" s="13" t="str">
        <f t="shared" si="80"/>
        <v/>
      </c>
      <c r="F1681" s="84"/>
    </row>
    <row r="1682" spans="2:6" x14ac:dyDescent="0.25">
      <c r="B1682" s="13">
        <v>1674</v>
      </c>
      <c r="C1682" s="18" t="str">
        <f t="shared" si="81"/>
        <v/>
      </c>
      <c r="D1682" s="13" t="str">
        <f t="shared" si="79"/>
        <v/>
      </c>
      <c r="E1682" s="13" t="str">
        <f t="shared" si="80"/>
        <v/>
      </c>
      <c r="F1682" s="84"/>
    </row>
    <row r="1683" spans="2:6" x14ac:dyDescent="0.25">
      <c r="B1683" s="13">
        <v>1675</v>
      </c>
      <c r="C1683" s="18" t="str">
        <f t="shared" si="81"/>
        <v/>
      </c>
      <c r="D1683" s="13" t="str">
        <f t="shared" si="79"/>
        <v/>
      </c>
      <c r="E1683" s="13" t="str">
        <f t="shared" si="80"/>
        <v/>
      </c>
      <c r="F1683" s="84"/>
    </row>
    <row r="1684" spans="2:6" x14ac:dyDescent="0.25">
      <c r="B1684" s="13">
        <v>1676</v>
      </c>
      <c r="C1684" s="18" t="str">
        <f t="shared" si="81"/>
        <v/>
      </c>
      <c r="D1684" s="13" t="str">
        <f t="shared" si="79"/>
        <v/>
      </c>
      <c r="E1684" s="13" t="str">
        <f t="shared" si="80"/>
        <v/>
      </c>
      <c r="F1684" s="84"/>
    </row>
    <row r="1685" spans="2:6" x14ac:dyDescent="0.25">
      <c r="B1685" s="13">
        <v>1677</v>
      </c>
      <c r="C1685" s="18" t="str">
        <f t="shared" si="81"/>
        <v/>
      </c>
      <c r="D1685" s="13" t="str">
        <f t="shared" si="79"/>
        <v/>
      </c>
      <c r="E1685" s="13" t="str">
        <f t="shared" si="80"/>
        <v/>
      </c>
      <c r="F1685" s="84"/>
    </row>
    <row r="1686" spans="2:6" x14ac:dyDescent="0.25">
      <c r="B1686" s="13">
        <v>1678</v>
      </c>
      <c r="C1686" s="18" t="str">
        <f t="shared" si="81"/>
        <v/>
      </c>
      <c r="D1686" s="13" t="str">
        <f t="shared" si="79"/>
        <v/>
      </c>
      <c r="E1686" s="13" t="str">
        <f t="shared" si="80"/>
        <v/>
      </c>
      <c r="F1686" s="84"/>
    </row>
    <row r="1687" spans="2:6" x14ac:dyDescent="0.25">
      <c r="B1687" s="13">
        <v>1679</v>
      </c>
      <c r="C1687" s="18" t="str">
        <f t="shared" si="81"/>
        <v/>
      </c>
      <c r="D1687" s="13" t="str">
        <f t="shared" si="79"/>
        <v/>
      </c>
      <c r="E1687" s="13" t="str">
        <f t="shared" si="80"/>
        <v/>
      </c>
      <c r="F1687" s="84"/>
    </row>
    <row r="1688" spans="2:6" x14ac:dyDescent="0.25">
      <c r="B1688" s="13">
        <v>1680</v>
      </c>
      <c r="C1688" s="18" t="str">
        <f t="shared" si="81"/>
        <v/>
      </c>
      <c r="D1688" s="13" t="str">
        <f t="shared" si="79"/>
        <v/>
      </c>
      <c r="E1688" s="13" t="str">
        <f t="shared" si="80"/>
        <v/>
      </c>
      <c r="F1688" s="84"/>
    </row>
    <row r="1689" spans="2:6" x14ac:dyDescent="0.25">
      <c r="B1689" s="13">
        <v>1681</v>
      </c>
      <c r="C1689" s="18" t="str">
        <f t="shared" si="81"/>
        <v/>
      </c>
      <c r="D1689" s="13" t="str">
        <f t="shared" si="79"/>
        <v/>
      </c>
      <c r="E1689" s="13" t="str">
        <f t="shared" si="80"/>
        <v/>
      </c>
      <c r="F1689" s="84"/>
    </row>
    <row r="1690" spans="2:6" x14ac:dyDescent="0.25">
      <c r="B1690" s="13">
        <v>1682</v>
      </c>
      <c r="C1690" s="18" t="str">
        <f t="shared" si="81"/>
        <v/>
      </c>
      <c r="D1690" s="13" t="str">
        <f t="shared" si="79"/>
        <v/>
      </c>
      <c r="E1690" s="13" t="str">
        <f t="shared" si="80"/>
        <v/>
      </c>
      <c r="F1690" s="84"/>
    </row>
    <row r="1691" spans="2:6" x14ac:dyDescent="0.25">
      <c r="B1691" s="13">
        <v>1683</v>
      </c>
      <c r="C1691" s="18" t="str">
        <f t="shared" si="81"/>
        <v/>
      </c>
      <c r="D1691" s="13" t="str">
        <f t="shared" si="79"/>
        <v/>
      </c>
      <c r="E1691" s="13" t="str">
        <f t="shared" si="80"/>
        <v/>
      </c>
      <c r="F1691" s="84"/>
    </row>
    <row r="1692" spans="2:6" x14ac:dyDescent="0.25">
      <c r="B1692" s="13">
        <v>1684</v>
      </c>
      <c r="C1692" s="18" t="str">
        <f t="shared" si="81"/>
        <v/>
      </c>
      <c r="D1692" s="13" t="str">
        <f t="shared" si="79"/>
        <v/>
      </c>
      <c r="E1692" s="13" t="str">
        <f t="shared" si="80"/>
        <v/>
      </c>
      <c r="F1692" s="84"/>
    </row>
    <row r="1693" spans="2:6" x14ac:dyDescent="0.25">
      <c r="B1693" s="13">
        <v>1685</v>
      </c>
      <c r="C1693" s="18" t="str">
        <f t="shared" si="81"/>
        <v/>
      </c>
      <c r="D1693" s="13" t="str">
        <f t="shared" si="79"/>
        <v/>
      </c>
      <c r="E1693" s="13" t="str">
        <f t="shared" si="80"/>
        <v/>
      </c>
      <c r="F1693" s="84"/>
    </row>
    <row r="1694" spans="2:6" x14ac:dyDescent="0.25">
      <c r="B1694" s="13">
        <v>1686</v>
      </c>
      <c r="C1694" s="18" t="str">
        <f t="shared" si="81"/>
        <v/>
      </c>
      <c r="D1694" s="13" t="str">
        <f t="shared" si="79"/>
        <v/>
      </c>
      <c r="E1694" s="13" t="str">
        <f t="shared" si="80"/>
        <v/>
      </c>
      <c r="F1694" s="84"/>
    </row>
    <row r="1695" spans="2:6" x14ac:dyDescent="0.25">
      <c r="B1695" s="13">
        <v>1687</v>
      </c>
      <c r="C1695" s="18" t="str">
        <f t="shared" si="81"/>
        <v/>
      </c>
      <c r="D1695" s="13" t="str">
        <f t="shared" si="79"/>
        <v/>
      </c>
      <c r="E1695" s="13" t="str">
        <f t="shared" si="80"/>
        <v/>
      </c>
      <c r="F1695" s="84"/>
    </row>
    <row r="1696" spans="2:6" x14ac:dyDescent="0.25">
      <c r="B1696" s="13">
        <v>1688</v>
      </c>
      <c r="C1696" s="18" t="str">
        <f t="shared" si="81"/>
        <v/>
      </c>
      <c r="D1696" s="13" t="str">
        <f t="shared" si="79"/>
        <v/>
      </c>
      <c r="E1696" s="13" t="str">
        <f t="shared" si="80"/>
        <v/>
      </c>
      <c r="F1696" s="84"/>
    </row>
    <row r="1697" spans="2:6" x14ac:dyDescent="0.25">
      <c r="B1697" s="13">
        <v>1689</v>
      </c>
      <c r="C1697" s="18" t="str">
        <f t="shared" si="81"/>
        <v/>
      </c>
      <c r="D1697" s="13" t="str">
        <f t="shared" si="79"/>
        <v/>
      </c>
      <c r="E1697" s="13" t="str">
        <f t="shared" si="80"/>
        <v/>
      </c>
      <c r="F1697" s="84"/>
    </row>
    <row r="1698" spans="2:6" x14ac:dyDescent="0.25">
      <c r="B1698" s="13">
        <v>1690</v>
      </c>
      <c r="C1698" s="18" t="str">
        <f t="shared" si="81"/>
        <v/>
      </c>
      <c r="D1698" s="13" t="str">
        <f t="shared" si="79"/>
        <v/>
      </c>
      <c r="E1698" s="13" t="str">
        <f t="shared" si="80"/>
        <v/>
      </c>
      <c r="F1698" s="84"/>
    </row>
    <row r="1699" spans="2:6" x14ac:dyDescent="0.25">
      <c r="B1699" s="13">
        <v>1691</v>
      </c>
      <c r="C1699" s="18" t="str">
        <f t="shared" si="81"/>
        <v/>
      </c>
      <c r="D1699" s="13" t="str">
        <f t="shared" si="79"/>
        <v/>
      </c>
      <c r="E1699" s="13" t="str">
        <f t="shared" si="80"/>
        <v/>
      </c>
      <c r="F1699" s="84"/>
    </row>
    <row r="1700" spans="2:6" x14ac:dyDescent="0.25">
      <c r="B1700" s="13">
        <v>1692</v>
      </c>
      <c r="C1700" s="18" t="str">
        <f t="shared" si="81"/>
        <v/>
      </c>
      <c r="D1700" s="13" t="str">
        <f t="shared" si="79"/>
        <v/>
      </c>
      <c r="E1700" s="13" t="str">
        <f t="shared" si="80"/>
        <v/>
      </c>
      <c r="F1700" s="84"/>
    </row>
    <row r="1701" spans="2:6" x14ac:dyDescent="0.25">
      <c r="B1701" s="13">
        <v>1693</v>
      </c>
      <c r="C1701" s="18" t="str">
        <f t="shared" si="81"/>
        <v/>
      </c>
      <c r="D1701" s="13" t="str">
        <f t="shared" si="79"/>
        <v/>
      </c>
      <c r="E1701" s="13" t="str">
        <f t="shared" si="80"/>
        <v/>
      </c>
      <c r="F1701" s="84"/>
    </row>
    <row r="1702" spans="2:6" x14ac:dyDescent="0.25">
      <c r="B1702" s="13">
        <v>1694</v>
      </c>
      <c r="C1702" s="18" t="str">
        <f t="shared" si="81"/>
        <v/>
      </c>
      <c r="D1702" s="13" t="str">
        <f t="shared" si="79"/>
        <v/>
      </c>
      <c r="E1702" s="13" t="str">
        <f t="shared" si="80"/>
        <v/>
      </c>
      <c r="F1702" s="84"/>
    </row>
    <row r="1703" spans="2:6" x14ac:dyDescent="0.25">
      <c r="B1703" s="13">
        <v>1695</v>
      </c>
      <c r="C1703" s="18" t="str">
        <f t="shared" si="81"/>
        <v/>
      </c>
      <c r="D1703" s="13" t="str">
        <f t="shared" si="79"/>
        <v/>
      </c>
      <c r="E1703" s="13" t="str">
        <f t="shared" si="80"/>
        <v/>
      </c>
      <c r="F1703" s="84"/>
    </row>
    <row r="1704" spans="2:6" x14ac:dyDescent="0.25">
      <c r="B1704" s="13">
        <v>1696</v>
      </c>
      <c r="C1704" s="18" t="str">
        <f t="shared" si="81"/>
        <v/>
      </c>
      <c r="D1704" s="13" t="str">
        <f t="shared" si="79"/>
        <v/>
      </c>
      <c r="E1704" s="13" t="str">
        <f t="shared" si="80"/>
        <v/>
      </c>
      <c r="F1704" s="84"/>
    </row>
    <row r="1705" spans="2:6" x14ac:dyDescent="0.25">
      <c r="B1705" s="13">
        <v>1697</v>
      </c>
      <c r="C1705" s="18" t="str">
        <f t="shared" si="81"/>
        <v/>
      </c>
      <c r="D1705" s="13" t="str">
        <f t="shared" si="79"/>
        <v/>
      </c>
      <c r="E1705" s="13" t="str">
        <f t="shared" si="80"/>
        <v/>
      </c>
      <c r="F1705" s="84"/>
    </row>
    <row r="1706" spans="2:6" x14ac:dyDescent="0.25">
      <c r="B1706" s="13">
        <v>1698</v>
      </c>
      <c r="C1706" s="18" t="str">
        <f t="shared" si="81"/>
        <v/>
      </c>
      <c r="D1706" s="13" t="str">
        <f t="shared" si="79"/>
        <v/>
      </c>
      <c r="E1706" s="13" t="str">
        <f t="shared" si="80"/>
        <v/>
      </c>
      <c r="F1706" s="84"/>
    </row>
    <row r="1707" spans="2:6" x14ac:dyDescent="0.25">
      <c r="B1707" s="13">
        <v>1699</v>
      </c>
      <c r="C1707" s="18" t="str">
        <f t="shared" si="81"/>
        <v/>
      </c>
      <c r="D1707" s="13" t="str">
        <f t="shared" si="79"/>
        <v/>
      </c>
      <c r="E1707" s="13" t="str">
        <f t="shared" si="80"/>
        <v/>
      </c>
      <c r="F1707" s="84"/>
    </row>
    <row r="1708" spans="2:6" x14ac:dyDescent="0.25">
      <c r="B1708" s="13">
        <v>1700</v>
      </c>
      <c r="C1708" s="18" t="str">
        <f t="shared" si="81"/>
        <v/>
      </c>
      <c r="D1708" s="13" t="str">
        <f t="shared" si="79"/>
        <v/>
      </c>
      <c r="E1708" s="13" t="str">
        <f t="shared" si="80"/>
        <v/>
      </c>
      <c r="F1708" s="84"/>
    </row>
    <row r="1709" spans="2:6" x14ac:dyDescent="0.25">
      <c r="B1709" s="13">
        <v>1701</v>
      </c>
      <c r="C1709" s="18" t="str">
        <f t="shared" si="81"/>
        <v/>
      </c>
      <c r="D1709" s="13" t="str">
        <f t="shared" si="79"/>
        <v/>
      </c>
      <c r="E1709" s="13" t="str">
        <f t="shared" si="80"/>
        <v/>
      </c>
      <c r="F1709" s="84"/>
    </row>
    <row r="1710" spans="2:6" x14ac:dyDescent="0.25">
      <c r="B1710" s="13">
        <v>1702</v>
      </c>
      <c r="C1710" s="18" t="str">
        <f t="shared" si="81"/>
        <v/>
      </c>
      <c r="D1710" s="13" t="str">
        <f t="shared" si="79"/>
        <v/>
      </c>
      <c r="E1710" s="13" t="str">
        <f t="shared" si="80"/>
        <v/>
      </c>
      <c r="F1710" s="84"/>
    </row>
    <row r="1711" spans="2:6" x14ac:dyDescent="0.25">
      <c r="B1711" s="13">
        <v>1703</v>
      </c>
      <c r="C1711" s="18" t="str">
        <f t="shared" si="81"/>
        <v/>
      </c>
      <c r="D1711" s="13" t="str">
        <f t="shared" si="79"/>
        <v/>
      </c>
      <c r="E1711" s="13" t="str">
        <f t="shared" si="80"/>
        <v/>
      </c>
      <c r="F1711" s="84"/>
    </row>
    <row r="1712" spans="2:6" x14ac:dyDescent="0.25">
      <c r="B1712" s="13">
        <v>1704</v>
      </c>
      <c r="C1712" s="18" t="str">
        <f t="shared" si="81"/>
        <v/>
      </c>
      <c r="D1712" s="13" t="str">
        <f t="shared" si="79"/>
        <v/>
      </c>
      <c r="E1712" s="13" t="str">
        <f t="shared" si="80"/>
        <v/>
      </c>
      <c r="F1712" s="84"/>
    </row>
    <row r="1713" spans="2:6" x14ac:dyDescent="0.25">
      <c r="B1713" s="13">
        <v>1705</v>
      </c>
      <c r="C1713" s="18" t="str">
        <f t="shared" si="81"/>
        <v/>
      </c>
      <c r="D1713" s="13" t="str">
        <f t="shared" si="79"/>
        <v/>
      </c>
      <c r="E1713" s="13" t="str">
        <f t="shared" si="80"/>
        <v/>
      </c>
      <c r="F1713" s="84"/>
    </row>
    <row r="1714" spans="2:6" x14ac:dyDescent="0.25">
      <c r="B1714" s="13">
        <v>1706</v>
      </c>
      <c r="C1714" s="18" t="str">
        <f t="shared" si="81"/>
        <v/>
      </c>
      <c r="D1714" s="13" t="str">
        <f t="shared" si="79"/>
        <v/>
      </c>
      <c r="E1714" s="13" t="str">
        <f t="shared" si="80"/>
        <v/>
      </c>
      <c r="F1714" s="84"/>
    </row>
    <row r="1715" spans="2:6" x14ac:dyDescent="0.25">
      <c r="B1715" s="13">
        <v>1707</v>
      </c>
      <c r="C1715" s="18" t="str">
        <f t="shared" si="81"/>
        <v/>
      </c>
      <c r="D1715" s="13" t="str">
        <f t="shared" si="79"/>
        <v/>
      </c>
      <c r="E1715" s="13" t="str">
        <f t="shared" si="80"/>
        <v/>
      </c>
      <c r="F1715" s="84"/>
    </row>
    <row r="1716" spans="2:6" x14ac:dyDescent="0.25">
      <c r="B1716" s="13">
        <v>1708</v>
      </c>
      <c r="C1716" s="18" t="str">
        <f t="shared" si="81"/>
        <v/>
      </c>
      <c r="D1716" s="13" t="str">
        <f t="shared" si="79"/>
        <v/>
      </c>
      <c r="E1716" s="13" t="str">
        <f t="shared" si="80"/>
        <v/>
      </c>
      <c r="F1716" s="84"/>
    </row>
    <row r="1717" spans="2:6" x14ac:dyDescent="0.25">
      <c r="B1717" s="13">
        <v>1709</v>
      </c>
      <c r="C1717" s="18" t="str">
        <f t="shared" si="81"/>
        <v/>
      </c>
      <c r="D1717" s="13" t="str">
        <f t="shared" si="79"/>
        <v/>
      </c>
      <c r="E1717" s="13" t="str">
        <f t="shared" si="80"/>
        <v/>
      </c>
      <c r="F1717" s="84"/>
    </row>
    <row r="1718" spans="2:6" x14ac:dyDescent="0.25">
      <c r="B1718" s="13">
        <v>1710</v>
      </c>
      <c r="C1718" s="18" t="str">
        <f t="shared" si="81"/>
        <v/>
      </c>
      <c r="D1718" s="13" t="str">
        <f t="shared" si="79"/>
        <v/>
      </c>
      <c r="E1718" s="13" t="str">
        <f t="shared" si="80"/>
        <v/>
      </c>
      <c r="F1718" s="84"/>
    </row>
    <row r="1719" spans="2:6" x14ac:dyDescent="0.25">
      <c r="B1719" s="13">
        <v>1711</v>
      </c>
      <c r="C1719" s="18" t="str">
        <f t="shared" si="81"/>
        <v/>
      </c>
      <c r="D1719" s="13" t="str">
        <f t="shared" si="79"/>
        <v/>
      </c>
      <c r="E1719" s="13" t="str">
        <f t="shared" si="80"/>
        <v/>
      </c>
      <c r="F1719" s="84"/>
    </row>
    <row r="1720" spans="2:6" x14ac:dyDescent="0.25">
      <c r="B1720" s="13">
        <v>1712</v>
      </c>
      <c r="C1720" s="18" t="str">
        <f t="shared" si="81"/>
        <v/>
      </c>
      <c r="D1720" s="13" t="str">
        <f t="shared" si="79"/>
        <v/>
      </c>
      <c r="E1720" s="13" t="str">
        <f t="shared" si="80"/>
        <v/>
      </c>
      <c r="F1720" s="84"/>
    </row>
    <row r="1721" spans="2:6" x14ac:dyDescent="0.25">
      <c r="B1721" s="13">
        <v>1713</v>
      </c>
      <c r="C1721" s="18" t="str">
        <f t="shared" si="81"/>
        <v/>
      </c>
      <c r="D1721" s="13" t="str">
        <f t="shared" si="79"/>
        <v/>
      </c>
      <c r="E1721" s="13" t="str">
        <f t="shared" si="80"/>
        <v/>
      </c>
      <c r="F1721" s="84"/>
    </row>
    <row r="1722" spans="2:6" x14ac:dyDescent="0.25">
      <c r="B1722" s="13">
        <v>1714</v>
      </c>
      <c r="C1722" s="18" t="str">
        <f t="shared" si="81"/>
        <v/>
      </c>
      <c r="D1722" s="13" t="str">
        <f t="shared" si="79"/>
        <v/>
      </c>
      <c r="E1722" s="13" t="str">
        <f t="shared" si="80"/>
        <v/>
      </c>
      <c r="F1722" s="84"/>
    </row>
    <row r="1723" spans="2:6" x14ac:dyDescent="0.25">
      <c r="B1723" s="13">
        <v>1715</v>
      </c>
      <c r="C1723" s="18" t="str">
        <f t="shared" si="81"/>
        <v/>
      </c>
      <c r="D1723" s="13" t="str">
        <f t="shared" si="79"/>
        <v/>
      </c>
      <c r="E1723" s="13" t="str">
        <f t="shared" si="80"/>
        <v/>
      </c>
      <c r="F1723" s="84"/>
    </row>
    <row r="1724" spans="2:6" x14ac:dyDescent="0.25">
      <c r="B1724" s="13">
        <v>1716</v>
      </c>
      <c r="C1724" s="18" t="str">
        <f t="shared" si="81"/>
        <v/>
      </c>
      <c r="D1724" s="13" t="str">
        <f t="shared" si="79"/>
        <v/>
      </c>
      <c r="E1724" s="13" t="str">
        <f t="shared" si="80"/>
        <v/>
      </c>
      <c r="F1724" s="84"/>
    </row>
    <row r="1725" spans="2:6" x14ac:dyDescent="0.25">
      <c r="B1725" s="13">
        <v>1717</v>
      </c>
      <c r="C1725" s="18" t="str">
        <f t="shared" si="81"/>
        <v/>
      </c>
      <c r="D1725" s="13" t="str">
        <f t="shared" si="79"/>
        <v/>
      </c>
      <c r="E1725" s="13" t="str">
        <f t="shared" si="80"/>
        <v/>
      </c>
      <c r="F1725" s="84"/>
    </row>
    <row r="1726" spans="2:6" x14ac:dyDescent="0.25">
      <c r="B1726" s="13">
        <v>1718</v>
      </c>
      <c r="C1726" s="18" t="str">
        <f t="shared" si="81"/>
        <v/>
      </c>
      <c r="D1726" s="13" t="str">
        <f t="shared" si="79"/>
        <v/>
      </c>
      <c r="E1726" s="13" t="str">
        <f t="shared" si="80"/>
        <v/>
      </c>
      <c r="F1726" s="84"/>
    </row>
    <row r="1727" spans="2:6" x14ac:dyDescent="0.25">
      <c r="B1727" s="13">
        <v>1719</v>
      </c>
      <c r="C1727" s="18" t="str">
        <f t="shared" si="81"/>
        <v/>
      </c>
      <c r="D1727" s="13" t="str">
        <f t="shared" si="79"/>
        <v/>
      </c>
      <c r="E1727" s="13" t="str">
        <f t="shared" si="80"/>
        <v/>
      </c>
      <c r="F1727" s="84"/>
    </row>
    <row r="1728" spans="2:6" x14ac:dyDescent="0.25">
      <c r="B1728" s="13">
        <v>1720</v>
      </c>
      <c r="C1728" s="18" t="str">
        <f t="shared" si="81"/>
        <v/>
      </c>
      <c r="D1728" s="13" t="str">
        <f t="shared" si="79"/>
        <v/>
      </c>
      <c r="E1728" s="13" t="str">
        <f t="shared" si="80"/>
        <v/>
      </c>
      <c r="F1728" s="84"/>
    </row>
    <row r="1729" spans="2:6" x14ac:dyDescent="0.25">
      <c r="B1729" s="13">
        <v>1721</v>
      </c>
      <c r="C1729" s="18" t="str">
        <f t="shared" si="81"/>
        <v/>
      </c>
      <c r="D1729" s="13" t="str">
        <f t="shared" si="79"/>
        <v/>
      </c>
      <c r="E1729" s="13" t="str">
        <f t="shared" si="80"/>
        <v/>
      </c>
      <c r="F1729" s="84"/>
    </row>
    <row r="1730" spans="2:6" x14ac:dyDescent="0.25">
      <c r="B1730" s="13">
        <v>1722</v>
      </c>
      <c r="C1730" s="18" t="str">
        <f t="shared" si="81"/>
        <v/>
      </c>
      <c r="D1730" s="13" t="str">
        <f t="shared" si="79"/>
        <v/>
      </c>
      <c r="E1730" s="13" t="str">
        <f t="shared" si="80"/>
        <v/>
      </c>
      <c r="F1730" s="84"/>
    </row>
    <row r="1731" spans="2:6" x14ac:dyDescent="0.25">
      <c r="B1731" s="13">
        <v>1723</v>
      </c>
      <c r="C1731" s="18" t="str">
        <f t="shared" si="81"/>
        <v/>
      </c>
      <c r="D1731" s="13" t="str">
        <f t="shared" si="79"/>
        <v/>
      </c>
      <c r="E1731" s="13" t="str">
        <f t="shared" si="80"/>
        <v/>
      </c>
      <c r="F1731" s="84"/>
    </row>
    <row r="1732" spans="2:6" x14ac:dyDescent="0.25">
      <c r="B1732" s="13">
        <v>1724</v>
      </c>
      <c r="C1732" s="18" t="str">
        <f t="shared" si="81"/>
        <v/>
      </c>
      <c r="D1732" s="13" t="str">
        <f t="shared" si="79"/>
        <v/>
      </c>
      <c r="E1732" s="13" t="str">
        <f t="shared" si="80"/>
        <v/>
      </c>
      <c r="F1732" s="84"/>
    </row>
    <row r="1733" spans="2:6" x14ac:dyDescent="0.25">
      <c r="B1733" s="13">
        <v>1725</v>
      </c>
      <c r="C1733" s="18" t="str">
        <f t="shared" si="81"/>
        <v/>
      </c>
      <c r="D1733" s="13" t="str">
        <f t="shared" si="79"/>
        <v/>
      </c>
      <c r="E1733" s="13" t="str">
        <f t="shared" si="80"/>
        <v/>
      </c>
      <c r="F1733" s="84"/>
    </row>
    <row r="1734" spans="2:6" x14ac:dyDescent="0.25">
      <c r="B1734" s="13">
        <v>1726</v>
      </c>
      <c r="C1734" s="18" t="str">
        <f t="shared" si="81"/>
        <v/>
      </c>
      <c r="D1734" s="13" t="str">
        <f t="shared" si="79"/>
        <v/>
      </c>
      <c r="E1734" s="13" t="str">
        <f t="shared" si="80"/>
        <v/>
      </c>
      <c r="F1734" s="84"/>
    </row>
    <row r="1735" spans="2:6" x14ac:dyDescent="0.25">
      <c r="B1735" s="13">
        <v>1727</v>
      </c>
      <c r="C1735" s="18" t="str">
        <f t="shared" si="81"/>
        <v/>
      </c>
      <c r="D1735" s="13" t="str">
        <f t="shared" si="79"/>
        <v/>
      </c>
      <c r="E1735" s="13" t="str">
        <f t="shared" si="80"/>
        <v/>
      </c>
      <c r="F1735" s="84"/>
    </row>
    <row r="1736" spans="2:6" x14ac:dyDescent="0.25">
      <c r="B1736" s="13">
        <v>1728</v>
      </c>
      <c r="C1736" s="18" t="str">
        <f t="shared" si="81"/>
        <v/>
      </c>
      <c r="D1736" s="13" t="str">
        <f t="shared" si="79"/>
        <v/>
      </c>
      <c r="E1736" s="13" t="str">
        <f t="shared" si="80"/>
        <v/>
      </c>
      <c r="F1736" s="84"/>
    </row>
    <row r="1737" spans="2:6" x14ac:dyDescent="0.25">
      <c r="B1737" s="13">
        <v>1729</v>
      </c>
      <c r="C1737" s="18" t="str">
        <f t="shared" si="81"/>
        <v/>
      </c>
      <c r="D1737" s="13" t="str">
        <f t="shared" ref="D1737:D1800" si="82">IF(C1737="","",IF($F$6="","",IF(B1737&lt;($AV$14+1),"1°batch", IF(B1737&gt;($AV$15),"3°batch","2°batch"))))</f>
        <v/>
      </c>
      <c r="E1737" s="13" t="str">
        <f t="shared" ref="E1737:E1800" si="83">IF(C1737="","",IF($F$6="","",IF(B1737&lt;($AV$17+1),"1°cooking",IF(AND(B1737&gt;$AV$17,B1737&lt;$AV$18+1),"2°cooking",IF(AND(B1737&gt;$AV$18,B1737&lt;$AV$19+1),"3°cooking",IF(AND(B1737&gt;$AV$19,B1737&lt;$AV$20+1),"4°cooking",IF(AND(B1737&gt;$AV$20,B1737&lt;$AV$21+1),"5°cooking",IF(AND(B1737&gt;$AV$21,B1737&lt;$AV$22+1),"1°cooking",IF(AND(B1737&gt;$AV$22,B1737&lt;$AV$23+1),"2°cooking",IF(AND(B1737&gt;$AV$23,B1737&lt;$AV$24+1),"3°cooking",IF(AND(B1737&gt;$AV$24,B1737&lt;$AV$25+1),"4°cooking",IF(AND(B1737&gt;$AV$25,B1737&lt;$AV$26+1),"5°cooking",IF(AND(B1737&gt;$AV$26,B1737&lt;$AV$27+1),"1°cooking",IF(AND(B1737&gt;$AV$27,B1737&lt;$AV$28+1),"2°cooking",IF(AND(B1737&gt;$AV$28,B1737&lt;$AV$29+1),"3°cooking",IF(AND(B1737&gt;$AV$29,B1737&lt;$AV$30+1),"4°cooking",IF(AND(B1737&gt;$AV$30,B1737&lt;$AV$31+1),"5°cooking","")))))))))))))))))</f>
        <v/>
      </c>
      <c r="F1737" s="84"/>
    </row>
    <row r="1738" spans="2:6" x14ac:dyDescent="0.25">
      <c r="B1738" s="13">
        <v>1730</v>
      </c>
      <c r="C1738" s="18" t="str">
        <f t="shared" ref="C1738:C1801" si="84">IF($F$6="","",IF(B1738&gt;$F$6,"",IF(C1737&lt;$C$6,C1737+$E$6,0)))</f>
        <v/>
      </c>
      <c r="D1738" s="13" t="str">
        <f t="shared" si="82"/>
        <v/>
      </c>
      <c r="E1738" s="13" t="str">
        <f t="shared" si="83"/>
        <v/>
      </c>
      <c r="F1738" s="84"/>
    </row>
    <row r="1739" spans="2:6" x14ac:dyDescent="0.25">
      <c r="B1739" s="13">
        <v>1731</v>
      </c>
      <c r="C1739" s="18" t="str">
        <f t="shared" si="84"/>
        <v/>
      </c>
      <c r="D1739" s="13" t="str">
        <f t="shared" si="82"/>
        <v/>
      </c>
      <c r="E1739" s="13" t="str">
        <f t="shared" si="83"/>
        <v/>
      </c>
      <c r="F1739" s="84"/>
    </row>
    <row r="1740" spans="2:6" x14ac:dyDescent="0.25">
      <c r="B1740" s="13">
        <v>1732</v>
      </c>
      <c r="C1740" s="18" t="str">
        <f t="shared" si="84"/>
        <v/>
      </c>
      <c r="D1740" s="13" t="str">
        <f t="shared" si="82"/>
        <v/>
      </c>
      <c r="E1740" s="13" t="str">
        <f t="shared" si="83"/>
        <v/>
      </c>
      <c r="F1740" s="84"/>
    </row>
    <row r="1741" spans="2:6" x14ac:dyDescent="0.25">
      <c r="B1741" s="13">
        <v>1733</v>
      </c>
      <c r="C1741" s="18" t="str">
        <f t="shared" si="84"/>
        <v/>
      </c>
      <c r="D1741" s="13" t="str">
        <f t="shared" si="82"/>
        <v/>
      </c>
      <c r="E1741" s="13" t="str">
        <f t="shared" si="83"/>
        <v/>
      </c>
      <c r="F1741" s="84"/>
    </row>
    <row r="1742" spans="2:6" x14ac:dyDescent="0.25">
      <c r="B1742" s="13">
        <v>1734</v>
      </c>
      <c r="C1742" s="18" t="str">
        <f t="shared" si="84"/>
        <v/>
      </c>
      <c r="D1742" s="13" t="str">
        <f t="shared" si="82"/>
        <v/>
      </c>
      <c r="E1742" s="13" t="str">
        <f t="shared" si="83"/>
        <v/>
      </c>
      <c r="F1742" s="84"/>
    </row>
    <row r="1743" spans="2:6" x14ac:dyDescent="0.25">
      <c r="B1743" s="13">
        <v>1735</v>
      </c>
      <c r="C1743" s="18" t="str">
        <f t="shared" si="84"/>
        <v/>
      </c>
      <c r="D1743" s="13" t="str">
        <f t="shared" si="82"/>
        <v/>
      </c>
      <c r="E1743" s="13" t="str">
        <f t="shared" si="83"/>
        <v/>
      </c>
      <c r="F1743" s="84"/>
    </row>
    <row r="1744" spans="2:6" x14ac:dyDescent="0.25">
      <c r="B1744" s="13">
        <v>1736</v>
      </c>
      <c r="C1744" s="18" t="str">
        <f t="shared" si="84"/>
        <v/>
      </c>
      <c r="D1744" s="13" t="str">
        <f t="shared" si="82"/>
        <v/>
      </c>
      <c r="E1744" s="13" t="str">
        <f t="shared" si="83"/>
        <v/>
      </c>
      <c r="F1744" s="84"/>
    </row>
    <row r="1745" spans="2:6" x14ac:dyDescent="0.25">
      <c r="B1745" s="13">
        <v>1737</v>
      </c>
      <c r="C1745" s="18" t="str">
        <f t="shared" si="84"/>
        <v/>
      </c>
      <c r="D1745" s="13" t="str">
        <f t="shared" si="82"/>
        <v/>
      </c>
      <c r="E1745" s="13" t="str">
        <f t="shared" si="83"/>
        <v/>
      </c>
      <c r="F1745" s="84"/>
    </row>
    <row r="1746" spans="2:6" x14ac:dyDescent="0.25">
      <c r="B1746" s="13">
        <v>1738</v>
      </c>
      <c r="C1746" s="18" t="str">
        <f t="shared" si="84"/>
        <v/>
      </c>
      <c r="D1746" s="13" t="str">
        <f t="shared" si="82"/>
        <v/>
      </c>
      <c r="E1746" s="13" t="str">
        <f t="shared" si="83"/>
        <v/>
      </c>
      <c r="F1746" s="84"/>
    </row>
    <row r="1747" spans="2:6" x14ac:dyDescent="0.25">
      <c r="B1747" s="13">
        <v>1739</v>
      </c>
      <c r="C1747" s="18" t="str">
        <f t="shared" si="84"/>
        <v/>
      </c>
      <c r="D1747" s="13" t="str">
        <f t="shared" si="82"/>
        <v/>
      </c>
      <c r="E1747" s="13" t="str">
        <f t="shared" si="83"/>
        <v/>
      </c>
      <c r="F1747" s="84"/>
    </row>
    <row r="1748" spans="2:6" x14ac:dyDescent="0.25">
      <c r="B1748" s="13">
        <v>1740</v>
      </c>
      <c r="C1748" s="18" t="str">
        <f t="shared" si="84"/>
        <v/>
      </c>
      <c r="D1748" s="13" t="str">
        <f t="shared" si="82"/>
        <v/>
      </c>
      <c r="E1748" s="13" t="str">
        <f t="shared" si="83"/>
        <v/>
      </c>
      <c r="F1748" s="84"/>
    </row>
    <row r="1749" spans="2:6" x14ac:dyDescent="0.25">
      <c r="B1749" s="13">
        <v>1741</v>
      </c>
      <c r="C1749" s="18" t="str">
        <f t="shared" si="84"/>
        <v/>
      </c>
      <c r="D1749" s="13" t="str">
        <f t="shared" si="82"/>
        <v/>
      </c>
      <c r="E1749" s="13" t="str">
        <f t="shared" si="83"/>
        <v/>
      </c>
      <c r="F1749" s="84"/>
    </row>
    <row r="1750" spans="2:6" x14ac:dyDescent="0.25">
      <c r="B1750" s="13">
        <v>1742</v>
      </c>
      <c r="C1750" s="18" t="str">
        <f t="shared" si="84"/>
        <v/>
      </c>
      <c r="D1750" s="13" t="str">
        <f t="shared" si="82"/>
        <v/>
      </c>
      <c r="E1750" s="13" t="str">
        <f t="shared" si="83"/>
        <v/>
      </c>
      <c r="F1750" s="84"/>
    </row>
    <row r="1751" spans="2:6" x14ac:dyDescent="0.25">
      <c r="B1751" s="13">
        <v>1743</v>
      </c>
      <c r="C1751" s="18" t="str">
        <f t="shared" si="84"/>
        <v/>
      </c>
      <c r="D1751" s="13" t="str">
        <f t="shared" si="82"/>
        <v/>
      </c>
      <c r="E1751" s="13" t="str">
        <f t="shared" si="83"/>
        <v/>
      </c>
      <c r="F1751" s="84"/>
    </row>
    <row r="1752" spans="2:6" x14ac:dyDescent="0.25">
      <c r="B1752" s="13">
        <v>1744</v>
      </c>
      <c r="C1752" s="18" t="str">
        <f t="shared" si="84"/>
        <v/>
      </c>
      <c r="D1752" s="13" t="str">
        <f t="shared" si="82"/>
        <v/>
      </c>
      <c r="E1752" s="13" t="str">
        <f t="shared" si="83"/>
        <v/>
      </c>
      <c r="F1752" s="84"/>
    </row>
    <row r="1753" spans="2:6" x14ac:dyDescent="0.25">
      <c r="B1753" s="13">
        <v>1745</v>
      </c>
      <c r="C1753" s="18" t="str">
        <f t="shared" si="84"/>
        <v/>
      </c>
      <c r="D1753" s="13" t="str">
        <f t="shared" si="82"/>
        <v/>
      </c>
      <c r="E1753" s="13" t="str">
        <f t="shared" si="83"/>
        <v/>
      </c>
      <c r="F1753" s="84"/>
    </row>
    <row r="1754" spans="2:6" x14ac:dyDescent="0.25">
      <c r="B1754" s="13">
        <v>1746</v>
      </c>
      <c r="C1754" s="18" t="str">
        <f t="shared" si="84"/>
        <v/>
      </c>
      <c r="D1754" s="13" t="str">
        <f t="shared" si="82"/>
        <v/>
      </c>
      <c r="E1754" s="13" t="str">
        <f t="shared" si="83"/>
        <v/>
      </c>
      <c r="F1754" s="84"/>
    </row>
    <row r="1755" spans="2:6" x14ac:dyDescent="0.25">
      <c r="B1755" s="13">
        <v>1747</v>
      </c>
      <c r="C1755" s="18" t="str">
        <f t="shared" si="84"/>
        <v/>
      </c>
      <c r="D1755" s="13" t="str">
        <f t="shared" si="82"/>
        <v/>
      </c>
      <c r="E1755" s="13" t="str">
        <f t="shared" si="83"/>
        <v/>
      </c>
      <c r="F1755" s="84"/>
    </row>
    <row r="1756" spans="2:6" x14ac:dyDescent="0.25">
      <c r="B1756" s="13">
        <v>1748</v>
      </c>
      <c r="C1756" s="18" t="str">
        <f t="shared" si="84"/>
        <v/>
      </c>
      <c r="D1756" s="13" t="str">
        <f t="shared" si="82"/>
        <v/>
      </c>
      <c r="E1756" s="13" t="str">
        <f t="shared" si="83"/>
        <v/>
      </c>
      <c r="F1756" s="84"/>
    </row>
    <row r="1757" spans="2:6" x14ac:dyDescent="0.25">
      <c r="B1757" s="13">
        <v>1749</v>
      </c>
      <c r="C1757" s="18" t="str">
        <f t="shared" si="84"/>
        <v/>
      </c>
      <c r="D1757" s="13" t="str">
        <f t="shared" si="82"/>
        <v/>
      </c>
      <c r="E1757" s="13" t="str">
        <f t="shared" si="83"/>
        <v/>
      </c>
      <c r="F1757" s="84"/>
    </row>
    <row r="1758" spans="2:6" x14ac:dyDescent="0.25">
      <c r="B1758" s="13">
        <v>1750</v>
      </c>
      <c r="C1758" s="18" t="str">
        <f t="shared" si="84"/>
        <v/>
      </c>
      <c r="D1758" s="13" t="str">
        <f t="shared" si="82"/>
        <v/>
      </c>
      <c r="E1758" s="13" t="str">
        <f t="shared" si="83"/>
        <v/>
      </c>
      <c r="F1758" s="84"/>
    </row>
    <row r="1759" spans="2:6" x14ac:dyDescent="0.25">
      <c r="B1759" s="13">
        <v>1751</v>
      </c>
      <c r="C1759" s="18" t="str">
        <f t="shared" si="84"/>
        <v/>
      </c>
      <c r="D1759" s="13" t="str">
        <f t="shared" si="82"/>
        <v/>
      </c>
      <c r="E1759" s="13" t="str">
        <f t="shared" si="83"/>
        <v/>
      </c>
      <c r="F1759" s="84"/>
    </row>
    <row r="1760" spans="2:6" x14ac:dyDescent="0.25">
      <c r="B1760" s="13">
        <v>1752</v>
      </c>
      <c r="C1760" s="18" t="str">
        <f t="shared" si="84"/>
        <v/>
      </c>
      <c r="D1760" s="13" t="str">
        <f t="shared" si="82"/>
        <v/>
      </c>
      <c r="E1760" s="13" t="str">
        <f t="shared" si="83"/>
        <v/>
      </c>
      <c r="F1760" s="84"/>
    </row>
    <row r="1761" spans="2:6" x14ac:dyDescent="0.25">
      <c r="B1761" s="13">
        <v>1753</v>
      </c>
      <c r="C1761" s="18" t="str">
        <f t="shared" si="84"/>
        <v/>
      </c>
      <c r="D1761" s="13" t="str">
        <f t="shared" si="82"/>
        <v/>
      </c>
      <c r="E1761" s="13" t="str">
        <f t="shared" si="83"/>
        <v/>
      </c>
      <c r="F1761" s="84"/>
    </row>
    <row r="1762" spans="2:6" x14ac:dyDescent="0.25">
      <c r="B1762" s="13">
        <v>1754</v>
      </c>
      <c r="C1762" s="18" t="str">
        <f t="shared" si="84"/>
        <v/>
      </c>
      <c r="D1762" s="13" t="str">
        <f t="shared" si="82"/>
        <v/>
      </c>
      <c r="E1762" s="13" t="str">
        <f t="shared" si="83"/>
        <v/>
      </c>
      <c r="F1762" s="84"/>
    </row>
    <row r="1763" spans="2:6" x14ac:dyDescent="0.25">
      <c r="B1763" s="13">
        <v>1755</v>
      </c>
      <c r="C1763" s="18" t="str">
        <f t="shared" si="84"/>
        <v/>
      </c>
      <c r="D1763" s="13" t="str">
        <f t="shared" si="82"/>
        <v/>
      </c>
      <c r="E1763" s="13" t="str">
        <f t="shared" si="83"/>
        <v/>
      </c>
      <c r="F1763" s="84"/>
    </row>
    <row r="1764" spans="2:6" x14ac:dyDescent="0.25">
      <c r="B1764" s="13">
        <v>1756</v>
      </c>
      <c r="C1764" s="18" t="str">
        <f t="shared" si="84"/>
        <v/>
      </c>
      <c r="D1764" s="13" t="str">
        <f t="shared" si="82"/>
        <v/>
      </c>
      <c r="E1764" s="13" t="str">
        <f t="shared" si="83"/>
        <v/>
      </c>
      <c r="F1764" s="84"/>
    </row>
    <row r="1765" spans="2:6" x14ac:dyDescent="0.25">
      <c r="B1765" s="13">
        <v>1757</v>
      </c>
      <c r="C1765" s="18" t="str">
        <f t="shared" si="84"/>
        <v/>
      </c>
      <c r="D1765" s="13" t="str">
        <f t="shared" si="82"/>
        <v/>
      </c>
      <c r="E1765" s="13" t="str">
        <f t="shared" si="83"/>
        <v/>
      </c>
      <c r="F1765" s="84"/>
    </row>
    <row r="1766" spans="2:6" x14ac:dyDescent="0.25">
      <c r="B1766" s="13">
        <v>1758</v>
      </c>
      <c r="C1766" s="18" t="str">
        <f t="shared" si="84"/>
        <v/>
      </c>
      <c r="D1766" s="13" t="str">
        <f t="shared" si="82"/>
        <v/>
      </c>
      <c r="E1766" s="13" t="str">
        <f t="shared" si="83"/>
        <v/>
      </c>
      <c r="F1766" s="84"/>
    </row>
    <row r="1767" spans="2:6" x14ac:dyDescent="0.25">
      <c r="B1767" s="13">
        <v>1759</v>
      </c>
      <c r="C1767" s="18" t="str">
        <f t="shared" si="84"/>
        <v/>
      </c>
      <c r="D1767" s="13" t="str">
        <f t="shared" si="82"/>
        <v/>
      </c>
      <c r="E1767" s="13" t="str">
        <f t="shared" si="83"/>
        <v/>
      </c>
      <c r="F1767" s="84"/>
    </row>
    <row r="1768" spans="2:6" x14ac:dyDescent="0.25">
      <c r="B1768" s="13">
        <v>1760</v>
      </c>
      <c r="C1768" s="18" t="str">
        <f t="shared" si="84"/>
        <v/>
      </c>
      <c r="D1768" s="13" t="str">
        <f t="shared" si="82"/>
        <v/>
      </c>
      <c r="E1768" s="13" t="str">
        <f t="shared" si="83"/>
        <v/>
      </c>
      <c r="F1768" s="84"/>
    </row>
    <row r="1769" spans="2:6" x14ac:dyDescent="0.25">
      <c r="B1769" s="13">
        <v>1761</v>
      </c>
      <c r="C1769" s="18" t="str">
        <f t="shared" si="84"/>
        <v/>
      </c>
      <c r="D1769" s="13" t="str">
        <f t="shared" si="82"/>
        <v/>
      </c>
      <c r="E1769" s="13" t="str">
        <f t="shared" si="83"/>
        <v/>
      </c>
      <c r="F1769" s="84"/>
    </row>
    <row r="1770" spans="2:6" x14ac:dyDescent="0.25">
      <c r="B1770" s="13">
        <v>1762</v>
      </c>
      <c r="C1770" s="18" t="str">
        <f t="shared" si="84"/>
        <v/>
      </c>
      <c r="D1770" s="13" t="str">
        <f t="shared" si="82"/>
        <v/>
      </c>
      <c r="E1770" s="13" t="str">
        <f t="shared" si="83"/>
        <v/>
      </c>
      <c r="F1770" s="84"/>
    </row>
    <row r="1771" spans="2:6" x14ac:dyDescent="0.25">
      <c r="B1771" s="13">
        <v>1763</v>
      </c>
      <c r="C1771" s="18" t="str">
        <f t="shared" si="84"/>
        <v/>
      </c>
      <c r="D1771" s="13" t="str">
        <f t="shared" si="82"/>
        <v/>
      </c>
      <c r="E1771" s="13" t="str">
        <f t="shared" si="83"/>
        <v/>
      </c>
      <c r="F1771" s="84"/>
    </row>
    <row r="1772" spans="2:6" x14ac:dyDescent="0.25">
      <c r="B1772" s="13">
        <v>1764</v>
      </c>
      <c r="C1772" s="18" t="str">
        <f t="shared" si="84"/>
        <v/>
      </c>
      <c r="D1772" s="13" t="str">
        <f t="shared" si="82"/>
        <v/>
      </c>
      <c r="E1772" s="13" t="str">
        <f t="shared" si="83"/>
        <v/>
      </c>
      <c r="F1772" s="84"/>
    </row>
    <row r="1773" spans="2:6" x14ac:dyDescent="0.25">
      <c r="B1773" s="13">
        <v>1765</v>
      </c>
      <c r="C1773" s="18" t="str">
        <f t="shared" si="84"/>
        <v/>
      </c>
      <c r="D1773" s="13" t="str">
        <f t="shared" si="82"/>
        <v/>
      </c>
      <c r="E1773" s="13" t="str">
        <f t="shared" si="83"/>
        <v/>
      </c>
      <c r="F1773" s="84"/>
    </row>
    <row r="1774" spans="2:6" x14ac:dyDescent="0.25">
      <c r="B1774" s="13">
        <v>1766</v>
      </c>
      <c r="C1774" s="18" t="str">
        <f t="shared" si="84"/>
        <v/>
      </c>
      <c r="D1774" s="13" t="str">
        <f t="shared" si="82"/>
        <v/>
      </c>
      <c r="E1774" s="13" t="str">
        <f t="shared" si="83"/>
        <v/>
      </c>
      <c r="F1774" s="84"/>
    </row>
    <row r="1775" spans="2:6" x14ac:dyDescent="0.25">
      <c r="B1775" s="13">
        <v>1767</v>
      </c>
      <c r="C1775" s="18" t="str">
        <f t="shared" si="84"/>
        <v/>
      </c>
      <c r="D1775" s="13" t="str">
        <f t="shared" si="82"/>
        <v/>
      </c>
      <c r="E1775" s="13" t="str">
        <f t="shared" si="83"/>
        <v/>
      </c>
      <c r="F1775" s="84"/>
    </row>
    <row r="1776" spans="2:6" x14ac:dyDescent="0.25">
      <c r="B1776" s="13">
        <v>1768</v>
      </c>
      <c r="C1776" s="18" t="str">
        <f t="shared" si="84"/>
        <v/>
      </c>
      <c r="D1776" s="13" t="str">
        <f t="shared" si="82"/>
        <v/>
      </c>
      <c r="E1776" s="13" t="str">
        <f t="shared" si="83"/>
        <v/>
      </c>
      <c r="F1776" s="84"/>
    </row>
    <row r="1777" spans="2:6" x14ac:dyDescent="0.25">
      <c r="B1777" s="13">
        <v>1769</v>
      </c>
      <c r="C1777" s="18" t="str">
        <f t="shared" si="84"/>
        <v/>
      </c>
      <c r="D1777" s="13" t="str">
        <f t="shared" si="82"/>
        <v/>
      </c>
      <c r="E1777" s="13" t="str">
        <f t="shared" si="83"/>
        <v/>
      </c>
      <c r="F1777" s="84"/>
    </row>
    <row r="1778" spans="2:6" x14ac:dyDescent="0.25">
      <c r="B1778" s="13">
        <v>1770</v>
      </c>
      <c r="C1778" s="18" t="str">
        <f t="shared" si="84"/>
        <v/>
      </c>
      <c r="D1778" s="13" t="str">
        <f t="shared" si="82"/>
        <v/>
      </c>
      <c r="E1778" s="13" t="str">
        <f t="shared" si="83"/>
        <v/>
      </c>
      <c r="F1778" s="84"/>
    </row>
    <row r="1779" spans="2:6" x14ac:dyDescent="0.25">
      <c r="B1779" s="13">
        <v>1771</v>
      </c>
      <c r="C1779" s="18" t="str">
        <f t="shared" si="84"/>
        <v/>
      </c>
      <c r="D1779" s="13" t="str">
        <f t="shared" si="82"/>
        <v/>
      </c>
      <c r="E1779" s="13" t="str">
        <f t="shared" si="83"/>
        <v/>
      </c>
      <c r="F1779" s="84"/>
    </row>
    <row r="1780" spans="2:6" x14ac:dyDescent="0.25">
      <c r="B1780" s="13">
        <v>1772</v>
      </c>
      <c r="C1780" s="18" t="str">
        <f t="shared" si="84"/>
        <v/>
      </c>
      <c r="D1780" s="13" t="str">
        <f t="shared" si="82"/>
        <v/>
      </c>
      <c r="E1780" s="13" t="str">
        <f t="shared" si="83"/>
        <v/>
      </c>
      <c r="F1780" s="84"/>
    </row>
    <row r="1781" spans="2:6" x14ac:dyDescent="0.25">
      <c r="B1781" s="13">
        <v>1773</v>
      </c>
      <c r="C1781" s="18" t="str">
        <f t="shared" si="84"/>
        <v/>
      </c>
      <c r="D1781" s="13" t="str">
        <f t="shared" si="82"/>
        <v/>
      </c>
      <c r="E1781" s="13" t="str">
        <f t="shared" si="83"/>
        <v/>
      </c>
      <c r="F1781" s="84"/>
    </row>
    <row r="1782" spans="2:6" x14ac:dyDescent="0.25">
      <c r="B1782" s="13">
        <v>1774</v>
      </c>
      <c r="C1782" s="18" t="str">
        <f t="shared" si="84"/>
        <v/>
      </c>
      <c r="D1782" s="13" t="str">
        <f t="shared" si="82"/>
        <v/>
      </c>
      <c r="E1782" s="13" t="str">
        <f t="shared" si="83"/>
        <v/>
      </c>
      <c r="F1782" s="84"/>
    </row>
    <row r="1783" spans="2:6" x14ac:dyDescent="0.25">
      <c r="B1783" s="13">
        <v>1775</v>
      </c>
      <c r="C1783" s="18" t="str">
        <f t="shared" si="84"/>
        <v/>
      </c>
      <c r="D1783" s="13" t="str">
        <f t="shared" si="82"/>
        <v/>
      </c>
      <c r="E1783" s="13" t="str">
        <f t="shared" si="83"/>
        <v/>
      </c>
      <c r="F1783" s="84"/>
    </row>
    <row r="1784" spans="2:6" x14ac:dyDescent="0.25">
      <c r="B1784" s="13">
        <v>1776</v>
      </c>
      <c r="C1784" s="18" t="str">
        <f t="shared" si="84"/>
        <v/>
      </c>
      <c r="D1784" s="13" t="str">
        <f t="shared" si="82"/>
        <v/>
      </c>
      <c r="E1784" s="13" t="str">
        <f t="shared" si="83"/>
        <v/>
      </c>
      <c r="F1784" s="84"/>
    </row>
    <row r="1785" spans="2:6" x14ac:dyDescent="0.25">
      <c r="B1785" s="13">
        <v>1777</v>
      </c>
      <c r="C1785" s="18" t="str">
        <f t="shared" si="84"/>
        <v/>
      </c>
      <c r="D1785" s="13" t="str">
        <f t="shared" si="82"/>
        <v/>
      </c>
      <c r="E1785" s="13" t="str">
        <f t="shared" si="83"/>
        <v/>
      </c>
      <c r="F1785" s="84"/>
    </row>
    <row r="1786" spans="2:6" x14ac:dyDescent="0.25">
      <c r="B1786" s="13">
        <v>1778</v>
      </c>
      <c r="C1786" s="18" t="str">
        <f t="shared" si="84"/>
        <v/>
      </c>
      <c r="D1786" s="13" t="str">
        <f t="shared" si="82"/>
        <v/>
      </c>
      <c r="E1786" s="13" t="str">
        <f t="shared" si="83"/>
        <v/>
      </c>
      <c r="F1786" s="84"/>
    </row>
    <row r="1787" spans="2:6" x14ac:dyDescent="0.25">
      <c r="B1787" s="13">
        <v>1779</v>
      </c>
      <c r="C1787" s="18" t="str">
        <f t="shared" si="84"/>
        <v/>
      </c>
      <c r="D1787" s="13" t="str">
        <f t="shared" si="82"/>
        <v/>
      </c>
      <c r="E1787" s="13" t="str">
        <f t="shared" si="83"/>
        <v/>
      </c>
      <c r="F1787" s="84"/>
    </row>
    <row r="1788" spans="2:6" x14ac:dyDescent="0.25">
      <c r="B1788" s="13">
        <v>1780</v>
      </c>
      <c r="C1788" s="18" t="str">
        <f t="shared" si="84"/>
        <v/>
      </c>
      <c r="D1788" s="13" t="str">
        <f t="shared" si="82"/>
        <v/>
      </c>
      <c r="E1788" s="13" t="str">
        <f t="shared" si="83"/>
        <v/>
      </c>
      <c r="F1788" s="84"/>
    </row>
    <row r="1789" spans="2:6" x14ac:dyDescent="0.25">
      <c r="B1789" s="13">
        <v>1781</v>
      </c>
      <c r="C1789" s="18" t="str">
        <f t="shared" si="84"/>
        <v/>
      </c>
      <c r="D1789" s="13" t="str">
        <f t="shared" si="82"/>
        <v/>
      </c>
      <c r="E1789" s="13" t="str">
        <f t="shared" si="83"/>
        <v/>
      </c>
      <c r="F1789" s="84"/>
    </row>
    <row r="1790" spans="2:6" x14ac:dyDescent="0.25">
      <c r="B1790" s="13">
        <v>1782</v>
      </c>
      <c r="C1790" s="18" t="str">
        <f t="shared" si="84"/>
        <v/>
      </c>
      <c r="D1790" s="13" t="str">
        <f t="shared" si="82"/>
        <v/>
      </c>
      <c r="E1790" s="13" t="str">
        <f t="shared" si="83"/>
        <v/>
      </c>
      <c r="F1790" s="84"/>
    </row>
    <row r="1791" spans="2:6" x14ac:dyDescent="0.25">
      <c r="B1791" s="13">
        <v>1783</v>
      </c>
      <c r="C1791" s="18" t="str">
        <f t="shared" si="84"/>
        <v/>
      </c>
      <c r="D1791" s="13" t="str">
        <f t="shared" si="82"/>
        <v/>
      </c>
      <c r="E1791" s="13" t="str">
        <f t="shared" si="83"/>
        <v/>
      </c>
      <c r="F1791" s="84"/>
    </row>
    <row r="1792" spans="2:6" x14ac:dyDescent="0.25">
      <c r="B1792" s="13">
        <v>1784</v>
      </c>
      <c r="C1792" s="18" t="str">
        <f t="shared" si="84"/>
        <v/>
      </c>
      <c r="D1792" s="13" t="str">
        <f t="shared" si="82"/>
        <v/>
      </c>
      <c r="E1792" s="13" t="str">
        <f t="shared" si="83"/>
        <v/>
      </c>
      <c r="F1792" s="84"/>
    </row>
    <row r="1793" spans="2:6" x14ac:dyDescent="0.25">
      <c r="B1793" s="13">
        <v>1785</v>
      </c>
      <c r="C1793" s="18" t="str">
        <f t="shared" si="84"/>
        <v/>
      </c>
      <c r="D1793" s="13" t="str">
        <f t="shared" si="82"/>
        <v/>
      </c>
      <c r="E1793" s="13" t="str">
        <f t="shared" si="83"/>
        <v/>
      </c>
      <c r="F1793" s="84"/>
    </row>
    <row r="1794" spans="2:6" x14ac:dyDescent="0.25">
      <c r="B1794" s="13">
        <v>1786</v>
      </c>
      <c r="C1794" s="18" t="str">
        <f t="shared" si="84"/>
        <v/>
      </c>
      <c r="D1794" s="13" t="str">
        <f t="shared" si="82"/>
        <v/>
      </c>
      <c r="E1794" s="13" t="str">
        <f t="shared" si="83"/>
        <v/>
      </c>
      <c r="F1794" s="84"/>
    </row>
    <row r="1795" spans="2:6" x14ac:dyDescent="0.25">
      <c r="B1795" s="13">
        <v>1787</v>
      </c>
      <c r="C1795" s="18" t="str">
        <f t="shared" si="84"/>
        <v/>
      </c>
      <c r="D1795" s="13" t="str">
        <f t="shared" si="82"/>
        <v/>
      </c>
      <c r="E1795" s="13" t="str">
        <f t="shared" si="83"/>
        <v/>
      </c>
      <c r="F1795" s="84"/>
    </row>
    <row r="1796" spans="2:6" x14ac:dyDescent="0.25">
      <c r="B1796" s="13">
        <v>1788</v>
      </c>
      <c r="C1796" s="18" t="str">
        <f t="shared" si="84"/>
        <v/>
      </c>
      <c r="D1796" s="13" t="str">
        <f t="shared" si="82"/>
        <v/>
      </c>
      <c r="E1796" s="13" t="str">
        <f t="shared" si="83"/>
        <v/>
      </c>
      <c r="F1796" s="84"/>
    </row>
    <row r="1797" spans="2:6" x14ac:dyDescent="0.25">
      <c r="B1797" s="13">
        <v>1789</v>
      </c>
      <c r="C1797" s="18" t="str">
        <f t="shared" si="84"/>
        <v/>
      </c>
      <c r="D1797" s="13" t="str">
        <f t="shared" si="82"/>
        <v/>
      </c>
      <c r="E1797" s="13" t="str">
        <f t="shared" si="83"/>
        <v/>
      </c>
      <c r="F1797" s="84"/>
    </row>
    <row r="1798" spans="2:6" x14ac:dyDescent="0.25">
      <c r="B1798" s="13">
        <v>1790</v>
      </c>
      <c r="C1798" s="18" t="str">
        <f t="shared" si="84"/>
        <v/>
      </c>
      <c r="D1798" s="13" t="str">
        <f t="shared" si="82"/>
        <v/>
      </c>
      <c r="E1798" s="13" t="str">
        <f t="shared" si="83"/>
        <v/>
      </c>
      <c r="F1798" s="84"/>
    </row>
    <row r="1799" spans="2:6" x14ac:dyDescent="0.25">
      <c r="B1799" s="13">
        <v>1791</v>
      </c>
      <c r="C1799" s="18" t="str">
        <f t="shared" si="84"/>
        <v/>
      </c>
      <c r="D1799" s="13" t="str">
        <f t="shared" si="82"/>
        <v/>
      </c>
      <c r="E1799" s="13" t="str">
        <f t="shared" si="83"/>
        <v/>
      </c>
      <c r="F1799" s="84"/>
    </row>
    <row r="1800" spans="2:6" x14ac:dyDescent="0.25">
      <c r="B1800" s="13">
        <v>1792</v>
      </c>
      <c r="C1800" s="18" t="str">
        <f t="shared" si="84"/>
        <v/>
      </c>
      <c r="D1800" s="13" t="str">
        <f t="shared" si="82"/>
        <v/>
      </c>
      <c r="E1800" s="13" t="str">
        <f t="shared" si="83"/>
        <v/>
      </c>
      <c r="F1800" s="84"/>
    </row>
    <row r="1801" spans="2:6" x14ac:dyDescent="0.25">
      <c r="B1801" s="13">
        <v>1793</v>
      </c>
      <c r="C1801" s="18" t="str">
        <f t="shared" si="84"/>
        <v/>
      </c>
      <c r="D1801" s="13" t="str">
        <f t="shared" ref="D1801:D1864" si="85">IF(C1801="","",IF($F$6="","",IF(B1801&lt;($AV$14+1),"1°batch", IF(B1801&gt;($AV$15),"3°batch","2°batch"))))</f>
        <v/>
      </c>
      <c r="E1801" s="13" t="str">
        <f t="shared" ref="E1801:E1864" si="86">IF(C1801="","",IF($F$6="","",IF(B1801&lt;($AV$17+1),"1°cooking",IF(AND(B1801&gt;$AV$17,B1801&lt;$AV$18+1),"2°cooking",IF(AND(B1801&gt;$AV$18,B1801&lt;$AV$19+1),"3°cooking",IF(AND(B1801&gt;$AV$19,B1801&lt;$AV$20+1),"4°cooking",IF(AND(B1801&gt;$AV$20,B1801&lt;$AV$21+1),"5°cooking",IF(AND(B1801&gt;$AV$21,B1801&lt;$AV$22+1),"1°cooking",IF(AND(B1801&gt;$AV$22,B1801&lt;$AV$23+1),"2°cooking",IF(AND(B1801&gt;$AV$23,B1801&lt;$AV$24+1),"3°cooking",IF(AND(B1801&gt;$AV$24,B1801&lt;$AV$25+1),"4°cooking",IF(AND(B1801&gt;$AV$25,B1801&lt;$AV$26+1),"5°cooking",IF(AND(B1801&gt;$AV$26,B1801&lt;$AV$27+1),"1°cooking",IF(AND(B1801&gt;$AV$27,B1801&lt;$AV$28+1),"2°cooking",IF(AND(B1801&gt;$AV$28,B1801&lt;$AV$29+1),"3°cooking",IF(AND(B1801&gt;$AV$29,B1801&lt;$AV$30+1),"4°cooking",IF(AND(B1801&gt;$AV$30,B1801&lt;$AV$31+1),"5°cooking","")))))))))))))))))</f>
        <v/>
      </c>
      <c r="F1801" s="84"/>
    </row>
    <row r="1802" spans="2:6" x14ac:dyDescent="0.25">
      <c r="B1802" s="13">
        <v>1794</v>
      </c>
      <c r="C1802" s="18" t="str">
        <f t="shared" ref="C1802:C1865" si="87">IF($F$6="","",IF(B1802&gt;$F$6,"",IF(C1801&lt;$C$6,C1801+$E$6,0)))</f>
        <v/>
      </c>
      <c r="D1802" s="13" t="str">
        <f t="shared" si="85"/>
        <v/>
      </c>
      <c r="E1802" s="13" t="str">
        <f t="shared" si="86"/>
        <v/>
      </c>
      <c r="F1802" s="84"/>
    </row>
    <row r="1803" spans="2:6" x14ac:dyDescent="0.25">
      <c r="B1803" s="13">
        <v>1795</v>
      </c>
      <c r="C1803" s="18" t="str">
        <f t="shared" si="87"/>
        <v/>
      </c>
      <c r="D1803" s="13" t="str">
        <f t="shared" si="85"/>
        <v/>
      </c>
      <c r="E1803" s="13" t="str">
        <f t="shared" si="86"/>
        <v/>
      </c>
      <c r="F1803" s="84"/>
    </row>
    <row r="1804" spans="2:6" x14ac:dyDescent="0.25">
      <c r="B1804" s="13">
        <v>1796</v>
      </c>
      <c r="C1804" s="18" t="str">
        <f t="shared" si="87"/>
        <v/>
      </c>
      <c r="D1804" s="13" t="str">
        <f t="shared" si="85"/>
        <v/>
      </c>
      <c r="E1804" s="13" t="str">
        <f t="shared" si="86"/>
        <v/>
      </c>
      <c r="F1804" s="84"/>
    </row>
    <row r="1805" spans="2:6" x14ac:dyDescent="0.25">
      <c r="B1805" s="13">
        <v>1797</v>
      </c>
      <c r="C1805" s="18" t="str">
        <f t="shared" si="87"/>
        <v/>
      </c>
      <c r="D1805" s="13" t="str">
        <f t="shared" si="85"/>
        <v/>
      </c>
      <c r="E1805" s="13" t="str">
        <f t="shared" si="86"/>
        <v/>
      </c>
      <c r="F1805" s="84"/>
    </row>
    <row r="1806" spans="2:6" x14ac:dyDescent="0.25">
      <c r="B1806" s="13">
        <v>1798</v>
      </c>
      <c r="C1806" s="18" t="str">
        <f t="shared" si="87"/>
        <v/>
      </c>
      <c r="D1806" s="13" t="str">
        <f t="shared" si="85"/>
        <v/>
      </c>
      <c r="E1806" s="13" t="str">
        <f t="shared" si="86"/>
        <v/>
      </c>
      <c r="F1806" s="84"/>
    </row>
    <row r="1807" spans="2:6" x14ac:dyDescent="0.25">
      <c r="B1807" s="13">
        <v>1799</v>
      </c>
      <c r="C1807" s="18" t="str">
        <f t="shared" si="87"/>
        <v/>
      </c>
      <c r="D1807" s="13" t="str">
        <f t="shared" si="85"/>
        <v/>
      </c>
      <c r="E1807" s="13" t="str">
        <f t="shared" si="86"/>
        <v/>
      </c>
      <c r="F1807" s="84"/>
    </row>
    <row r="1808" spans="2:6" x14ac:dyDescent="0.25">
      <c r="B1808" s="13">
        <v>1800</v>
      </c>
      <c r="C1808" s="18" t="str">
        <f t="shared" si="87"/>
        <v/>
      </c>
      <c r="D1808" s="13" t="str">
        <f t="shared" si="85"/>
        <v/>
      </c>
      <c r="E1808" s="13" t="str">
        <f t="shared" si="86"/>
        <v/>
      </c>
      <c r="F1808" s="84"/>
    </row>
    <row r="1809" spans="2:6" x14ac:dyDescent="0.25">
      <c r="B1809" s="13">
        <v>1801</v>
      </c>
      <c r="C1809" s="18" t="str">
        <f t="shared" si="87"/>
        <v/>
      </c>
      <c r="D1809" s="13" t="str">
        <f t="shared" si="85"/>
        <v/>
      </c>
      <c r="E1809" s="13" t="str">
        <f t="shared" si="86"/>
        <v/>
      </c>
      <c r="F1809" s="84"/>
    </row>
    <row r="1810" spans="2:6" x14ac:dyDescent="0.25">
      <c r="B1810" s="13">
        <v>1802</v>
      </c>
      <c r="C1810" s="18" t="str">
        <f t="shared" si="87"/>
        <v/>
      </c>
      <c r="D1810" s="13" t="str">
        <f t="shared" si="85"/>
        <v/>
      </c>
      <c r="E1810" s="13" t="str">
        <f t="shared" si="86"/>
        <v/>
      </c>
      <c r="F1810" s="84"/>
    </row>
    <row r="1811" spans="2:6" x14ac:dyDescent="0.25">
      <c r="B1811" s="13">
        <v>1803</v>
      </c>
      <c r="C1811" s="18" t="str">
        <f t="shared" si="87"/>
        <v/>
      </c>
      <c r="D1811" s="13" t="str">
        <f t="shared" si="85"/>
        <v/>
      </c>
      <c r="E1811" s="13" t="str">
        <f t="shared" si="86"/>
        <v/>
      </c>
      <c r="F1811" s="84"/>
    </row>
    <row r="1812" spans="2:6" x14ac:dyDescent="0.25">
      <c r="B1812" s="13">
        <v>1804</v>
      </c>
      <c r="C1812" s="18" t="str">
        <f t="shared" si="87"/>
        <v/>
      </c>
      <c r="D1812" s="13" t="str">
        <f t="shared" si="85"/>
        <v/>
      </c>
      <c r="E1812" s="13" t="str">
        <f t="shared" si="86"/>
        <v/>
      </c>
      <c r="F1812" s="84"/>
    </row>
    <row r="1813" spans="2:6" x14ac:dyDescent="0.25">
      <c r="B1813" s="13">
        <v>1805</v>
      </c>
      <c r="C1813" s="18" t="str">
        <f t="shared" si="87"/>
        <v/>
      </c>
      <c r="D1813" s="13" t="str">
        <f t="shared" si="85"/>
        <v/>
      </c>
      <c r="E1813" s="13" t="str">
        <f t="shared" si="86"/>
        <v/>
      </c>
      <c r="F1813" s="84"/>
    </row>
    <row r="1814" spans="2:6" x14ac:dyDescent="0.25">
      <c r="B1814" s="13">
        <v>1806</v>
      </c>
      <c r="C1814" s="18" t="str">
        <f t="shared" si="87"/>
        <v/>
      </c>
      <c r="D1814" s="13" t="str">
        <f t="shared" si="85"/>
        <v/>
      </c>
      <c r="E1814" s="13" t="str">
        <f t="shared" si="86"/>
        <v/>
      </c>
      <c r="F1814" s="84"/>
    </row>
    <row r="1815" spans="2:6" x14ac:dyDescent="0.25">
      <c r="B1815" s="13">
        <v>1807</v>
      </c>
      <c r="C1815" s="18" t="str">
        <f t="shared" si="87"/>
        <v/>
      </c>
      <c r="D1815" s="13" t="str">
        <f t="shared" si="85"/>
        <v/>
      </c>
      <c r="E1815" s="13" t="str">
        <f t="shared" si="86"/>
        <v/>
      </c>
      <c r="F1815" s="84"/>
    </row>
    <row r="1816" spans="2:6" x14ac:dyDescent="0.25">
      <c r="B1816" s="13">
        <v>1808</v>
      </c>
      <c r="C1816" s="18" t="str">
        <f t="shared" si="87"/>
        <v/>
      </c>
      <c r="D1816" s="13" t="str">
        <f t="shared" si="85"/>
        <v/>
      </c>
      <c r="E1816" s="13" t="str">
        <f t="shared" si="86"/>
        <v/>
      </c>
      <c r="F1816" s="84"/>
    </row>
    <row r="1817" spans="2:6" x14ac:dyDescent="0.25">
      <c r="B1817" s="13">
        <v>1809</v>
      </c>
      <c r="C1817" s="18" t="str">
        <f t="shared" si="87"/>
        <v/>
      </c>
      <c r="D1817" s="13" t="str">
        <f t="shared" si="85"/>
        <v/>
      </c>
      <c r="E1817" s="13" t="str">
        <f t="shared" si="86"/>
        <v/>
      </c>
      <c r="F1817" s="84"/>
    </row>
    <row r="1818" spans="2:6" x14ac:dyDescent="0.25">
      <c r="B1818" s="13">
        <v>1810</v>
      </c>
      <c r="C1818" s="18" t="str">
        <f t="shared" si="87"/>
        <v/>
      </c>
      <c r="D1818" s="13" t="str">
        <f t="shared" si="85"/>
        <v/>
      </c>
      <c r="E1818" s="13" t="str">
        <f t="shared" si="86"/>
        <v/>
      </c>
      <c r="F1818" s="84"/>
    </row>
    <row r="1819" spans="2:6" x14ac:dyDescent="0.25">
      <c r="B1819" s="13">
        <v>1811</v>
      </c>
      <c r="C1819" s="18" t="str">
        <f t="shared" si="87"/>
        <v/>
      </c>
      <c r="D1819" s="13" t="str">
        <f t="shared" si="85"/>
        <v/>
      </c>
      <c r="E1819" s="13" t="str">
        <f t="shared" si="86"/>
        <v/>
      </c>
      <c r="F1819" s="84"/>
    </row>
    <row r="1820" spans="2:6" x14ac:dyDescent="0.25">
      <c r="B1820" s="13">
        <v>1812</v>
      </c>
      <c r="C1820" s="18" t="str">
        <f t="shared" si="87"/>
        <v/>
      </c>
      <c r="D1820" s="13" t="str">
        <f t="shared" si="85"/>
        <v/>
      </c>
      <c r="E1820" s="13" t="str">
        <f t="shared" si="86"/>
        <v/>
      </c>
      <c r="F1820" s="84"/>
    </row>
    <row r="1821" spans="2:6" x14ac:dyDescent="0.25">
      <c r="B1821" s="13">
        <v>1813</v>
      </c>
      <c r="C1821" s="18" t="str">
        <f t="shared" si="87"/>
        <v/>
      </c>
      <c r="D1821" s="13" t="str">
        <f t="shared" si="85"/>
        <v/>
      </c>
      <c r="E1821" s="13" t="str">
        <f t="shared" si="86"/>
        <v/>
      </c>
      <c r="F1821" s="84"/>
    </row>
    <row r="1822" spans="2:6" x14ac:dyDescent="0.25">
      <c r="B1822" s="13">
        <v>1814</v>
      </c>
      <c r="C1822" s="18" t="str">
        <f t="shared" si="87"/>
        <v/>
      </c>
      <c r="D1822" s="13" t="str">
        <f t="shared" si="85"/>
        <v/>
      </c>
      <c r="E1822" s="13" t="str">
        <f t="shared" si="86"/>
        <v/>
      </c>
      <c r="F1822" s="84"/>
    </row>
    <row r="1823" spans="2:6" x14ac:dyDescent="0.25">
      <c r="B1823" s="13">
        <v>1815</v>
      </c>
      <c r="C1823" s="18" t="str">
        <f t="shared" si="87"/>
        <v/>
      </c>
      <c r="D1823" s="13" t="str">
        <f t="shared" si="85"/>
        <v/>
      </c>
      <c r="E1823" s="13" t="str">
        <f t="shared" si="86"/>
        <v/>
      </c>
      <c r="F1823" s="84"/>
    </row>
    <row r="1824" spans="2:6" x14ac:dyDescent="0.25">
      <c r="B1824" s="13">
        <v>1816</v>
      </c>
      <c r="C1824" s="18" t="str">
        <f t="shared" si="87"/>
        <v/>
      </c>
      <c r="D1824" s="13" t="str">
        <f t="shared" si="85"/>
        <v/>
      </c>
      <c r="E1824" s="13" t="str">
        <f t="shared" si="86"/>
        <v/>
      </c>
      <c r="F1824" s="84"/>
    </row>
    <row r="1825" spans="2:6" x14ac:dyDescent="0.25">
      <c r="B1825" s="13">
        <v>1817</v>
      </c>
      <c r="C1825" s="18" t="str">
        <f t="shared" si="87"/>
        <v/>
      </c>
      <c r="D1825" s="13" t="str">
        <f t="shared" si="85"/>
        <v/>
      </c>
      <c r="E1825" s="13" t="str">
        <f t="shared" si="86"/>
        <v/>
      </c>
      <c r="F1825" s="84"/>
    </row>
    <row r="1826" spans="2:6" x14ac:dyDescent="0.25">
      <c r="B1826" s="13">
        <v>1818</v>
      </c>
      <c r="C1826" s="18" t="str">
        <f t="shared" si="87"/>
        <v/>
      </c>
      <c r="D1826" s="13" t="str">
        <f t="shared" si="85"/>
        <v/>
      </c>
      <c r="E1826" s="13" t="str">
        <f t="shared" si="86"/>
        <v/>
      </c>
      <c r="F1826" s="84"/>
    </row>
    <row r="1827" spans="2:6" x14ac:dyDescent="0.25">
      <c r="B1827" s="13">
        <v>1819</v>
      </c>
      <c r="C1827" s="18" t="str">
        <f t="shared" si="87"/>
        <v/>
      </c>
      <c r="D1827" s="13" t="str">
        <f t="shared" si="85"/>
        <v/>
      </c>
      <c r="E1827" s="13" t="str">
        <f t="shared" si="86"/>
        <v/>
      </c>
      <c r="F1827" s="84"/>
    </row>
    <row r="1828" spans="2:6" x14ac:dyDescent="0.25">
      <c r="B1828" s="13">
        <v>1820</v>
      </c>
      <c r="C1828" s="18" t="str">
        <f t="shared" si="87"/>
        <v/>
      </c>
      <c r="D1828" s="13" t="str">
        <f t="shared" si="85"/>
        <v/>
      </c>
      <c r="E1828" s="13" t="str">
        <f t="shared" si="86"/>
        <v/>
      </c>
      <c r="F1828" s="84"/>
    </row>
    <row r="1829" spans="2:6" x14ac:dyDescent="0.25">
      <c r="B1829" s="13">
        <v>1821</v>
      </c>
      <c r="C1829" s="18" t="str">
        <f t="shared" si="87"/>
        <v/>
      </c>
      <c r="D1829" s="13" t="str">
        <f t="shared" si="85"/>
        <v/>
      </c>
      <c r="E1829" s="13" t="str">
        <f t="shared" si="86"/>
        <v/>
      </c>
      <c r="F1829" s="84"/>
    </row>
    <row r="1830" spans="2:6" x14ac:dyDescent="0.25">
      <c r="B1830" s="13">
        <v>1822</v>
      </c>
      <c r="C1830" s="18" t="str">
        <f t="shared" si="87"/>
        <v/>
      </c>
      <c r="D1830" s="13" t="str">
        <f t="shared" si="85"/>
        <v/>
      </c>
      <c r="E1830" s="13" t="str">
        <f t="shared" si="86"/>
        <v/>
      </c>
      <c r="F1830" s="84"/>
    </row>
    <row r="1831" spans="2:6" x14ac:dyDescent="0.25">
      <c r="B1831" s="13">
        <v>1823</v>
      </c>
      <c r="C1831" s="18" t="str">
        <f t="shared" si="87"/>
        <v/>
      </c>
      <c r="D1831" s="13" t="str">
        <f t="shared" si="85"/>
        <v/>
      </c>
      <c r="E1831" s="13" t="str">
        <f t="shared" si="86"/>
        <v/>
      </c>
      <c r="F1831" s="84"/>
    </row>
    <row r="1832" spans="2:6" x14ac:dyDescent="0.25">
      <c r="B1832" s="13">
        <v>1824</v>
      </c>
      <c r="C1832" s="18" t="str">
        <f t="shared" si="87"/>
        <v/>
      </c>
      <c r="D1832" s="13" t="str">
        <f t="shared" si="85"/>
        <v/>
      </c>
      <c r="E1832" s="13" t="str">
        <f t="shared" si="86"/>
        <v/>
      </c>
      <c r="F1832" s="84"/>
    </row>
    <row r="1833" spans="2:6" x14ac:dyDescent="0.25">
      <c r="B1833" s="13">
        <v>1825</v>
      </c>
      <c r="C1833" s="18" t="str">
        <f t="shared" si="87"/>
        <v/>
      </c>
      <c r="D1833" s="13" t="str">
        <f t="shared" si="85"/>
        <v/>
      </c>
      <c r="E1833" s="13" t="str">
        <f t="shared" si="86"/>
        <v/>
      </c>
      <c r="F1833" s="84"/>
    </row>
    <row r="1834" spans="2:6" x14ac:dyDescent="0.25">
      <c r="B1834" s="13">
        <v>1826</v>
      </c>
      <c r="C1834" s="18" t="str">
        <f t="shared" si="87"/>
        <v/>
      </c>
      <c r="D1834" s="13" t="str">
        <f t="shared" si="85"/>
        <v/>
      </c>
      <c r="E1834" s="13" t="str">
        <f t="shared" si="86"/>
        <v/>
      </c>
      <c r="F1834" s="84"/>
    </row>
    <row r="1835" spans="2:6" x14ac:dyDescent="0.25">
      <c r="B1835" s="13">
        <v>1827</v>
      </c>
      <c r="C1835" s="18" t="str">
        <f t="shared" si="87"/>
        <v/>
      </c>
      <c r="D1835" s="13" t="str">
        <f t="shared" si="85"/>
        <v/>
      </c>
      <c r="E1835" s="13" t="str">
        <f t="shared" si="86"/>
        <v/>
      </c>
      <c r="F1835" s="84"/>
    </row>
    <row r="1836" spans="2:6" x14ac:dyDescent="0.25">
      <c r="B1836" s="13">
        <v>1828</v>
      </c>
      <c r="C1836" s="18" t="str">
        <f t="shared" si="87"/>
        <v/>
      </c>
      <c r="D1836" s="13" t="str">
        <f t="shared" si="85"/>
        <v/>
      </c>
      <c r="E1836" s="13" t="str">
        <f t="shared" si="86"/>
        <v/>
      </c>
      <c r="F1836" s="84"/>
    </row>
    <row r="1837" spans="2:6" x14ac:dyDescent="0.25">
      <c r="B1837" s="13">
        <v>1829</v>
      </c>
      <c r="C1837" s="18" t="str">
        <f t="shared" si="87"/>
        <v/>
      </c>
      <c r="D1837" s="13" t="str">
        <f t="shared" si="85"/>
        <v/>
      </c>
      <c r="E1837" s="13" t="str">
        <f t="shared" si="86"/>
        <v/>
      </c>
      <c r="F1837" s="84"/>
    </row>
    <row r="1838" spans="2:6" x14ac:dyDescent="0.25">
      <c r="B1838" s="13">
        <v>1830</v>
      </c>
      <c r="C1838" s="18" t="str">
        <f t="shared" si="87"/>
        <v/>
      </c>
      <c r="D1838" s="13" t="str">
        <f t="shared" si="85"/>
        <v/>
      </c>
      <c r="E1838" s="13" t="str">
        <f t="shared" si="86"/>
        <v/>
      </c>
      <c r="F1838" s="84"/>
    </row>
    <row r="1839" spans="2:6" x14ac:dyDescent="0.25">
      <c r="B1839" s="13">
        <v>1831</v>
      </c>
      <c r="C1839" s="18" t="str">
        <f t="shared" si="87"/>
        <v/>
      </c>
      <c r="D1839" s="13" t="str">
        <f t="shared" si="85"/>
        <v/>
      </c>
      <c r="E1839" s="13" t="str">
        <f t="shared" si="86"/>
        <v/>
      </c>
      <c r="F1839" s="84"/>
    </row>
    <row r="1840" spans="2:6" x14ac:dyDescent="0.25">
      <c r="B1840" s="13">
        <v>1832</v>
      </c>
      <c r="C1840" s="18" t="str">
        <f t="shared" si="87"/>
        <v/>
      </c>
      <c r="D1840" s="13" t="str">
        <f t="shared" si="85"/>
        <v/>
      </c>
      <c r="E1840" s="13" t="str">
        <f t="shared" si="86"/>
        <v/>
      </c>
      <c r="F1840" s="84"/>
    </row>
    <row r="1841" spans="2:6" x14ac:dyDescent="0.25">
      <c r="B1841" s="13">
        <v>1833</v>
      </c>
      <c r="C1841" s="18" t="str">
        <f t="shared" si="87"/>
        <v/>
      </c>
      <c r="D1841" s="13" t="str">
        <f t="shared" si="85"/>
        <v/>
      </c>
      <c r="E1841" s="13" t="str">
        <f t="shared" si="86"/>
        <v/>
      </c>
      <c r="F1841" s="84"/>
    </row>
    <row r="1842" spans="2:6" x14ac:dyDescent="0.25">
      <c r="B1842" s="13">
        <v>1834</v>
      </c>
      <c r="C1842" s="18" t="str">
        <f t="shared" si="87"/>
        <v/>
      </c>
      <c r="D1842" s="13" t="str">
        <f t="shared" si="85"/>
        <v/>
      </c>
      <c r="E1842" s="13" t="str">
        <f t="shared" si="86"/>
        <v/>
      </c>
      <c r="F1842" s="84"/>
    </row>
    <row r="1843" spans="2:6" x14ac:dyDescent="0.25">
      <c r="B1843" s="13">
        <v>1835</v>
      </c>
      <c r="C1843" s="18" t="str">
        <f t="shared" si="87"/>
        <v/>
      </c>
      <c r="D1843" s="13" t="str">
        <f t="shared" si="85"/>
        <v/>
      </c>
      <c r="E1843" s="13" t="str">
        <f t="shared" si="86"/>
        <v/>
      </c>
      <c r="F1843" s="84"/>
    </row>
    <row r="1844" spans="2:6" x14ac:dyDescent="0.25">
      <c r="B1844" s="13">
        <v>1836</v>
      </c>
      <c r="C1844" s="18" t="str">
        <f t="shared" si="87"/>
        <v/>
      </c>
      <c r="D1844" s="13" t="str">
        <f t="shared" si="85"/>
        <v/>
      </c>
      <c r="E1844" s="13" t="str">
        <f t="shared" si="86"/>
        <v/>
      </c>
      <c r="F1844" s="84"/>
    </row>
    <row r="1845" spans="2:6" x14ac:dyDescent="0.25">
      <c r="B1845" s="13">
        <v>1837</v>
      </c>
      <c r="C1845" s="18" t="str">
        <f t="shared" si="87"/>
        <v/>
      </c>
      <c r="D1845" s="13" t="str">
        <f t="shared" si="85"/>
        <v/>
      </c>
      <c r="E1845" s="13" t="str">
        <f t="shared" si="86"/>
        <v/>
      </c>
      <c r="F1845" s="84"/>
    </row>
    <row r="1846" spans="2:6" x14ac:dyDescent="0.25">
      <c r="B1846" s="13">
        <v>1838</v>
      </c>
      <c r="C1846" s="18" t="str">
        <f t="shared" si="87"/>
        <v/>
      </c>
      <c r="D1846" s="13" t="str">
        <f t="shared" si="85"/>
        <v/>
      </c>
      <c r="E1846" s="13" t="str">
        <f t="shared" si="86"/>
        <v/>
      </c>
      <c r="F1846" s="84"/>
    </row>
    <row r="1847" spans="2:6" x14ac:dyDescent="0.25">
      <c r="B1847" s="13">
        <v>1839</v>
      </c>
      <c r="C1847" s="18" t="str">
        <f t="shared" si="87"/>
        <v/>
      </c>
      <c r="D1847" s="13" t="str">
        <f t="shared" si="85"/>
        <v/>
      </c>
      <c r="E1847" s="13" t="str">
        <f t="shared" si="86"/>
        <v/>
      </c>
      <c r="F1847" s="84"/>
    </row>
    <row r="1848" spans="2:6" x14ac:dyDescent="0.25">
      <c r="B1848" s="13">
        <v>1840</v>
      </c>
      <c r="C1848" s="18" t="str">
        <f t="shared" si="87"/>
        <v/>
      </c>
      <c r="D1848" s="13" t="str">
        <f t="shared" si="85"/>
        <v/>
      </c>
      <c r="E1848" s="13" t="str">
        <f t="shared" si="86"/>
        <v/>
      </c>
      <c r="F1848" s="84"/>
    </row>
    <row r="1849" spans="2:6" x14ac:dyDescent="0.25">
      <c r="B1849" s="13">
        <v>1841</v>
      </c>
      <c r="C1849" s="18" t="str">
        <f t="shared" si="87"/>
        <v/>
      </c>
      <c r="D1849" s="13" t="str">
        <f t="shared" si="85"/>
        <v/>
      </c>
      <c r="E1849" s="13" t="str">
        <f t="shared" si="86"/>
        <v/>
      </c>
      <c r="F1849" s="84"/>
    </row>
    <row r="1850" spans="2:6" x14ac:dyDescent="0.25">
      <c r="B1850" s="13">
        <v>1842</v>
      </c>
      <c r="C1850" s="18" t="str">
        <f t="shared" si="87"/>
        <v/>
      </c>
      <c r="D1850" s="13" t="str">
        <f t="shared" si="85"/>
        <v/>
      </c>
      <c r="E1850" s="13" t="str">
        <f t="shared" si="86"/>
        <v/>
      </c>
      <c r="F1850" s="84"/>
    </row>
    <row r="1851" spans="2:6" x14ac:dyDescent="0.25">
      <c r="B1851" s="13">
        <v>1843</v>
      </c>
      <c r="C1851" s="18" t="str">
        <f t="shared" si="87"/>
        <v/>
      </c>
      <c r="D1851" s="13" t="str">
        <f t="shared" si="85"/>
        <v/>
      </c>
      <c r="E1851" s="13" t="str">
        <f t="shared" si="86"/>
        <v/>
      </c>
      <c r="F1851" s="84"/>
    </row>
    <row r="1852" spans="2:6" x14ac:dyDescent="0.25">
      <c r="B1852" s="13">
        <v>1844</v>
      </c>
      <c r="C1852" s="18" t="str">
        <f t="shared" si="87"/>
        <v/>
      </c>
      <c r="D1852" s="13" t="str">
        <f t="shared" si="85"/>
        <v/>
      </c>
      <c r="E1852" s="13" t="str">
        <f t="shared" si="86"/>
        <v/>
      </c>
      <c r="F1852" s="84"/>
    </row>
    <row r="1853" spans="2:6" x14ac:dyDescent="0.25">
      <c r="B1853" s="13">
        <v>1845</v>
      </c>
      <c r="C1853" s="18" t="str">
        <f t="shared" si="87"/>
        <v/>
      </c>
      <c r="D1853" s="13" t="str">
        <f t="shared" si="85"/>
        <v/>
      </c>
      <c r="E1853" s="13" t="str">
        <f t="shared" si="86"/>
        <v/>
      </c>
      <c r="F1853" s="84"/>
    </row>
    <row r="1854" spans="2:6" x14ac:dyDescent="0.25">
      <c r="B1854" s="13">
        <v>1846</v>
      </c>
      <c r="C1854" s="18" t="str">
        <f t="shared" si="87"/>
        <v/>
      </c>
      <c r="D1854" s="13" t="str">
        <f t="shared" si="85"/>
        <v/>
      </c>
      <c r="E1854" s="13" t="str">
        <f t="shared" si="86"/>
        <v/>
      </c>
      <c r="F1854" s="84"/>
    </row>
    <row r="1855" spans="2:6" x14ac:dyDescent="0.25">
      <c r="B1855" s="13">
        <v>1847</v>
      </c>
      <c r="C1855" s="18" t="str">
        <f t="shared" si="87"/>
        <v/>
      </c>
      <c r="D1855" s="13" t="str">
        <f t="shared" si="85"/>
        <v/>
      </c>
      <c r="E1855" s="13" t="str">
        <f t="shared" si="86"/>
        <v/>
      </c>
      <c r="F1855" s="84"/>
    </row>
    <row r="1856" spans="2:6" x14ac:dyDescent="0.25">
      <c r="B1856" s="13">
        <v>1848</v>
      </c>
      <c r="C1856" s="18" t="str">
        <f t="shared" si="87"/>
        <v/>
      </c>
      <c r="D1856" s="13" t="str">
        <f t="shared" si="85"/>
        <v/>
      </c>
      <c r="E1856" s="13" t="str">
        <f t="shared" si="86"/>
        <v/>
      </c>
      <c r="F1856" s="84"/>
    </row>
    <row r="1857" spans="2:6" x14ac:dyDescent="0.25">
      <c r="B1857" s="13">
        <v>1849</v>
      </c>
      <c r="C1857" s="18" t="str">
        <f t="shared" si="87"/>
        <v/>
      </c>
      <c r="D1857" s="13" t="str">
        <f t="shared" si="85"/>
        <v/>
      </c>
      <c r="E1857" s="13" t="str">
        <f t="shared" si="86"/>
        <v/>
      </c>
      <c r="F1857" s="84"/>
    </row>
    <row r="1858" spans="2:6" x14ac:dyDescent="0.25">
      <c r="B1858" s="13">
        <v>1850</v>
      </c>
      <c r="C1858" s="18" t="str">
        <f t="shared" si="87"/>
        <v/>
      </c>
      <c r="D1858" s="13" t="str">
        <f t="shared" si="85"/>
        <v/>
      </c>
      <c r="E1858" s="13" t="str">
        <f t="shared" si="86"/>
        <v/>
      </c>
      <c r="F1858" s="84"/>
    </row>
    <row r="1859" spans="2:6" x14ac:dyDescent="0.25">
      <c r="B1859" s="13">
        <v>1851</v>
      </c>
      <c r="C1859" s="18" t="str">
        <f t="shared" si="87"/>
        <v/>
      </c>
      <c r="D1859" s="13" t="str">
        <f t="shared" si="85"/>
        <v/>
      </c>
      <c r="E1859" s="13" t="str">
        <f t="shared" si="86"/>
        <v/>
      </c>
      <c r="F1859" s="84"/>
    </row>
    <row r="1860" spans="2:6" x14ac:dyDescent="0.25">
      <c r="B1860" s="13">
        <v>1852</v>
      </c>
      <c r="C1860" s="18" t="str">
        <f t="shared" si="87"/>
        <v/>
      </c>
      <c r="D1860" s="13" t="str">
        <f t="shared" si="85"/>
        <v/>
      </c>
      <c r="E1860" s="13" t="str">
        <f t="shared" si="86"/>
        <v/>
      </c>
      <c r="F1860" s="84"/>
    </row>
    <row r="1861" spans="2:6" x14ac:dyDescent="0.25">
      <c r="B1861" s="13">
        <v>1853</v>
      </c>
      <c r="C1861" s="18" t="str">
        <f t="shared" si="87"/>
        <v/>
      </c>
      <c r="D1861" s="13" t="str">
        <f t="shared" si="85"/>
        <v/>
      </c>
      <c r="E1861" s="13" t="str">
        <f t="shared" si="86"/>
        <v/>
      </c>
      <c r="F1861" s="84"/>
    </row>
    <row r="1862" spans="2:6" x14ac:dyDescent="0.25">
      <c r="B1862" s="13">
        <v>1854</v>
      </c>
      <c r="C1862" s="18" t="str">
        <f t="shared" si="87"/>
        <v/>
      </c>
      <c r="D1862" s="13" t="str">
        <f t="shared" si="85"/>
        <v/>
      </c>
      <c r="E1862" s="13" t="str">
        <f t="shared" si="86"/>
        <v/>
      </c>
      <c r="F1862" s="84"/>
    </row>
    <row r="1863" spans="2:6" x14ac:dyDescent="0.25">
      <c r="B1863" s="13">
        <v>1855</v>
      </c>
      <c r="C1863" s="18" t="str">
        <f t="shared" si="87"/>
        <v/>
      </c>
      <c r="D1863" s="13" t="str">
        <f t="shared" si="85"/>
        <v/>
      </c>
      <c r="E1863" s="13" t="str">
        <f t="shared" si="86"/>
        <v/>
      </c>
      <c r="F1863" s="84"/>
    </row>
    <row r="1864" spans="2:6" x14ac:dyDescent="0.25">
      <c r="B1864" s="13">
        <v>1856</v>
      </c>
      <c r="C1864" s="18" t="str">
        <f t="shared" si="87"/>
        <v/>
      </c>
      <c r="D1864" s="13" t="str">
        <f t="shared" si="85"/>
        <v/>
      </c>
      <c r="E1864" s="13" t="str">
        <f t="shared" si="86"/>
        <v/>
      </c>
      <c r="F1864" s="84"/>
    </row>
    <row r="1865" spans="2:6" x14ac:dyDescent="0.25">
      <c r="B1865" s="13">
        <v>1857</v>
      </c>
      <c r="C1865" s="18" t="str">
        <f t="shared" si="87"/>
        <v/>
      </c>
      <c r="D1865" s="13" t="str">
        <f t="shared" ref="D1865:D1928" si="88">IF(C1865="","",IF($F$6="","",IF(B1865&lt;($AV$14+1),"1°batch", IF(B1865&gt;($AV$15),"3°batch","2°batch"))))</f>
        <v/>
      </c>
      <c r="E1865" s="13" t="str">
        <f t="shared" ref="E1865:E1928" si="89">IF(C1865="","",IF($F$6="","",IF(B1865&lt;($AV$17+1),"1°cooking",IF(AND(B1865&gt;$AV$17,B1865&lt;$AV$18+1),"2°cooking",IF(AND(B1865&gt;$AV$18,B1865&lt;$AV$19+1),"3°cooking",IF(AND(B1865&gt;$AV$19,B1865&lt;$AV$20+1),"4°cooking",IF(AND(B1865&gt;$AV$20,B1865&lt;$AV$21+1),"5°cooking",IF(AND(B1865&gt;$AV$21,B1865&lt;$AV$22+1),"1°cooking",IF(AND(B1865&gt;$AV$22,B1865&lt;$AV$23+1),"2°cooking",IF(AND(B1865&gt;$AV$23,B1865&lt;$AV$24+1),"3°cooking",IF(AND(B1865&gt;$AV$24,B1865&lt;$AV$25+1),"4°cooking",IF(AND(B1865&gt;$AV$25,B1865&lt;$AV$26+1),"5°cooking",IF(AND(B1865&gt;$AV$26,B1865&lt;$AV$27+1),"1°cooking",IF(AND(B1865&gt;$AV$27,B1865&lt;$AV$28+1),"2°cooking",IF(AND(B1865&gt;$AV$28,B1865&lt;$AV$29+1),"3°cooking",IF(AND(B1865&gt;$AV$29,B1865&lt;$AV$30+1),"4°cooking",IF(AND(B1865&gt;$AV$30,B1865&lt;$AV$31+1),"5°cooking","")))))))))))))))))</f>
        <v/>
      </c>
      <c r="F1865" s="84"/>
    </row>
    <row r="1866" spans="2:6" x14ac:dyDescent="0.25">
      <c r="B1866" s="13">
        <v>1858</v>
      </c>
      <c r="C1866" s="18" t="str">
        <f t="shared" ref="C1866:C1929" si="90">IF($F$6="","",IF(B1866&gt;$F$6,"",IF(C1865&lt;$C$6,C1865+$E$6,0)))</f>
        <v/>
      </c>
      <c r="D1866" s="13" t="str">
        <f t="shared" si="88"/>
        <v/>
      </c>
      <c r="E1866" s="13" t="str">
        <f t="shared" si="89"/>
        <v/>
      </c>
      <c r="F1866" s="84"/>
    </row>
    <row r="1867" spans="2:6" x14ac:dyDescent="0.25">
      <c r="B1867" s="13">
        <v>1859</v>
      </c>
      <c r="C1867" s="18" t="str">
        <f t="shared" si="90"/>
        <v/>
      </c>
      <c r="D1867" s="13" t="str">
        <f t="shared" si="88"/>
        <v/>
      </c>
      <c r="E1867" s="13" t="str">
        <f t="shared" si="89"/>
        <v/>
      </c>
      <c r="F1867" s="84"/>
    </row>
    <row r="1868" spans="2:6" x14ac:dyDescent="0.25">
      <c r="B1868" s="13">
        <v>1860</v>
      </c>
      <c r="C1868" s="18" t="str">
        <f t="shared" si="90"/>
        <v/>
      </c>
      <c r="D1868" s="13" t="str">
        <f t="shared" si="88"/>
        <v/>
      </c>
      <c r="E1868" s="13" t="str">
        <f t="shared" si="89"/>
        <v/>
      </c>
      <c r="F1868" s="84"/>
    </row>
    <row r="1869" spans="2:6" x14ac:dyDescent="0.25">
      <c r="B1869" s="13">
        <v>1861</v>
      </c>
      <c r="C1869" s="18" t="str">
        <f t="shared" si="90"/>
        <v/>
      </c>
      <c r="D1869" s="13" t="str">
        <f t="shared" si="88"/>
        <v/>
      </c>
      <c r="E1869" s="13" t="str">
        <f t="shared" si="89"/>
        <v/>
      </c>
      <c r="F1869" s="84"/>
    </row>
    <row r="1870" spans="2:6" x14ac:dyDescent="0.25">
      <c r="B1870" s="13">
        <v>1862</v>
      </c>
      <c r="C1870" s="18" t="str">
        <f t="shared" si="90"/>
        <v/>
      </c>
      <c r="D1870" s="13" t="str">
        <f t="shared" si="88"/>
        <v/>
      </c>
      <c r="E1870" s="13" t="str">
        <f t="shared" si="89"/>
        <v/>
      </c>
      <c r="F1870" s="84"/>
    </row>
    <row r="1871" spans="2:6" x14ac:dyDescent="0.25">
      <c r="B1871" s="13">
        <v>1863</v>
      </c>
      <c r="C1871" s="18" t="str">
        <f t="shared" si="90"/>
        <v/>
      </c>
      <c r="D1871" s="13" t="str">
        <f t="shared" si="88"/>
        <v/>
      </c>
      <c r="E1871" s="13" t="str">
        <f t="shared" si="89"/>
        <v/>
      </c>
      <c r="F1871" s="84"/>
    </row>
    <row r="1872" spans="2:6" x14ac:dyDescent="0.25">
      <c r="B1872" s="13">
        <v>1864</v>
      </c>
      <c r="C1872" s="18" t="str">
        <f t="shared" si="90"/>
        <v/>
      </c>
      <c r="D1872" s="13" t="str">
        <f t="shared" si="88"/>
        <v/>
      </c>
      <c r="E1872" s="13" t="str">
        <f t="shared" si="89"/>
        <v/>
      </c>
      <c r="F1872" s="84"/>
    </row>
    <row r="1873" spans="2:6" x14ac:dyDescent="0.25">
      <c r="B1873" s="13">
        <v>1865</v>
      </c>
      <c r="C1873" s="18" t="str">
        <f t="shared" si="90"/>
        <v/>
      </c>
      <c r="D1873" s="13" t="str">
        <f t="shared" si="88"/>
        <v/>
      </c>
      <c r="E1873" s="13" t="str">
        <f t="shared" si="89"/>
        <v/>
      </c>
      <c r="F1873" s="84"/>
    </row>
    <row r="1874" spans="2:6" x14ac:dyDescent="0.25">
      <c r="B1874" s="13">
        <v>1866</v>
      </c>
      <c r="C1874" s="18" t="str">
        <f t="shared" si="90"/>
        <v/>
      </c>
      <c r="D1874" s="13" t="str">
        <f t="shared" si="88"/>
        <v/>
      </c>
      <c r="E1874" s="13" t="str">
        <f t="shared" si="89"/>
        <v/>
      </c>
      <c r="F1874" s="84"/>
    </row>
    <row r="1875" spans="2:6" x14ac:dyDescent="0.25">
      <c r="B1875" s="13">
        <v>1867</v>
      </c>
      <c r="C1875" s="18" t="str">
        <f t="shared" si="90"/>
        <v/>
      </c>
      <c r="D1875" s="13" t="str">
        <f t="shared" si="88"/>
        <v/>
      </c>
      <c r="E1875" s="13" t="str">
        <f t="shared" si="89"/>
        <v/>
      </c>
      <c r="F1875" s="84"/>
    </row>
    <row r="1876" spans="2:6" x14ac:dyDescent="0.25">
      <c r="B1876" s="13">
        <v>1868</v>
      </c>
      <c r="C1876" s="18" t="str">
        <f t="shared" si="90"/>
        <v/>
      </c>
      <c r="D1876" s="13" t="str">
        <f t="shared" si="88"/>
        <v/>
      </c>
      <c r="E1876" s="13" t="str">
        <f t="shared" si="89"/>
        <v/>
      </c>
      <c r="F1876" s="84"/>
    </row>
    <row r="1877" spans="2:6" x14ac:dyDescent="0.25">
      <c r="B1877" s="13">
        <v>1869</v>
      </c>
      <c r="C1877" s="18" t="str">
        <f t="shared" si="90"/>
        <v/>
      </c>
      <c r="D1877" s="13" t="str">
        <f t="shared" si="88"/>
        <v/>
      </c>
      <c r="E1877" s="13" t="str">
        <f t="shared" si="89"/>
        <v/>
      </c>
      <c r="F1877" s="84"/>
    </row>
    <row r="1878" spans="2:6" x14ac:dyDescent="0.25">
      <c r="B1878" s="13">
        <v>1870</v>
      </c>
      <c r="C1878" s="18" t="str">
        <f t="shared" si="90"/>
        <v/>
      </c>
      <c r="D1878" s="13" t="str">
        <f t="shared" si="88"/>
        <v/>
      </c>
      <c r="E1878" s="13" t="str">
        <f t="shared" si="89"/>
        <v/>
      </c>
      <c r="F1878" s="84"/>
    </row>
    <row r="1879" spans="2:6" x14ac:dyDescent="0.25">
      <c r="B1879" s="13">
        <v>1871</v>
      </c>
      <c r="C1879" s="18" t="str">
        <f t="shared" si="90"/>
        <v/>
      </c>
      <c r="D1879" s="13" t="str">
        <f t="shared" si="88"/>
        <v/>
      </c>
      <c r="E1879" s="13" t="str">
        <f t="shared" si="89"/>
        <v/>
      </c>
      <c r="F1879" s="84"/>
    </row>
    <row r="1880" spans="2:6" x14ac:dyDescent="0.25">
      <c r="B1880" s="13">
        <v>1872</v>
      </c>
      <c r="C1880" s="18" t="str">
        <f t="shared" si="90"/>
        <v/>
      </c>
      <c r="D1880" s="13" t="str">
        <f t="shared" si="88"/>
        <v/>
      </c>
      <c r="E1880" s="13" t="str">
        <f t="shared" si="89"/>
        <v/>
      </c>
      <c r="F1880" s="84"/>
    </row>
    <row r="1881" spans="2:6" x14ac:dyDescent="0.25">
      <c r="B1881" s="13">
        <v>1873</v>
      </c>
      <c r="C1881" s="18" t="str">
        <f t="shared" si="90"/>
        <v/>
      </c>
      <c r="D1881" s="13" t="str">
        <f t="shared" si="88"/>
        <v/>
      </c>
      <c r="E1881" s="13" t="str">
        <f t="shared" si="89"/>
        <v/>
      </c>
      <c r="F1881" s="84"/>
    </row>
    <row r="1882" spans="2:6" x14ac:dyDescent="0.25">
      <c r="B1882" s="13">
        <v>1874</v>
      </c>
      <c r="C1882" s="18" t="str">
        <f t="shared" si="90"/>
        <v/>
      </c>
      <c r="D1882" s="13" t="str">
        <f t="shared" si="88"/>
        <v/>
      </c>
      <c r="E1882" s="13" t="str">
        <f t="shared" si="89"/>
        <v/>
      </c>
      <c r="F1882" s="84"/>
    </row>
    <row r="1883" spans="2:6" x14ac:dyDescent="0.25">
      <c r="B1883" s="13">
        <v>1875</v>
      </c>
      <c r="C1883" s="18" t="str">
        <f t="shared" si="90"/>
        <v/>
      </c>
      <c r="D1883" s="13" t="str">
        <f t="shared" si="88"/>
        <v/>
      </c>
      <c r="E1883" s="13" t="str">
        <f t="shared" si="89"/>
        <v/>
      </c>
      <c r="F1883" s="84"/>
    </row>
    <row r="1884" spans="2:6" x14ac:dyDescent="0.25">
      <c r="B1884" s="13">
        <v>1876</v>
      </c>
      <c r="C1884" s="18" t="str">
        <f t="shared" si="90"/>
        <v/>
      </c>
      <c r="D1884" s="13" t="str">
        <f t="shared" si="88"/>
        <v/>
      </c>
      <c r="E1884" s="13" t="str">
        <f t="shared" si="89"/>
        <v/>
      </c>
      <c r="F1884" s="84"/>
    </row>
    <row r="1885" spans="2:6" x14ac:dyDescent="0.25">
      <c r="B1885" s="13">
        <v>1877</v>
      </c>
      <c r="C1885" s="18" t="str">
        <f t="shared" si="90"/>
        <v/>
      </c>
      <c r="D1885" s="13" t="str">
        <f t="shared" si="88"/>
        <v/>
      </c>
      <c r="E1885" s="13" t="str">
        <f t="shared" si="89"/>
        <v/>
      </c>
      <c r="F1885" s="84"/>
    </row>
    <row r="1886" spans="2:6" x14ac:dyDescent="0.25">
      <c r="B1886" s="13">
        <v>1878</v>
      </c>
      <c r="C1886" s="18" t="str">
        <f t="shared" si="90"/>
        <v/>
      </c>
      <c r="D1886" s="13" t="str">
        <f t="shared" si="88"/>
        <v/>
      </c>
      <c r="E1886" s="13" t="str">
        <f t="shared" si="89"/>
        <v/>
      </c>
      <c r="F1886" s="84"/>
    </row>
    <row r="1887" spans="2:6" x14ac:dyDescent="0.25">
      <c r="B1887" s="13">
        <v>1879</v>
      </c>
      <c r="C1887" s="18" t="str">
        <f t="shared" si="90"/>
        <v/>
      </c>
      <c r="D1887" s="13" t="str">
        <f t="shared" si="88"/>
        <v/>
      </c>
      <c r="E1887" s="13" t="str">
        <f t="shared" si="89"/>
        <v/>
      </c>
      <c r="F1887" s="84"/>
    </row>
    <row r="1888" spans="2:6" x14ac:dyDescent="0.25">
      <c r="B1888" s="13">
        <v>1880</v>
      </c>
      <c r="C1888" s="18" t="str">
        <f t="shared" si="90"/>
        <v/>
      </c>
      <c r="D1888" s="13" t="str">
        <f t="shared" si="88"/>
        <v/>
      </c>
      <c r="E1888" s="13" t="str">
        <f t="shared" si="89"/>
        <v/>
      </c>
      <c r="F1888" s="84"/>
    </row>
    <row r="1889" spans="2:6" x14ac:dyDescent="0.25">
      <c r="B1889" s="13">
        <v>1881</v>
      </c>
      <c r="C1889" s="18" t="str">
        <f t="shared" si="90"/>
        <v/>
      </c>
      <c r="D1889" s="13" t="str">
        <f t="shared" si="88"/>
        <v/>
      </c>
      <c r="E1889" s="13" t="str">
        <f t="shared" si="89"/>
        <v/>
      </c>
      <c r="F1889" s="84"/>
    </row>
    <row r="1890" spans="2:6" x14ac:dyDescent="0.25">
      <c r="B1890" s="13">
        <v>1882</v>
      </c>
      <c r="C1890" s="18" t="str">
        <f t="shared" si="90"/>
        <v/>
      </c>
      <c r="D1890" s="13" t="str">
        <f t="shared" si="88"/>
        <v/>
      </c>
      <c r="E1890" s="13" t="str">
        <f t="shared" si="89"/>
        <v/>
      </c>
      <c r="F1890" s="84"/>
    </row>
    <row r="1891" spans="2:6" x14ac:dyDescent="0.25">
      <c r="B1891" s="13">
        <v>1883</v>
      </c>
      <c r="C1891" s="18" t="str">
        <f t="shared" si="90"/>
        <v/>
      </c>
      <c r="D1891" s="13" t="str">
        <f t="shared" si="88"/>
        <v/>
      </c>
      <c r="E1891" s="13" t="str">
        <f t="shared" si="89"/>
        <v/>
      </c>
      <c r="F1891" s="84"/>
    </row>
    <row r="1892" spans="2:6" x14ac:dyDescent="0.25">
      <c r="B1892" s="13">
        <v>1884</v>
      </c>
      <c r="C1892" s="18" t="str">
        <f t="shared" si="90"/>
        <v/>
      </c>
      <c r="D1892" s="13" t="str">
        <f t="shared" si="88"/>
        <v/>
      </c>
      <c r="E1892" s="13" t="str">
        <f t="shared" si="89"/>
        <v/>
      </c>
      <c r="F1892" s="84"/>
    </row>
    <row r="1893" spans="2:6" x14ac:dyDescent="0.25">
      <c r="B1893" s="13">
        <v>1885</v>
      </c>
      <c r="C1893" s="18" t="str">
        <f t="shared" si="90"/>
        <v/>
      </c>
      <c r="D1893" s="13" t="str">
        <f t="shared" si="88"/>
        <v/>
      </c>
      <c r="E1893" s="13" t="str">
        <f t="shared" si="89"/>
        <v/>
      </c>
      <c r="F1893" s="84"/>
    </row>
    <row r="1894" spans="2:6" x14ac:dyDescent="0.25">
      <c r="B1894" s="13">
        <v>1886</v>
      </c>
      <c r="C1894" s="18" t="str">
        <f t="shared" si="90"/>
        <v/>
      </c>
      <c r="D1894" s="13" t="str">
        <f t="shared" si="88"/>
        <v/>
      </c>
      <c r="E1894" s="13" t="str">
        <f t="shared" si="89"/>
        <v/>
      </c>
      <c r="F1894" s="84"/>
    </row>
    <row r="1895" spans="2:6" x14ac:dyDescent="0.25">
      <c r="B1895" s="13">
        <v>1887</v>
      </c>
      <c r="C1895" s="18" t="str">
        <f t="shared" si="90"/>
        <v/>
      </c>
      <c r="D1895" s="13" t="str">
        <f t="shared" si="88"/>
        <v/>
      </c>
      <c r="E1895" s="13" t="str">
        <f t="shared" si="89"/>
        <v/>
      </c>
      <c r="F1895" s="84"/>
    </row>
    <row r="1896" spans="2:6" x14ac:dyDescent="0.25">
      <c r="B1896" s="13">
        <v>1888</v>
      </c>
      <c r="C1896" s="18" t="str">
        <f t="shared" si="90"/>
        <v/>
      </c>
      <c r="D1896" s="13" t="str">
        <f t="shared" si="88"/>
        <v/>
      </c>
      <c r="E1896" s="13" t="str">
        <f t="shared" si="89"/>
        <v/>
      </c>
      <c r="F1896" s="84"/>
    </row>
    <row r="1897" spans="2:6" x14ac:dyDescent="0.25">
      <c r="B1897" s="13">
        <v>1889</v>
      </c>
      <c r="C1897" s="18" t="str">
        <f t="shared" si="90"/>
        <v/>
      </c>
      <c r="D1897" s="13" t="str">
        <f t="shared" si="88"/>
        <v/>
      </c>
      <c r="E1897" s="13" t="str">
        <f t="shared" si="89"/>
        <v/>
      </c>
      <c r="F1897" s="84"/>
    </row>
    <row r="1898" spans="2:6" x14ac:dyDescent="0.25">
      <c r="B1898" s="13">
        <v>1890</v>
      </c>
      <c r="C1898" s="18" t="str">
        <f t="shared" si="90"/>
        <v/>
      </c>
      <c r="D1898" s="13" t="str">
        <f t="shared" si="88"/>
        <v/>
      </c>
      <c r="E1898" s="13" t="str">
        <f t="shared" si="89"/>
        <v/>
      </c>
      <c r="F1898" s="84"/>
    </row>
    <row r="1899" spans="2:6" x14ac:dyDescent="0.25">
      <c r="B1899" s="13">
        <v>1891</v>
      </c>
      <c r="C1899" s="18" t="str">
        <f t="shared" si="90"/>
        <v/>
      </c>
      <c r="D1899" s="13" t="str">
        <f t="shared" si="88"/>
        <v/>
      </c>
      <c r="E1899" s="13" t="str">
        <f t="shared" si="89"/>
        <v/>
      </c>
      <c r="F1899" s="84"/>
    </row>
    <row r="1900" spans="2:6" x14ac:dyDescent="0.25">
      <c r="B1900" s="13">
        <v>1892</v>
      </c>
      <c r="C1900" s="18" t="str">
        <f t="shared" si="90"/>
        <v/>
      </c>
      <c r="D1900" s="13" t="str">
        <f t="shared" si="88"/>
        <v/>
      </c>
      <c r="E1900" s="13" t="str">
        <f t="shared" si="89"/>
        <v/>
      </c>
      <c r="F1900" s="84"/>
    </row>
    <row r="1901" spans="2:6" x14ac:dyDescent="0.25">
      <c r="B1901" s="13">
        <v>1893</v>
      </c>
      <c r="C1901" s="18" t="str">
        <f t="shared" si="90"/>
        <v/>
      </c>
      <c r="D1901" s="13" t="str">
        <f t="shared" si="88"/>
        <v/>
      </c>
      <c r="E1901" s="13" t="str">
        <f t="shared" si="89"/>
        <v/>
      </c>
      <c r="F1901" s="84"/>
    </row>
    <row r="1902" spans="2:6" x14ac:dyDescent="0.25">
      <c r="B1902" s="13">
        <v>1894</v>
      </c>
      <c r="C1902" s="18" t="str">
        <f t="shared" si="90"/>
        <v/>
      </c>
      <c r="D1902" s="13" t="str">
        <f t="shared" si="88"/>
        <v/>
      </c>
      <c r="E1902" s="13" t="str">
        <f t="shared" si="89"/>
        <v/>
      </c>
      <c r="F1902" s="84"/>
    </row>
    <row r="1903" spans="2:6" x14ac:dyDescent="0.25">
      <c r="B1903" s="13">
        <v>1895</v>
      </c>
      <c r="C1903" s="18" t="str">
        <f t="shared" si="90"/>
        <v/>
      </c>
      <c r="D1903" s="13" t="str">
        <f t="shared" si="88"/>
        <v/>
      </c>
      <c r="E1903" s="13" t="str">
        <f t="shared" si="89"/>
        <v/>
      </c>
      <c r="F1903" s="84"/>
    </row>
    <row r="1904" spans="2:6" x14ac:dyDescent="0.25">
      <c r="B1904" s="13">
        <v>1896</v>
      </c>
      <c r="C1904" s="18" t="str">
        <f t="shared" si="90"/>
        <v/>
      </c>
      <c r="D1904" s="13" t="str">
        <f t="shared" si="88"/>
        <v/>
      </c>
      <c r="E1904" s="13" t="str">
        <f t="shared" si="89"/>
        <v/>
      </c>
      <c r="F1904" s="84"/>
    </row>
    <row r="1905" spans="2:6" x14ac:dyDescent="0.25">
      <c r="B1905" s="13">
        <v>1897</v>
      </c>
      <c r="C1905" s="18" t="str">
        <f t="shared" si="90"/>
        <v/>
      </c>
      <c r="D1905" s="13" t="str">
        <f t="shared" si="88"/>
        <v/>
      </c>
      <c r="E1905" s="13" t="str">
        <f t="shared" si="89"/>
        <v/>
      </c>
      <c r="F1905" s="84"/>
    </row>
    <row r="1906" spans="2:6" x14ac:dyDescent="0.25">
      <c r="B1906" s="13">
        <v>1898</v>
      </c>
      <c r="C1906" s="18" t="str">
        <f t="shared" si="90"/>
        <v/>
      </c>
      <c r="D1906" s="13" t="str">
        <f t="shared" si="88"/>
        <v/>
      </c>
      <c r="E1906" s="13" t="str">
        <f t="shared" si="89"/>
        <v/>
      </c>
      <c r="F1906" s="84"/>
    </row>
    <row r="1907" spans="2:6" x14ac:dyDescent="0.25">
      <c r="B1907" s="13">
        <v>1899</v>
      </c>
      <c r="C1907" s="18" t="str">
        <f t="shared" si="90"/>
        <v/>
      </c>
      <c r="D1907" s="13" t="str">
        <f t="shared" si="88"/>
        <v/>
      </c>
      <c r="E1907" s="13" t="str">
        <f t="shared" si="89"/>
        <v/>
      </c>
      <c r="F1907" s="84"/>
    </row>
    <row r="1908" spans="2:6" x14ac:dyDescent="0.25">
      <c r="B1908" s="13">
        <v>1900</v>
      </c>
      <c r="C1908" s="18" t="str">
        <f t="shared" si="90"/>
        <v/>
      </c>
      <c r="D1908" s="13" t="str">
        <f t="shared" si="88"/>
        <v/>
      </c>
      <c r="E1908" s="13" t="str">
        <f t="shared" si="89"/>
        <v/>
      </c>
      <c r="F1908" s="84"/>
    </row>
    <row r="1909" spans="2:6" x14ac:dyDescent="0.25">
      <c r="B1909" s="13">
        <v>1901</v>
      </c>
      <c r="C1909" s="18" t="str">
        <f t="shared" si="90"/>
        <v/>
      </c>
      <c r="D1909" s="13" t="str">
        <f t="shared" si="88"/>
        <v/>
      </c>
      <c r="E1909" s="13" t="str">
        <f t="shared" si="89"/>
        <v/>
      </c>
      <c r="F1909" s="84"/>
    </row>
    <row r="1910" spans="2:6" x14ac:dyDescent="0.25">
      <c r="B1910" s="13">
        <v>1902</v>
      </c>
      <c r="C1910" s="18" t="str">
        <f t="shared" si="90"/>
        <v/>
      </c>
      <c r="D1910" s="13" t="str">
        <f t="shared" si="88"/>
        <v/>
      </c>
      <c r="E1910" s="13" t="str">
        <f t="shared" si="89"/>
        <v/>
      </c>
      <c r="F1910" s="84"/>
    </row>
    <row r="1911" spans="2:6" x14ac:dyDescent="0.25">
      <c r="B1911" s="13">
        <v>1903</v>
      </c>
      <c r="C1911" s="18" t="str">
        <f t="shared" si="90"/>
        <v/>
      </c>
      <c r="D1911" s="13" t="str">
        <f t="shared" si="88"/>
        <v/>
      </c>
      <c r="E1911" s="13" t="str">
        <f t="shared" si="89"/>
        <v/>
      </c>
      <c r="F1911" s="84"/>
    </row>
    <row r="1912" spans="2:6" x14ac:dyDescent="0.25">
      <c r="B1912" s="13">
        <v>1904</v>
      </c>
      <c r="C1912" s="18" t="str">
        <f t="shared" si="90"/>
        <v/>
      </c>
      <c r="D1912" s="13" t="str">
        <f t="shared" si="88"/>
        <v/>
      </c>
      <c r="E1912" s="13" t="str">
        <f t="shared" si="89"/>
        <v/>
      </c>
      <c r="F1912" s="84"/>
    </row>
    <row r="1913" spans="2:6" x14ac:dyDescent="0.25">
      <c r="B1913" s="13">
        <v>1905</v>
      </c>
      <c r="C1913" s="18" t="str">
        <f t="shared" si="90"/>
        <v/>
      </c>
      <c r="D1913" s="13" t="str">
        <f t="shared" si="88"/>
        <v/>
      </c>
      <c r="E1913" s="13" t="str">
        <f t="shared" si="89"/>
        <v/>
      </c>
      <c r="F1913" s="84"/>
    </row>
    <row r="1914" spans="2:6" x14ac:dyDescent="0.25">
      <c r="B1914" s="13">
        <v>1906</v>
      </c>
      <c r="C1914" s="18" t="str">
        <f t="shared" si="90"/>
        <v/>
      </c>
      <c r="D1914" s="13" t="str">
        <f t="shared" si="88"/>
        <v/>
      </c>
      <c r="E1914" s="13" t="str">
        <f t="shared" si="89"/>
        <v/>
      </c>
      <c r="F1914" s="84"/>
    </row>
    <row r="1915" spans="2:6" x14ac:dyDescent="0.25">
      <c r="B1915" s="13">
        <v>1907</v>
      </c>
      <c r="C1915" s="18" t="str">
        <f t="shared" si="90"/>
        <v/>
      </c>
      <c r="D1915" s="13" t="str">
        <f t="shared" si="88"/>
        <v/>
      </c>
      <c r="E1915" s="13" t="str">
        <f t="shared" si="89"/>
        <v/>
      </c>
      <c r="F1915" s="84"/>
    </row>
    <row r="1916" spans="2:6" x14ac:dyDescent="0.25">
      <c r="B1916" s="13">
        <v>1908</v>
      </c>
      <c r="C1916" s="18" t="str">
        <f t="shared" si="90"/>
        <v/>
      </c>
      <c r="D1916" s="13" t="str">
        <f t="shared" si="88"/>
        <v/>
      </c>
      <c r="E1916" s="13" t="str">
        <f t="shared" si="89"/>
        <v/>
      </c>
      <c r="F1916" s="84"/>
    </row>
    <row r="1917" spans="2:6" x14ac:dyDescent="0.25">
      <c r="B1917" s="13">
        <v>1909</v>
      </c>
      <c r="C1917" s="18" t="str">
        <f t="shared" si="90"/>
        <v/>
      </c>
      <c r="D1917" s="13" t="str">
        <f t="shared" si="88"/>
        <v/>
      </c>
      <c r="E1917" s="13" t="str">
        <f t="shared" si="89"/>
        <v/>
      </c>
      <c r="F1917" s="84"/>
    </row>
    <row r="1918" spans="2:6" x14ac:dyDescent="0.25">
      <c r="B1918" s="13">
        <v>1910</v>
      </c>
      <c r="C1918" s="18" t="str">
        <f t="shared" si="90"/>
        <v/>
      </c>
      <c r="D1918" s="13" t="str">
        <f t="shared" si="88"/>
        <v/>
      </c>
      <c r="E1918" s="13" t="str">
        <f t="shared" si="89"/>
        <v/>
      </c>
      <c r="F1918" s="84"/>
    </row>
    <row r="1919" spans="2:6" x14ac:dyDescent="0.25">
      <c r="B1919" s="13">
        <v>1911</v>
      </c>
      <c r="C1919" s="18" t="str">
        <f t="shared" si="90"/>
        <v/>
      </c>
      <c r="D1919" s="13" t="str">
        <f t="shared" si="88"/>
        <v/>
      </c>
      <c r="E1919" s="13" t="str">
        <f t="shared" si="89"/>
        <v/>
      </c>
      <c r="F1919" s="84"/>
    </row>
    <row r="1920" spans="2:6" x14ac:dyDescent="0.25">
      <c r="B1920" s="13">
        <v>1912</v>
      </c>
      <c r="C1920" s="18" t="str">
        <f t="shared" si="90"/>
        <v/>
      </c>
      <c r="D1920" s="13" t="str">
        <f t="shared" si="88"/>
        <v/>
      </c>
      <c r="E1920" s="13" t="str">
        <f t="shared" si="89"/>
        <v/>
      </c>
      <c r="F1920" s="84"/>
    </row>
    <row r="1921" spans="2:6" x14ac:dyDescent="0.25">
      <c r="B1921" s="13">
        <v>1913</v>
      </c>
      <c r="C1921" s="18" t="str">
        <f t="shared" si="90"/>
        <v/>
      </c>
      <c r="D1921" s="13" t="str">
        <f t="shared" si="88"/>
        <v/>
      </c>
      <c r="E1921" s="13" t="str">
        <f t="shared" si="89"/>
        <v/>
      </c>
      <c r="F1921" s="84"/>
    </row>
    <row r="1922" spans="2:6" x14ac:dyDescent="0.25">
      <c r="B1922" s="13">
        <v>1914</v>
      </c>
      <c r="C1922" s="18" t="str">
        <f t="shared" si="90"/>
        <v/>
      </c>
      <c r="D1922" s="13" t="str">
        <f t="shared" si="88"/>
        <v/>
      </c>
      <c r="E1922" s="13" t="str">
        <f t="shared" si="89"/>
        <v/>
      </c>
      <c r="F1922" s="84"/>
    </row>
    <row r="1923" spans="2:6" x14ac:dyDescent="0.25">
      <c r="B1923" s="13">
        <v>1915</v>
      </c>
      <c r="C1923" s="18" t="str">
        <f t="shared" si="90"/>
        <v/>
      </c>
      <c r="D1923" s="13" t="str">
        <f t="shared" si="88"/>
        <v/>
      </c>
      <c r="E1923" s="13" t="str">
        <f t="shared" si="89"/>
        <v/>
      </c>
      <c r="F1923" s="84"/>
    </row>
    <row r="1924" spans="2:6" x14ac:dyDescent="0.25">
      <c r="B1924" s="13">
        <v>1916</v>
      </c>
      <c r="C1924" s="18" t="str">
        <f t="shared" si="90"/>
        <v/>
      </c>
      <c r="D1924" s="13" t="str">
        <f t="shared" si="88"/>
        <v/>
      </c>
      <c r="E1924" s="13" t="str">
        <f t="shared" si="89"/>
        <v/>
      </c>
      <c r="F1924" s="84"/>
    </row>
    <row r="1925" spans="2:6" x14ac:dyDescent="0.25">
      <c r="B1925" s="13">
        <v>1917</v>
      </c>
      <c r="C1925" s="18" t="str">
        <f t="shared" si="90"/>
        <v/>
      </c>
      <c r="D1925" s="13" t="str">
        <f t="shared" si="88"/>
        <v/>
      </c>
      <c r="E1925" s="13" t="str">
        <f t="shared" si="89"/>
        <v/>
      </c>
      <c r="F1925" s="84"/>
    </row>
    <row r="1926" spans="2:6" x14ac:dyDescent="0.25">
      <c r="B1926" s="13">
        <v>1918</v>
      </c>
      <c r="C1926" s="18" t="str">
        <f t="shared" si="90"/>
        <v/>
      </c>
      <c r="D1926" s="13" t="str">
        <f t="shared" si="88"/>
        <v/>
      </c>
      <c r="E1926" s="13" t="str">
        <f t="shared" si="89"/>
        <v/>
      </c>
      <c r="F1926" s="84"/>
    </row>
    <row r="1927" spans="2:6" x14ac:dyDescent="0.25">
      <c r="B1927" s="13">
        <v>1919</v>
      </c>
      <c r="C1927" s="18" t="str">
        <f t="shared" si="90"/>
        <v/>
      </c>
      <c r="D1927" s="13" t="str">
        <f t="shared" si="88"/>
        <v/>
      </c>
      <c r="E1927" s="13" t="str">
        <f t="shared" si="89"/>
        <v/>
      </c>
      <c r="F1927" s="84"/>
    </row>
    <row r="1928" spans="2:6" x14ac:dyDescent="0.25">
      <c r="B1928" s="13">
        <v>1920</v>
      </c>
      <c r="C1928" s="18" t="str">
        <f t="shared" si="90"/>
        <v/>
      </c>
      <c r="D1928" s="13" t="str">
        <f t="shared" si="88"/>
        <v/>
      </c>
      <c r="E1928" s="13" t="str">
        <f t="shared" si="89"/>
        <v/>
      </c>
      <c r="F1928" s="84"/>
    </row>
    <row r="1929" spans="2:6" x14ac:dyDescent="0.25">
      <c r="B1929" s="13">
        <v>1921</v>
      </c>
      <c r="C1929" s="18" t="str">
        <f t="shared" si="90"/>
        <v/>
      </c>
      <c r="D1929" s="13" t="str">
        <f t="shared" ref="D1929:D1992" si="91">IF(C1929="","",IF($F$6="","",IF(B1929&lt;($AV$14+1),"1°batch", IF(B1929&gt;($AV$15),"3°batch","2°batch"))))</f>
        <v/>
      </c>
      <c r="E1929" s="13" t="str">
        <f t="shared" ref="E1929:E1992" si="92">IF(C1929="","",IF($F$6="","",IF(B1929&lt;($AV$17+1),"1°cooking",IF(AND(B1929&gt;$AV$17,B1929&lt;$AV$18+1),"2°cooking",IF(AND(B1929&gt;$AV$18,B1929&lt;$AV$19+1),"3°cooking",IF(AND(B1929&gt;$AV$19,B1929&lt;$AV$20+1),"4°cooking",IF(AND(B1929&gt;$AV$20,B1929&lt;$AV$21+1),"5°cooking",IF(AND(B1929&gt;$AV$21,B1929&lt;$AV$22+1),"1°cooking",IF(AND(B1929&gt;$AV$22,B1929&lt;$AV$23+1),"2°cooking",IF(AND(B1929&gt;$AV$23,B1929&lt;$AV$24+1),"3°cooking",IF(AND(B1929&gt;$AV$24,B1929&lt;$AV$25+1),"4°cooking",IF(AND(B1929&gt;$AV$25,B1929&lt;$AV$26+1),"5°cooking",IF(AND(B1929&gt;$AV$26,B1929&lt;$AV$27+1),"1°cooking",IF(AND(B1929&gt;$AV$27,B1929&lt;$AV$28+1),"2°cooking",IF(AND(B1929&gt;$AV$28,B1929&lt;$AV$29+1),"3°cooking",IF(AND(B1929&gt;$AV$29,B1929&lt;$AV$30+1),"4°cooking",IF(AND(B1929&gt;$AV$30,B1929&lt;$AV$31+1),"5°cooking","")))))))))))))))))</f>
        <v/>
      </c>
      <c r="F1929" s="84"/>
    </row>
    <row r="1930" spans="2:6" x14ac:dyDescent="0.25">
      <c r="B1930" s="13">
        <v>1922</v>
      </c>
      <c r="C1930" s="18" t="str">
        <f t="shared" ref="C1930:C1993" si="93">IF($F$6="","",IF(B1930&gt;$F$6,"",IF(C1929&lt;$C$6,C1929+$E$6,0)))</f>
        <v/>
      </c>
      <c r="D1930" s="13" t="str">
        <f t="shared" si="91"/>
        <v/>
      </c>
      <c r="E1930" s="13" t="str">
        <f t="shared" si="92"/>
        <v/>
      </c>
      <c r="F1930" s="84"/>
    </row>
    <row r="1931" spans="2:6" x14ac:dyDescent="0.25">
      <c r="B1931" s="13">
        <v>1923</v>
      </c>
      <c r="C1931" s="18" t="str">
        <f t="shared" si="93"/>
        <v/>
      </c>
      <c r="D1931" s="13" t="str">
        <f t="shared" si="91"/>
        <v/>
      </c>
      <c r="E1931" s="13" t="str">
        <f t="shared" si="92"/>
        <v/>
      </c>
      <c r="F1931" s="84"/>
    </row>
    <row r="1932" spans="2:6" x14ac:dyDescent="0.25">
      <c r="B1932" s="13">
        <v>1924</v>
      </c>
      <c r="C1932" s="18" t="str">
        <f t="shared" si="93"/>
        <v/>
      </c>
      <c r="D1932" s="13" t="str">
        <f t="shared" si="91"/>
        <v/>
      </c>
      <c r="E1932" s="13" t="str">
        <f t="shared" si="92"/>
        <v/>
      </c>
      <c r="F1932" s="84"/>
    </row>
    <row r="1933" spans="2:6" x14ac:dyDescent="0.25">
      <c r="B1933" s="13">
        <v>1925</v>
      </c>
      <c r="C1933" s="18" t="str">
        <f t="shared" si="93"/>
        <v/>
      </c>
      <c r="D1933" s="13" t="str">
        <f t="shared" si="91"/>
        <v/>
      </c>
      <c r="E1933" s="13" t="str">
        <f t="shared" si="92"/>
        <v/>
      </c>
      <c r="F1933" s="84"/>
    </row>
    <row r="1934" spans="2:6" x14ac:dyDescent="0.25">
      <c r="B1934" s="13">
        <v>1926</v>
      </c>
      <c r="C1934" s="18" t="str">
        <f t="shared" si="93"/>
        <v/>
      </c>
      <c r="D1934" s="13" t="str">
        <f t="shared" si="91"/>
        <v/>
      </c>
      <c r="E1934" s="13" t="str">
        <f t="shared" si="92"/>
        <v/>
      </c>
      <c r="F1934" s="84"/>
    </row>
    <row r="1935" spans="2:6" x14ac:dyDescent="0.25">
      <c r="B1935" s="13">
        <v>1927</v>
      </c>
      <c r="C1935" s="18" t="str">
        <f t="shared" si="93"/>
        <v/>
      </c>
      <c r="D1935" s="13" t="str">
        <f t="shared" si="91"/>
        <v/>
      </c>
      <c r="E1935" s="13" t="str">
        <f t="shared" si="92"/>
        <v/>
      </c>
      <c r="F1935" s="84"/>
    </row>
    <row r="1936" spans="2:6" x14ac:dyDescent="0.25">
      <c r="B1936" s="13">
        <v>1928</v>
      </c>
      <c r="C1936" s="18" t="str">
        <f t="shared" si="93"/>
        <v/>
      </c>
      <c r="D1936" s="13" t="str">
        <f t="shared" si="91"/>
        <v/>
      </c>
      <c r="E1936" s="13" t="str">
        <f t="shared" si="92"/>
        <v/>
      </c>
      <c r="F1936" s="84"/>
    </row>
    <row r="1937" spans="2:6" x14ac:dyDescent="0.25">
      <c r="B1937" s="13">
        <v>1929</v>
      </c>
      <c r="C1937" s="18" t="str">
        <f t="shared" si="93"/>
        <v/>
      </c>
      <c r="D1937" s="13" t="str">
        <f t="shared" si="91"/>
        <v/>
      </c>
      <c r="E1937" s="13" t="str">
        <f t="shared" si="92"/>
        <v/>
      </c>
      <c r="F1937" s="84"/>
    </row>
    <row r="1938" spans="2:6" x14ac:dyDescent="0.25">
      <c r="B1938" s="13">
        <v>1930</v>
      </c>
      <c r="C1938" s="18" t="str">
        <f t="shared" si="93"/>
        <v/>
      </c>
      <c r="D1938" s="13" t="str">
        <f t="shared" si="91"/>
        <v/>
      </c>
      <c r="E1938" s="13" t="str">
        <f t="shared" si="92"/>
        <v/>
      </c>
      <c r="F1938" s="84"/>
    </row>
    <row r="1939" spans="2:6" x14ac:dyDescent="0.25">
      <c r="B1939" s="13">
        <v>1931</v>
      </c>
      <c r="C1939" s="18" t="str">
        <f t="shared" si="93"/>
        <v/>
      </c>
      <c r="D1939" s="13" t="str">
        <f t="shared" si="91"/>
        <v/>
      </c>
      <c r="E1939" s="13" t="str">
        <f t="shared" si="92"/>
        <v/>
      </c>
      <c r="F1939" s="84"/>
    </row>
    <row r="1940" spans="2:6" x14ac:dyDescent="0.25">
      <c r="B1940" s="13">
        <v>1932</v>
      </c>
      <c r="C1940" s="18" t="str">
        <f t="shared" si="93"/>
        <v/>
      </c>
      <c r="D1940" s="13" t="str">
        <f t="shared" si="91"/>
        <v/>
      </c>
      <c r="E1940" s="13" t="str">
        <f t="shared" si="92"/>
        <v/>
      </c>
      <c r="F1940" s="84"/>
    </row>
    <row r="1941" spans="2:6" x14ac:dyDescent="0.25">
      <c r="B1941" s="13">
        <v>1933</v>
      </c>
      <c r="C1941" s="18" t="str">
        <f t="shared" si="93"/>
        <v/>
      </c>
      <c r="D1941" s="13" t="str">
        <f t="shared" si="91"/>
        <v/>
      </c>
      <c r="E1941" s="13" t="str">
        <f t="shared" si="92"/>
        <v/>
      </c>
      <c r="F1941" s="84"/>
    </row>
    <row r="1942" spans="2:6" x14ac:dyDescent="0.25">
      <c r="B1942" s="13">
        <v>1934</v>
      </c>
      <c r="C1942" s="18" t="str">
        <f t="shared" si="93"/>
        <v/>
      </c>
      <c r="D1942" s="13" t="str">
        <f t="shared" si="91"/>
        <v/>
      </c>
      <c r="E1942" s="13" t="str">
        <f t="shared" si="92"/>
        <v/>
      </c>
      <c r="F1942" s="84"/>
    </row>
    <row r="1943" spans="2:6" x14ac:dyDescent="0.25">
      <c r="B1943" s="13">
        <v>1935</v>
      </c>
      <c r="C1943" s="18" t="str">
        <f t="shared" si="93"/>
        <v/>
      </c>
      <c r="D1943" s="13" t="str">
        <f t="shared" si="91"/>
        <v/>
      </c>
      <c r="E1943" s="13" t="str">
        <f t="shared" si="92"/>
        <v/>
      </c>
      <c r="F1943" s="84"/>
    </row>
    <row r="1944" spans="2:6" x14ac:dyDescent="0.25">
      <c r="B1944" s="13">
        <v>1936</v>
      </c>
      <c r="C1944" s="18" t="str">
        <f t="shared" si="93"/>
        <v/>
      </c>
      <c r="D1944" s="13" t="str">
        <f t="shared" si="91"/>
        <v/>
      </c>
      <c r="E1944" s="13" t="str">
        <f t="shared" si="92"/>
        <v/>
      </c>
      <c r="F1944" s="84"/>
    </row>
    <row r="1945" spans="2:6" x14ac:dyDescent="0.25">
      <c r="B1945" s="13">
        <v>1937</v>
      </c>
      <c r="C1945" s="18" t="str">
        <f t="shared" si="93"/>
        <v/>
      </c>
      <c r="D1945" s="13" t="str">
        <f t="shared" si="91"/>
        <v/>
      </c>
      <c r="E1945" s="13" t="str">
        <f t="shared" si="92"/>
        <v/>
      </c>
      <c r="F1945" s="84"/>
    </row>
    <row r="1946" spans="2:6" x14ac:dyDescent="0.25">
      <c r="B1946" s="13">
        <v>1938</v>
      </c>
      <c r="C1946" s="18" t="str">
        <f t="shared" si="93"/>
        <v/>
      </c>
      <c r="D1946" s="13" t="str">
        <f t="shared" si="91"/>
        <v/>
      </c>
      <c r="E1946" s="13" t="str">
        <f t="shared" si="92"/>
        <v/>
      </c>
      <c r="F1946" s="84"/>
    </row>
    <row r="1947" spans="2:6" x14ac:dyDescent="0.25">
      <c r="B1947" s="13">
        <v>1939</v>
      </c>
      <c r="C1947" s="18" t="str">
        <f t="shared" si="93"/>
        <v/>
      </c>
      <c r="D1947" s="13" t="str">
        <f t="shared" si="91"/>
        <v/>
      </c>
      <c r="E1947" s="13" t="str">
        <f t="shared" si="92"/>
        <v/>
      </c>
      <c r="F1947" s="84"/>
    </row>
    <row r="1948" spans="2:6" x14ac:dyDescent="0.25">
      <c r="B1948" s="13">
        <v>1940</v>
      </c>
      <c r="C1948" s="18" t="str">
        <f t="shared" si="93"/>
        <v/>
      </c>
      <c r="D1948" s="13" t="str">
        <f t="shared" si="91"/>
        <v/>
      </c>
      <c r="E1948" s="13" t="str">
        <f t="shared" si="92"/>
        <v/>
      </c>
      <c r="F1948" s="84"/>
    </row>
    <row r="1949" spans="2:6" x14ac:dyDescent="0.25">
      <c r="B1949" s="13">
        <v>1941</v>
      </c>
      <c r="C1949" s="18" t="str">
        <f t="shared" si="93"/>
        <v/>
      </c>
      <c r="D1949" s="13" t="str">
        <f t="shared" si="91"/>
        <v/>
      </c>
      <c r="E1949" s="13" t="str">
        <f t="shared" si="92"/>
        <v/>
      </c>
      <c r="F1949" s="84"/>
    </row>
    <row r="1950" spans="2:6" x14ac:dyDescent="0.25">
      <c r="B1950" s="13">
        <v>1942</v>
      </c>
      <c r="C1950" s="18" t="str">
        <f t="shared" si="93"/>
        <v/>
      </c>
      <c r="D1950" s="13" t="str">
        <f t="shared" si="91"/>
        <v/>
      </c>
      <c r="E1950" s="13" t="str">
        <f t="shared" si="92"/>
        <v/>
      </c>
      <c r="F1950" s="84"/>
    </row>
    <row r="1951" spans="2:6" x14ac:dyDescent="0.25">
      <c r="B1951" s="13">
        <v>1943</v>
      </c>
      <c r="C1951" s="18" t="str">
        <f t="shared" si="93"/>
        <v/>
      </c>
      <c r="D1951" s="13" t="str">
        <f t="shared" si="91"/>
        <v/>
      </c>
      <c r="E1951" s="13" t="str">
        <f t="shared" si="92"/>
        <v/>
      </c>
      <c r="F1951" s="84"/>
    </row>
    <row r="1952" spans="2:6" x14ac:dyDescent="0.25">
      <c r="B1952" s="13">
        <v>1944</v>
      </c>
      <c r="C1952" s="18" t="str">
        <f t="shared" si="93"/>
        <v/>
      </c>
      <c r="D1952" s="13" t="str">
        <f t="shared" si="91"/>
        <v/>
      </c>
      <c r="E1952" s="13" t="str">
        <f t="shared" si="92"/>
        <v/>
      </c>
      <c r="F1952" s="84"/>
    </row>
    <row r="1953" spans="2:6" x14ac:dyDescent="0.25">
      <c r="B1953" s="13">
        <v>1945</v>
      </c>
      <c r="C1953" s="18" t="str">
        <f t="shared" si="93"/>
        <v/>
      </c>
      <c r="D1953" s="13" t="str">
        <f t="shared" si="91"/>
        <v/>
      </c>
      <c r="E1953" s="13" t="str">
        <f t="shared" si="92"/>
        <v/>
      </c>
      <c r="F1953" s="84"/>
    </row>
    <row r="1954" spans="2:6" x14ac:dyDescent="0.25">
      <c r="B1954" s="13">
        <v>1946</v>
      </c>
      <c r="C1954" s="18" t="str">
        <f t="shared" si="93"/>
        <v/>
      </c>
      <c r="D1954" s="13" t="str">
        <f t="shared" si="91"/>
        <v/>
      </c>
      <c r="E1954" s="13" t="str">
        <f t="shared" si="92"/>
        <v/>
      </c>
      <c r="F1954" s="84"/>
    </row>
    <row r="1955" spans="2:6" x14ac:dyDescent="0.25">
      <c r="B1955" s="13">
        <v>1947</v>
      </c>
      <c r="C1955" s="18" t="str">
        <f t="shared" si="93"/>
        <v/>
      </c>
      <c r="D1955" s="13" t="str">
        <f t="shared" si="91"/>
        <v/>
      </c>
      <c r="E1955" s="13" t="str">
        <f t="shared" si="92"/>
        <v/>
      </c>
      <c r="F1955" s="84"/>
    </row>
    <row r="1956" spans="2:6" x14ac:dyDescent="0.25">
      <c r="B1956" s="13">
        <v>1948</v>
      </c>
      <c r="C1956" s="18" t="str">
        <f t="shared" si="93"/>
        <v/>
      </c>
      <c r="D1956" s="13" t="str">
        <f t="shared" si="91"/>
        <v/>
      </c>
      <c r="E1956" s="13" t="str">
        <f t="shared" si="92"/>
        <v/>
      </c>
      <c r="F1956" s="84"/>
    </row>
    <row r="1957" spans="2:6" x14ac:dyDescent="0.25">
      <c r="B1957" s="13">
        <v>1949</v>
      </c>
      <c r="C1957" s="18" t="str">
        <f t="shared" si="93"/>
        <v/>
      </c>
      <c r="D1957" s="13" t="str">
        <f t="shared" si="91"/>
        <v/>
      </c>
      <c r="E1957" s="13" t="str">
        <f t="shared" si="92"/>
        <v/>
      </c>
      <c r="F1957" s="84"/>
    </row>
    <row r="1958" spans="2:6" x14ac:dyDescent="0.25">
      <c r="B1958" s="13">
        <v>1950</v>
      </c>
      <c r="C1958" s="18" t="str">
        <f t="shared" si="93"/>
        <v/>
      </c>
      <c r="D1958" s="13" t="str">
        <f t="shared" si="91"/>
        <v/>
      </c>
      <c r="E1958" s="13" t="str">
        <f t="shared" si="92"/>
        <v/>
      </c>
      <c r="F1958" s="84"/>
    </row>
    <row r="1959" spans="2:6" x14ac:dyDescent="0.25">
      <c r="B1959" s="13">
        <v>1951</v>
      </c>
      <c r="C1959" s="18" t="str">
        <f t="shared" si="93"/>
        <v/>
      </c>
      <c r="D1959" s="13" t="str">
        <f t="shared" si="91"/>
        <v/>
      </c>
      <c r="E1959" s="13" t="str">
        <f t="shared" si="92"/>
        <v/>
      </c>
      <c r="F1959" s="84"/>
    </row>
    <row r="1960" spans="2:6" x14ac:dyDescent="0.25">
      <c r="B1960" s="13">
        <v>1952</v>
      </c>
      <c r="C1960" s="18" t="str">
        <f t="shared" si="93"/>
        <v/>
      </c>
      <c r="D1960" s="13" t="str">
        <f t="shared" si="91"/>
        <v/>
      </c>
      <c r="E1960" s="13" t="str">
        <f t="shared" si="92"/>
        <v/>
      </c>
      <c r="F1960" s="84"/>
    </row>
    <row r="1961" spans="2:6" x14ac:dyDescent="0.25">
      <c r="B1961" s="13">
        <v>1953</v>
      </c>
      <c r="C1961" s="18" t="str">
        <f t="shared" si="93"/>
        <v/>
      </c>
      <c r="D1961" s="13" t="str">
        <f t="shared" si="91"/>
        <v/>
      </c>
      <c r="E1961" s="13" t="str">
        <f t="shared" si="92"/>
        <v/>
      </c>
      <c r="F1961" s="84"/>
    </row>
    <row r="1962" spans="2:6" x14ac:dyDescent="0.25">
      <c r="B1962" s="13">
        <v>1954</v>
      </c>
      <c r="C1962" s="18" t="str">
        <f t="shared" si="93"/>
        <v/>
      </c>
      <c r="D1962" s="13" t="str">
        <f t="shared" si="91"/>
        <v/>
      </c>
      <c r="E1962" s="13" t="str">
        <f t="shared" si="92"/>
        <v/>
      </c>
      <c r="F1962" s="84"/>
    </row>
    <row r="1963" spans="2:6" x14ac:dyDescent="0.25">
      <c r="B1963" s="13">
        <v>1955</v>
      </c>
      <c r="C1963" s="18" t="str">
        <f t="shared" si="93"/>
        <v/>
      </c>
      <c r="D1963" s="13" t="str">
        <f t="shared" si="91"/>
        <v/>
      </c>
      <c r="E1963" s="13" t="str">
        <f t="shared" si="92"/>
        <v/>
      </c>
      <c r="F1963" s="84"/>
    </row>
    <row r="1964" spans="2:6" x14ac:dyDescent="0.25">
      <c r="B1964" s="13">
        <v>1956</v>
      </c>
      <c r="C1964" s="18" t="str">
        <f t="shared" si="93"/>
        <v/>
      </c>
      <c r="D1964" s="13" t="str">
        <f t="shared" si="91"/>
        <v/>
      </c>
      <c r="E1964" s="13" t="str">
        <f t="shared" si="92"/>
        <v/>
      </c>
      <c r="F1964" s="84"/>
    </row>
    <row r="1965" spans="2:6" x14ac:dyDescent="0.25">
      <c r="B1965" s="13">
        <v>1957</v>
      </c>
      <c r="C1965" s="18" t="str">
        <f t="shared" si="93"/>
        <v/>
      </c>
      <c r="D1965" s="13" t="str">
        <f t="shared" si="91"/>
        <v/>
      </c>
      <c r="E1965" s="13" t="str">
        <f t="shared" si="92"/>
        <v/>
      </c>
      <c r="F1965" s="84"/>
    </row>
    <row r="1966" spans="2:6" x14ac:dyDescent="0.25">
      <c r="B1966" s="13">
        <v>1958</v>
      </c>
      <c r="C1966" s="18" t="str">
        <f t="shared" si="93"/>
        <v/>
      </c>
      <c r="D1966" s="13" t="str">
        <f t="shared" si="91"/>
        <v/>
      </c>
      <c r="E1966" s="13" t="str">
        <f t="shared" si="92"/>
        <v/>
      </c>
      <c r="F1966" s="84"/>
    </row>
    <row r="1967" spans="2:6" x14ac:dyDescent="0.25">
      <c r="B1967" s="13">
        <v>1959</v>
      </c>
      <c r="C1967" s="18" t="str">
        <f t="shared" si="93"/>
        <v/>
      </c>
      <c r="D1967" s="13" t="str">
        <f t="shared" si="91"/>
        <v/>
      </c>
      <c r="E1967" s="13" t="str">
        <f t="shared" si="92"/>
        <v/>
      </c>
      <c r="F1967" s="84"/>
    </row>
    <row r="1968" spans="2:6" x14ac:dyDescent="0.25">
      <c r="B1968" s="13">
        <v>1960</v>
      </c>
      <c r="C1968" s="18" t="str">
        <f t="shared" si="93"/>
        <v/>
      </c>
      <c r="D1968" s="13" t="str">
        <f t="shared" si="91"/>
        <v/>
      </c>
      <c r="E1968" s="13" t="str">
        <f t="shared" si="92"/>
        <v/>
      </c>
      <c r="F1968" s="84"/>
    </row>
    <row r="1969" spans="2:6" x14ac:dyDescent="0.25">
      <c r="B1969" s="13">
        <v>1961</v>
      </c>
      <c r="C1969" s="18" t="str">
        <f t="shared" si="93"/>
        <v/>
      </c>
      <c r="D1969" s="13" t="str">
        <f t="shared" si="91"/>
        <v/>
      </c>
      <c r="E1969" s="13" t="str">
        <f t="shared" si="92"/>
        <v/>
      </c>
      <c r="F1969" s="84"/>
    </row>
    <row r="1970" spans="2:6" x14ac:dyDescent="0.25">
      <c r="B1970" s="13">
        <v>1962</v>
      </c>
      <c r="C1970" s="18" t="str">
        <f t="shared" si="93"/>
        <v/>
      </c>
      <c r="D1970" s="13" t="str">
        <f t="shared" si="91"/>
        <v/>
      </c>
      <c r="E1970" s="13" t="str">
        <f t="shared" si="92"/>
        <v/>
      </c>
      <c r="F1970" s="84"/>
    </row>
    <row r="1971" spans="2:6" x14ac:dyDescent="0.25">
      <c r="B1971" s="13">
        <v>1963</v>
      </c>
      <c r="C1971" s="18" t="str">
        <f t="shared" si="93"/>
        <v/>
      </c>
      <c r="D1971" s="13" t="str">
        <f t="shared" si="91"/>
        <v/>
      </c>
      <c r="E1971" s="13" t="str">
        <f t="shared" si="92"/>
        <v/>
      </c>
      <c r="F1971" s="84"/>
    </row>
    <row r="1972" spans="2:6" x14ac:dyDescent="0.25">
      <c r="B1972" s="13">
        <v>1964</v>
      </c>
      <c r="C1972" s="18" t="str">
        <f t="shared" si="93"/>
        <v/>
      </c>
      <c r="D1972" s="13" t="str">
        <f t="shared" si="91"/>
        <v/>
      </c>
      <c r="E1972" s="13" t="str">
        <f t="shared" si="92"/>
        <v/>
      </c>
      <c r="F1972" s="84"/>
    </row>
    <row r="1973" spans="2:6" x14ac:dyDescent="0.25">
      <c r="B1973" s="13">
        <v>1965</v>
      </c>
      <c r="C1973" s="18" t="str">
        <f t="shared" si="93"/>
        <v/>
      </c>
      <c r="D1973" s="13" t="str">
        <f t="shared" si="91"/>
        <v/>
      </c>
      <c r="E1973" s="13" t="str">
        <f t="shared" si="92"/>
        <v/>
      </c>
      <c r="F1973" s="84"/>
    </row>
    <row r="1974" spans="2:6" x14ac:dyDescent="0.25">
      <c r="B1974" s="13">
        <v>1966</v>
      </c>
      <c r="C1974" s="18" t="str">
        <f t="shared" si="93"/>
        <v/>
      </c>
      <c r="D1974" s="13" t="str">
        <f t="shared" si="91"/>
        <v/>
      </c>
      <c r="E1974" s="13" t="str">
        <f t="shared" si="92"/>
        <v/>
      </c>
      <c r="F1974" s="84"/>
    </row>
    <row r="1975" spans="2:6" x14ac:dyDescent="0.25">
      <c r="B1975" s="13">
        <v>1967</v>
      </c>
      <c r="C1975" s="18" t="str">
        <f t="shared" si="93"/>
        <v/>
      </c>
      <c r="D1975" s="13" t="str">
        <f t="shared" si="91"/>
        <v/>
      </c>
      <c r="E1975" s="13" t="str">
        <f t="shared" si="92"/>
        <v/>
      </c>
      <c r="F1975" s="84"/>
    </row>
    <row r="1976" spans="2:6" x14ac:dyDescent="0.25">
      <c r="B1976" s="13">
        <v>1968</v>
      </c>
      <c r="C1976" s="18" t="str">
        <f t="shared" si="93"/>
        <v/>
      </c>
      <c r="D1976" s="13" t="str">
        <f t="shared" si="91"/>
        <v/>
      </c>
      <c r="E1976" s="13" t="str">
        <f t="shared" si="92"/>
        <v/>
      </c>
      <c r="F1976" s="84"/>
    </row>
    <row r="1977" spans="2:6" x14ac:dyDescent="0.25">
      <c r="B1977" s="13">
        <v>1969</v>
      </c>
      <c r="C1977" s="18" t="str">
        <f t="shared" si="93"/>
        <v/>
      </c>
      <c r="D1977" s="13" t="str">
        <f t="shared" si="91"/>
        <v/>
      </c>
      <c r="E1977" s="13" t="str">
        <f t="shared" si="92"/>
        <v/>
      </c>
      <c r="F1977" s="84"/>
    </row>
    <row r="1978" spans="2:6" x14ac:dyDescent="0.25">
      <c r="B1978" s="13">
        <v>1970</v>
      </c>
      <c r="C1978" s="18" t="str">
        <f t="shared" si="93"/>
        <v/>
      </c>
      <c r="D1978" s="13" t="str">
        <f t="shared" si="91"/>
        <v/>
      </c>
      <c r="E1978" s="13" t="str">
        <f t="shared" si="92"/>
        <v/>
      </c>
      <c r="F1978" s="84"/>
    </row>
    <row r="1979" spans="2:6" x14ac:dyDescent="0.25">
      <c r="B1979" s="13">
        <v>1971</v>
      </c>
      <c r="C1979" s="18" t="str">
        <f t="shared" si="93"/>
        <v/>
      </c>
      <c r="D1979" s="13" t="str">
        <f t="shared" si="91"/>
        <v/>
      </c>
      <c r="E1979" s="13" t="str">
        <f t="shared" si="92"/>
        <v/>
      </c>
      <c r="F1979" s="84"/>
    </row>
    <row r="1980" spans="2:6" x14ac:dyDescent="0.25">
      <c r="B1980" s="13">
        <v>1972</v>
      </c>
      <c r="C1980" s="18" t="str">
        <f t="shared" si="93"/>
        <v/>
      </c>
      <c r="D1980" s="13" t="str">
        <f t="shared" si="91"/>
        <v/>
      </c>
      <c r="E1980" s="13" t="str">
        <f t="shared" si="92"/>
        <v/>
      </c>
      <c r="F1980" s="84"/>
    </row>
    <row r="1981" spans="2:6" x14ac:dyDescent="0.25">
      <c r="B1981" s="13">
        <v>1973</v>
      </c>
      <c r="C1981" s="18" t="str">
        <f t="shared" si="93"/>
        <v/>
      </c>
      <c r="D1981" s="13" t="str">
        <f t="shared" si="91"/>
        <v/>
      </c>
      <c r="E1981" s="13" t="str">
        <f t="shared" si="92"/>
        <v/>
      </c>
      <c r="F1981" s="84"/>
    </row>
    <row r="1982" spans="2:6" x14ac:dyDescent="0.25">
      <c r="B1982" s="13">
        <v>1974</v>
      </c>
      <c r="C1982" s="18" t="str">
        <f t="shared" si="93"/>
        <v/>
      </c>
      <c r="D1982" s="13" t="str">
        <f t="shared" si="91"/>
        <v/>
      </c>
      <c r="E1982" s="13" t="str">
        <f t="shared" si="92"/>
        <v/>
      </c>
      <c r="F1982" s="84"/>
    </row>
    <row r="1983" spans="2:6" x14ac:dyDescent="0.25">
      <c r="B1983" s="13">
        <v>1975</v>
      </c>
      <c r="C1983" s="18" t="str">
        <f t="shared" si="93"/>
        <v/>
      </c>
      <c r="D1983" s="13" t="str">
        <f t="shared" si="91"/>
        <v/>
      </c>
      <c r="E1983" s="13" t="str">
        <f t="shared" si="92"/>
        <v/>
      </c>
      <c r="F1983" s="84"/>
    </row>
    <row r="1984" spans="2:6" x14ac:dyDescent="0.25">
      <c r="B1984" s="13">
        <v>1976</v>
      </c>
      <c r="C1984" s="18" t="str">
        <f t="shared" si="93"/>
        <v/>
      </c>
      <c r="D1984" s="13" t="str">
        <f t="shared" si="91"/>
        <v/>
      </c>
      <c r="E1984" s="13" t="str">
        <f t="shared" si="92"/>
        <v/>
      </c>
      <c r="F1984" s="84"/>
    </row>
    <row r="1985" spans="2:6" x14ac:dyDescent="0.25">
      <c r="B1985" s="13">
        <v>1977</v>
      </c>
      <c r="C1985" s="18" t="str">
        <f t="shared" si="93"/>
        <v/>
      </c>
      <c r="D1985" s="13" t="str">
        <f t="shared" si="91"/>
        <v/>
      </c>
      <c r="E1985" s="13" t="str">
        <f t="shared" si="92"/>
        <v/>
      </c>
      <c r="F1985" s="84"/>
    </row>
    <row r="1986" spans="2:6" x14ac:dyDescent="0.25">
      <c r="B1986" s="13">
        <v>1978</v>
      </c>
      <c r="C1986" s="18" t="str">
        <f t="shared" si="93"/>
        <v/>
      </c>
      <c r="D1986" s="13" t="str">
        <f t="shared" si="91"/>
        <v/>
      </c>
      <c r="E1986" s="13" t="str">
        <f t="shared" si="92"/>
        <v/>
      </c>
      <c r="F1986" s="84"/>
    </row>
    <row r="1987" spans="2:6" x14ac:dyDescent="0.25">
      <c r="B1987" s="13">
        <v>1979</v>
      </c>
      <c r="C1987" s="18" t="str">
        <f t="shared" si="93"/>
        <v/>
      </c>
      <c r="D1987" s="13" t="str">
        <f t="shared" si="91"/>
        <v/>
      </c>
      <c r="E1987" s="13" t="str">
        <f t="shared" si="92"/>
        <v/>
      </c>
      <c r="F1987" s="84"/>
    </row>
    <row r="1988" spans="2:6" x14ac:dyDescent="0.25">
      <c r="B1988" s="13">
        <v>1980</v>
      </c>
      <c r="C1988" s="18" t="str">
        <f t="shared" si="93"/>
        <v/>
      </c>
      <c r="D1988" s="13" t="str">
        <f t="shared" si="91"/>
        <v/>
      </c>
      <c r="E1988" s="13" t="str">
        <f t="shared" si="92"/>
        <v/>
      </c>
      <c r="F1988" s="84"/>
    </row>
    <row r="1989" spans="2:6" x14ac:dyDescent="0.25">
      <c r="B1989" s="13">
        <v>1981</v>
      </c>
      <c r="C1989" s="18" t="str">
        <f t="shared" si="93"/>
        <v/>
      </c>
      <c r="D1989" s="13" t="str">
        <f t="shared" si="91"/>
        <v/>
      </c>
      <c r="E1989" s="13" t="str">
        <f t="shared" si="92"/>
        <v/>
      </c>
      <c r="F1989" s="84"/>
    </row>
    <row r="1990" spans="2:6" x14ac:dyDescent="0.25">
      <c r="B1990" s="13">
        <v>1982</v>
      </c>
      <c r="C1990" s="18" t="str">
        <f t="shared" si="93"/>
        <v/>
      </c>
      <c r="D1990" s="13" t="str">
        <f t="shared" si="91"/>
        <v/>
      </c>
      <c r="E1990" s="13" t="str">
        <f t="shared" si="92"/>
        <v/>
      </c>
      <c r="F1990" s="84"/>
    </row>
    <row r="1991" spans="2:6" x14ac:dyDescent="0.25">
      <c r="B1991" s="13">
        <v>1983</v>
      </c>
      <c r="C1991" s="18" t="str">
        <f t="shared" si="93"/>
        <v/>
      </c>
      <c r="D1991" s="13" t="str">
        <f t="shared" si="91"/>
        <v/>
      </c>
      <c r="E1991" s="13" t="str">
        <f t="shared" si="92"/>
        <v/>
      </c>
      <c r="F1991" s="84"/>
    </row>
    <row r="1992" spans="2:6" x14ac:dyDescent="0.25">
      <c r="B1992" s="13">
        <v>1984</v>
      </c>
      <c r="C1992" s="18" t="str">
        <f t="shared" si="93"/>
        <v/>
      </c>
      <c r="D1992" s="13" t="str">
        <f t="shared" si="91"/>
        <v/>
      </c>
      <c r="E1992" s="13" t="str">
        <f t="shared" si="92"/>
        <v/>
      </c>
      <c r="F1992" s="84"/>
    </row>
    <row r="1993" spans="2:6" x14ac:dyDescent="0.25">
      <c r="B1993" s="13">
        <v>1985</v>
      </c>
      <c r="C1993" s="18" t="str">
        <f t="shared" si="93"/>
        <v/>
      </c>
      <c r="D1993" s="13" t="str">
        <f t="shared" ref="D1993:D2056" si="94">IF(C1993="","",IF($F$6="","",IF(B1993&lt;($AV$14+1),"1°batch", IF(B1993&gt;($AV$15),"3°batch","2°batch"))))</f>
        <v/>
      </c>
      <c r="E1993" s="13" t="str">
        <f t="shared" ref="E1993:E2056" si="95">IF(C1993="","",IF($F$6="","",IF(B1993&lt;($AV$17+1),"1°cooking",IF(AND(B1993&gt;$AV$17,B1993&lt;$AV$18+1),"2°cooking",IF(AND(B1993&gt;$AV$18,B1993&lt;$AV$19+1),"3°cooking",IF(AND(B1993&gt;$AV$19,B1993&lt;$AV$20+1),"4°cooking",IF(AND(B1993&gt;$AV$20,B1993&lt;$AV$21+1),"5°cooking",IF(AND(B1993&gt;$AV$21,B1993&lt;$AV$22+1),"1°cooking",IF(AND(B1993&gt;$AV$22,B1993&lt;$AV$23+1),"2°cooking",IF(AND(B1993&gt;$AV$23,B1993&lt;$AV$24+1),"3°cooking",IF(AND(B1993&gt;$AV$24,B1993&lt;$AV$25+1),"4°cooking",IF(AND(B1993&gt;$AV$25,B1993&lt;$AV$26+1),"5°cooking",IF(AND(B1993&gt;$AV$26,B1993&lt;$AV$27+1),"1°cooking",IF(AND(B1993&gt;$AV$27,B1993&lt;$AV$28+1),"2°cooking",IF(AND(B1993&gt;$AV$28,B1993&lt;$AV$29+1),"3°cooking",IF(AND(B1993&gt;$AV$29,B1993&lt;$AV$30+1),"4°cooking",IF(AND(B1993&gt;$AV$30,B1993&lt;$AV$31+1),"5°cooking","")))))))))))))))))</f>
        <v/>
      </c>
      <c r="F1993" s="84"/>
    </row>
    <row r="1994" spans="2:6" x14ac:dyDescent="0.25">
      <c r="B1994" s="13">
        <v>1986</v>
      </c>
      <c r="C1994" s="18" t="str">
        <f t="shared" ref="C1994:C2057" si="96">IF($F$6="","",IF(B1994&gt;$F$6,"",IF(C1993&lt;$C$6,C1993+$E$6,0)))</f>
        <v/>
      </c>
      <c r="D1994" s="13" t="str">
        <f t="shared" si="94"/>
        <v/>
      </c>
      <c r="E1994" s="13" t="str">
        <f t="shared" si="95"/>
        <v/>
      </c>
      <c r="F1994" s="84"/>
    </row>
    <row r="1995" spans="2:6" x14ac:dyDescent="0.25">
      <c r="B1995" s="13">
        <v>1987</v>
      </c>
      <c r="C1995" s="18" t="str">
        <f t="shared" si="96"/>
        <v/>
      </c>
      <c r="D1995" s="13" t="str">
        <f t="shared" si="94"/>
        <v/>
      </c>
      <c r="E1995" s="13" t="str">
        <f t="shared" si="95"/>
        <v/>
      </c>
      <c r="F1995" s="84"/>
    </row>
    <row r="1996" spans="2:6" x14ac:dyDescent="0.25">
      <c r="B1996" s="13">
        <v>1988</v>
      </c>
      <c r="C1996" s="18" t="str">
        <f t="shared" si="96"/>
        <v/>
      </c>
      <c r="D1996" s="13" t="str">
        <f t="shared" si="94"/>
        <v/>
      </c>
      <c r="E1996" s="13" t="str">
        <f t="shared" si="95"/>
        <v/>
      </c>
      <c r="F1996" s="84"/>
    </row>
    <row r="1997" spans="2:6" x14ac:dyDescent="0.25">
      <c r="B1997" s="13">
        <v>1989</v>
      </c>
      <c r="C1997" s="18" t="str">
        <f t="shared" si="96"/>
        <v/>
      </c>
      <c r="D1997" s="13" t="str">
        <f t="shared" si="94"/>
        <v/>
      </c>
      <c r="E1997" s="13" t="str">
        <f t="shared" si="95"/>
        <v/>
      </c>
      <c r="F1997" s="84"/>
    </row>
    <row r="1998" spans="2:6" x14ac:dyDescent="0.25">
      <c r="B1998" s="13">
        <v>1990</v>
      </c>
      <c r="C1998" s="18" t="str">
        <f t="shared" si="96"/>
        <v/>
      </c>
      <c r="D1998" s="13" t="str">
        <f t="shared" si="94"/>
        <v/>
      </c>
      <c r="E1998" s="13" t="str">
        <f t="shared" si="95"/>
        <v/>
      </c>
      <c r="F1998" s="84"/>
    </row>
    <row r="1999" spans="2:6" x14ac:dyDescent="0.25">
      <c r="B1999" s="13">
        <v>1991</v>
      </c>
      <c r="C1999" s="18" t="str">
        <f t="shared" si="96"/>
        <v/>
      </c>
      <c r="D1999" s="13" t="str">
        <f t="shared" si="94"/>
        <v/>
      </c>
      <c r="E1999" s="13" t="str">
        <f t="shared" si="95"/>
        <v/>
      </c>
      <c r="F1999" s="84"/>
    </row>
    <row r="2000" spans="2:6" x14ac:dyDescent="0.25">
      <c r="B2000" s="13">
        <v>1992</v>
      </c>
      <c r="C2000" s="18" t="str">
        <f t="shared" si="96"/>
        <v/>
      </c>
      <c r="D2000" s="13" t="str">
        <f t="shared" si="94"/>
        <v/>
      </c>
      <c r="E2000" s="13" t="str">
        <f t="shared" si="95"/>
        <v/>
      </c>
      <c r="F2000" s="84"/>
    </row>
    <row r="2001" spans="2:6" x14ac:dyDescent="0.25">
      <c r="B2001" s="13">
        <v>1993</v>
      </c>
      <c r="C2001" s="18" t="str">
        <f t="shared" si="96"/>
        <v/>
      </c>
      <c r="D2001" s="13" t="str">
        <f t="shared" si="94"/>
        <v/>
      </c>
      <c r="E2001" s="13" t="str">
        <f t="shared" si="95"/>
        <v/>
      </c>
      <c r="F2001" s="84"/>
    </row>
    <row r="2002" spans="2:6" x14ac:dyDescent="0.25">
      <c r="B2002" s="13">
        <v>1994</v>
      </c>
      <c r="C2002" s="18" t="str">
        <f t="shared" si="96"/>
        <v/>
      </c>
      <c r="D2002" s="13" t="str">
        <f t="shared" si="94"/>
        <v/>
      </c>
      <c r="E2002" s="13" t="str">
        <f t="shared" si="95"/>
        <v/>
      </c>
      <c r="F2002" s="84"/>
    </row>
    <row r="2003" spans="2:6" x14ac:dyDescent="0.25">
      <c r="B2003" s="13">
        <v>1995</v>
      </c>
      <c r="C2003" s="18" t="str">
        <f t="shared" si="96"/>
        <v/>
      </c>
      <c r="D2003" s="13" t="str">
        <f t="shared" si="94"/>
        <v/>
      </c>
      <c r="E2003" s="13" t="str">
        <f t="shared" si="95"/>
        <v/>
      </c>
      <c r="F2003" s="84"/>
    </row>
    <row r="2004" spans="2:6" x14ac:dyDescent="0.25">
      <c r="B2004" s="13">
        <v>1996</v>
      </c>
      <c r="C2004" s="18" t="str">
        <f t="shared" si="96"/>
        <v/>
      </c>
      <c r="D2004" s="13" t="str">
        <f t="shared" si="94"/>
        <v/>
      </c>
      <c r="E2004" s="13" t="str">
        <f t="shared" si="95"/>
        <v/>
      </c>
      <c r="F2004" s="84"/>
    </row>
    <row r="2005" spans="2:6" x14ac:dyDescent="0.25">
      <c r="B2005" s="13">
        <v>1997</v>
      </c>
      <c r="C2005" s="18" t="str">
        <f t="shared" si="96"/>
        <v/>
      </c>
      <c r="D2005" s="13" t="str">
        <f t="shared" si="94"/>
        <v/>
      </c>
      <c r="E2005" s="13" t="str">
        <f t="shared" si="95"/>
        <v/>
      </c>
      <c r="F2005" s="84"/>
    </row>
    <row r="2006" spans="2:6" x14ac:dyDescent="0.25">
      <c r="B2006" s="13">
        <v>1998</v>
      </c>
      <c r="C2006" s="18" t="str">
        <f t="shared" si="96"/>
        <v/>
      </c>
      <c r="D2006" s="13" t="str">
        <f t="shared" si="94"/>
        <v/>
      </c>
      <c r="E2006" s="13" t="str">
        <f t="shared" si="95"/>
        <v/>
      </c>
      <c r="F2006" s="84"/>
    </row>
    <row r="2007" spans="2:6" x14ac:dyDescent="0.25">
      <c r="B2007" s="13">
        <v>1999</v>
      </c>
      <c r="C2007" s="18" t="str">
        <f t="shared" si="96"/>
        <v/>
      </c>
      <c r="D2007" s="13" t="str">
        <f t="shared" si="94"/>
        <v/>
      </c>
      <c r="E2007" s="13" t="str">
        <f t="shared" si="95"/>
        <v/>
      </c>
      <c r="F2007" s="84"/>
    </row>
    <row r="2008" spans="2:6" x14ac:dyDescent="0.25">
      <c r="B2008" s="13">
        <v>2000</v>
      </c>
      <c r="C2008" s="18" t="str">
        <f t="shared" si="96"/>
        <v/>
      </c>
      <c r="D2008" s="13" t="str">
        <f t="shared" si="94"/>
        <v/>
      </c>
      <c r="E2008" s="13" t="str">
        <f t="shared" si="95"/>
        <v/>
      </c>
      <c r="F2008" s="84"/>
    </row>
    <row r="2009" spans="2:6" x14ac:dyDescent="0.25">
      <c r="B2009" s="13">
        <v>2001</v>
      </c>
      <c r="C2009" s="18" t="str">
        <f t="shared" si="96"/>
        <v/>
      </c>
      <c r="D2009" s="13" t="str">
        <f t="shared" si="94"/>
        <v/>
      </c>
      <c r="E2009" s="13" t="str">
        <f t="shared" si="95"/>
        <v/>
      </c>
      <c r="F2009" s="84"/>
    </row>
    <row r="2010" spans="2:6" x14ac:dyDescent="0.25">
      <c r="B2010" s="13">
        <v>2002</v>
      </c>
      <c r="C2010" s="18" t="str">
        <f t="shared" si="96"/>
        <v/>
      </c>
      <c r="D2010" s="13" t="str">
        <f t="shared" si="94"/>
        <v/>
      </c>
      <c r="E2010" s="13" t="str">
        <f t="shared" si="95"/>
        <v/>
      </c>
      <c r="F2010" s="84"/>
    </row>
    <row r="2011" spans="2:6" x14ac:dyDescent="0.25">
      <c r="B2011" s="13">
        <v>2003</v>
      </c>
      <c r="C2011" s="18" t="str">
        <f t="shared" si="96"/>
        <v/>
      </c>
      <c r="D2011" s="13" t="str">
        <f t="shared" si="94"/>
        <v/>
      </c>
      <c r="E2011" s="13" t="str">
        <f t="shared" si="95"/>
        <v/>
      </c>
      <c r="F2011" s="84"/>
    </row>
    <row r="2012" spans="2:6" x14ac:dyDescent="0.25">
      <c r="B2012" s="13">
        <v>2004</v>
      </c>
      <c r="C2012" s="18" t="str">
        <f t="shared" si="96"/>
        <v/>
      </c>
      <c r="D2012" s="13" t="str">
        <f t="shared" si="94"/>
        <v/>
      </c>
      <c r="E2012" s="13" t="str">
        <f t="shared" si="95"/>
        <v/>
      </c>
      <c r="F2012" s="84"/>
    </row>
    <row r="2013" spans="2:6" x14ac:dyDescent="0.25">
      <c r="B2013" s="13">
        <v>2005</v>
      </c>
      <c r="C2013" s="18" t="str">
        <f t="shared" si="96"/>
        <v/>
      </c>
      <c r="D2013" s="13" t="str">
        <f t="shared" si="94"/>
        <v/>
      </c>
      <c r="E2013" s="13" t="str">
        <f t="shared" si="95"/>
        <v/>
      </c>
      <c r="F2013" s="84"/>
    </row>
    <row r="2014" spans="2:6" x14ac:dyDescent="0.25">
      <c r="B2014" s="13">
        <v>2006</v>
      </c>
      <c r="C2014" s="18" t="str">
        <f t="shared" si="96"/>
        <v/>
      </c>
      <c r="D2014" s="13" t="str">
        <f t="shared" si="94"/>
        <v/>
      </c>
      <c r="E2014" s="13" t="str">
        <f t="shared" si="95"/>
        <v/>
      </c>
      <c r="F2014" s="84"/>
    </row>
    <row r="2015" spans="2:6" x14ac:dyDescent="0.25">
      <c r="B2015" s="13">
        <v>2007</v>
      </c>
      <c r="C2015" s="18" t="str">
        <f t="shared" si="96"/>
        <v/>
      </c>
      <c r="D2015" s="13" t="str">
        <f t="shared" si="94"/>
        <v/>
      </c>
      <c r="E2015" s="13" t="str">
        <f t="shared" si="95"/>
        <v/>
      </c>
      <c r="F2015" s="84"/>
    </row>
    <row r="2016" spans="2:6" x14ac:dyDescent="0.25">
      <c r="B2016" s="13">
        <v>2008</v>
      </c>
      <c r="C2016" s="18" t="str">
        <f t="shared" si="96"/>
        <v/>
      </c>
      <c r="D2016" s="13" t="str">
        <f t="shared" si="94"/>
        <v/>
      </c>
      <c r="E2016" s="13" t="str">
        <f t="shared" si="95"/>
        <v/>
      </c>
      <c r="F2016" s="84"/>
    </row>
    <row r="2017" spans="2:6" x14ac:dyDescent="0.25">
      <c r="B2017" s="13">
        <v>2009</v>
      </c>
      <c r="C2017" s="18" t="str">
        <f t="shared" si="96"/>
        <v/>
      </c>
      <c r="D2017" s="13" t="str">
        <f t="shared" si="94"/>
        <v/>
      </c>
      <c r="E2017" s="13" t="str">
        <f t="shared" si="95"/>
        <v/>
      </c>
      <c r="F2017" s="84"/>
    </row>
    <row r="2018" spans="2:6" x14ac:dyDescent="0.25">
      <c r="B2018" s="13">
        <v>2010</v>
      </c>
      <c r="C2018" s="18" t="str">
        <f t="shared" si="96"/>
        <v/>
      </c>
      <c r="D2018" s="13" t="str">
        <f t="shared" si="94"/>
        <v/>
      </c>
      <c r="E2018" s="13" t="str">
        <f t="shared" si="95"/>
        <v/>
      </c>
      <c r="F2018" s="84"/>
    </row>
    <row r="2019" spans="2:6" x14ac:dyDescent="0.25">
      <c r="B2019" s="13">
        <v>2011</v>
      </c>
      <c r="C2019" s="18" t="str">
        <f t="shared" si="96"/>
        <v/>
      </c>
      <c r="D2019" s="13" t="str">
        <f t="shared" si="94"/>
        <v/>
      </c>
      <c r="E2019" s="13" t="str">
        <f t="shared" si="95"/>
        <v/>
      </c>
      <c r="F2019" s="84"/>
    </row>
    <row r="2020" spans="2:6" x14ac:dyDescent="0.25">
      <c r="B2020" s="13">
        <v>2012</v>
      </c>
      <c r="C2020" s="18" t="str">
        <f t="shared" si="96"/>
        <v/>
      </c>
      <c r="D2020" s="13" t="str">
        <f t="shared" si="94"/>
        <v/>
      </c>
      <c r="E2020" s="13" t="str">
        <f t="shared" si="95"/>
        <v/>
      </c>
      <c r="F2020" s="84"/>
    </row>
    <row r="2021" spans="2:6" x14ac:dyDescent="0.25">
      <c r="B2021" s="13">
        <v>2013</v>
      </c>
      <c r="C2021" s="18" t="str">
        <f t="shared" si="96"/>
        <v/>
      </c>
      <c r="D2021" s="13" t="str">
        <f t="shared" si="94"/>
        <v/>
      </c>
      <c r="E2021" s="13" t="str">
        <f t="shared" si="95"/>
        <v/>
      </c>
      <c r="F2021" s="84"/>
    </row>
    <row r="2022" spans="2:6" x14ac:dyDescent="0.25">
      <c r="B2022" s="13">
        <v>2014</v>
      </c>
      <c r="C2022" s="18" t="str">
        <f t="shared" si="96"/>
        <v/>
      </c>
      <c r="D2022" s="13" t="str">
        <f t="shared" si="94"/>
        <v/>
      </c>
      <c r="E2022" s="13" t="str">
        <f t="shared" si="95"/>
        <v/>
      </c>
      <c r="F2022" s="84"/>
    </row>
    <row r="2023" spans="2:6" x14ac:dyDescent="0.25">
      <c r="B2023" s="13">
        <v>2015</v>
      </c>
      <c r="C2023" s="18" t="str">
        <f t="shared" si="96"/>
        <v/>
      </c>
      <c r="D2023" s="13" t="str">
        <f t="shared" si="94"/>
        <v/>
      </c>
      <c r="E2023" s="13" t="str">
        <f t="shared" si="95"/>
        <v/>
      </c>
      <c r="F2023" s="84"/>
    </row>
    <row r="2024" spans="2:6" x14ac:dyDescent="0.25">
      <c r="B2024" s="13">
        <v>2016</v>
      </c>
      <c r="C2024" s="18" t="str">
        <f t="shared" si="96"/>
        <v/>
      </c>
      <c r="D2024" s="13" t="str">
        <f t="shared" si="94"/>
        <v/>
      </c>
      <c r="E2024" s="13" t="str">
        <f t="shared" si="95"/>
        <v/>
      </c>
      <c r="F2024" s="84"/>
    </row>
    <row r="2025" spans="2:6" x14ac:dyDescent="0.25">
      <c r="B2025" s="13">
        <v>2017</v>
      </c>
      <c r="C2025" s="18" t="str">
        <f t="shared" si="96"/>
        <v/>
      </c>
      <c r="D2025" s="13" t="str">
        <f t="shared" si="94"/>
        <v/>
      </c>
      <c r="E2025" s="13" t="str">
        <f t="shared" si="95"/>
        <v/>
      </c>
      <c r="F2025" s="84"/>
    </row>
    <row r="2026" spans="2:6" x14ac:dyDescent="0.25">
      <c r="B2026" s="13">
        <v>2018</v>
      </c>
      <c r="C2026" s="18" t="str">
        <f t="shared" si="96"/>
        <v/>
      </c>
      <c r="D2026" s="13" t="str">
        <f t="shared" si="94"/>
        <v/>
      </c>
      <c r="E2026" s="13" t="str">
        <f t="shared" si="95"/>
        <v/>
      </c>
      <c r="F2026" s="84"/>
    </row>
    <row r="2027" spans="2:6" x14ac:dyDescent="0.25">
      <c r="B2027" s="13">
        <v>2019</v>
      </c>
      <c r="C2027" s="18" t="str">
        <f t="shared" si="96"/>
        <v/>
      </c>
      <c r="D2027" s="13" t="str">
        <f t="shared" si="94"/>
        <v/>
      </c>
      <c r="E2027" s="13" t="str">
        <f t="shared" si="95"/>
        <v/>
      </c>
      <c r="F2027" s="84"/>
    </row>
    <row r="2028" spans="2:6" x14ac:dyDescent="0.25">
      <c r="B2028" s="13">
        <v>2020</v>
      </c>
      <c r="C2028" s="18" t="str">
        <f t="shared" si="96"/>
        <v/>
      </c>
      <c r="D2028" s="13" t="str">
        <f t="shared" si="94"/>
        <v/>
      </c>
      <c r="E2028" s="13" t="str">
        <f t="shared" si="95"/>
        <v/>
      </c>
      <c r="F2028" s="84"/>
    </row>
    <row r="2029" spans="2:6" x14ac:dyDescent="0.25">
      <c r="B2029" s="13">
        <v>2021</v>
      </c>
      <c r="C2029" s="18" t="str">
        <f t="shared" si="96"/>
        <v/>
      </c>
      <c r="D2029" s="13" t="str">
        <f t="shared" si="94"/>
        <v/>
      </c>
      <c r="E2029" s="13" t="str">
        <f t="shared" si="95"/>
        <v/>
      </c>
      <c r="F2029" s="84"/>
    </row>
    <row r="2030" spans="2:6" x14ac:dyDescent="0.25">
      <c r="B2030" s="13">
        <v>2022</v>
      </c>
      <c r="C2030" s="18" t="str">
        <f t="shared" si="96"/>
        <v/>
      </c>
      <c r="D2030" s="13" t="str">
        <f t="shared" si="94"/>
        <v/>
      </c>
      <c r="E2030" s="13" t="str">
        <f t="shared" si="95"/>
        <v/>
      </c>
      <c r="F2030" s="84"/>
    </row>
    <row r="2031" spans="2:6" x14ac:dyDescent="0.25">
      <c r="B2031" s="13">
        <v>2023</v>
      </c>
      <c r="C2031" s="18" t="str">
        <f t="shared" si="96"/>
        <v/>
      </c>
      <c r="D2031" s="13" t="str">
        <f t="shared" si="94"/>
        <v/>
      </c>
      <c r="E2031" s="13" t="str">
        <f t="shared" si="95"/>
        <v/>
      </c>
      <c r="F2031" s="84"/>
    </row>
    <row r="2032" spans="2:6" x14ac:dyDescent="0.25">
      <c r="B2032" s="13">
        <v>2024</v>
      </c>
      <c r="C2032" s="18" t="str">
        <f t="shared" si="96"/>
        <v/>
      </c>
      <c r="D2032" s="13" t="str">
        <f t="shared" si="94"/>
        <v/>
      </c>
      <c r="E2032" s="13" t="str">
        <f t="shared" si="95"/>
        <v/>
      </c>
      <c r="F2032" s="84"/>
    </row>
    <row r="2033" spans="2:6" x14ac:dyDescent="0.25">
      <c r="B2033" s="13">
        <v>2025</v>
      </c>
      <c r="C2033" s="18" t="str">
        <f t="shared" si="96"/>
        <v/>
      </c>
      <c r="D2033" s="13" t="str">
        <f t="shared" si="94"/>
        <v/>
      </c>
      <c r="E2033" s="13" t="str">
        <f t="shared" si="95"/>
        <v/>
      </c>
      <c r="F2033" s="84"/>
    </row>
    <row r="2034" spans="2:6" x14ac:dyDescent="0.25">
      <c r="B2034" s="13">
        <v>2026</v>
      </c>
      <c r="C2034" s="18" t="str">
        <f t="shared" si="96"/>
        <v/>
      </c>
      <c r="D2034" s="13" t="str">
        <f t="shared" si="94"/>
        <v/>
      </c>
      <c r="E2034" s="13" t="str">
        <f t="shared" si="95"/>
        <v/>
      </c>
      <c r="F2034" s="84"/>
    </row>
    <row r="2035" spans="2:6" x14ac:dyDescent="0.25">
      <c r="B2035" s="13">
        <v>2027</v>
      </c>
      <c r="C2035" s="18" t="str">
        <f t="shared" si="96"/>
        <v/>
      </c>
      <c r="D2035" s="13" t="str">
        <f t="shared" si="94"/>
        <v/>
      </c>
      <c r="E2035" s="13" t="str">
        <f t="shared" si="95"/>
        <v/>
      </c>
      <c r="F2035" s="84"/>
    </row>
    <row r="2036" spans="2:6" x14ac:dyDescent="0.25">
      <c r="B2036" s="13">
        <v>2028</v>
      </c>
      <c r="C2036" s="18" t="str">
        <f t="shared" si="96"/>
        <v/>
      </c>
      <c r="D2036" s="13" t="str">
        <f t="shared" si="94"/>
        <v/>
      </c>
      <c r="E2036" s="13" t="str">
        <f t="shared" si="95"/>
        <v/>
      </c>
      <c r="F2036" s="84"/>
    </row>
    <row r="2037" spans="2:6" x14ac:dyDescent="0.25">
      <c r="B2037" s="13">
        <v>2029</v>
      </c>
      <c r="C2037" s="18" t="str">
        <f t="shared" si="96"/>
        <v/>
      </c>
      <c r="D2037" s="13" t="str">
        <f t="shared" si="94"/>
        <v/>
      </c>
      <c r="E2037" s="13" t="str">
        <f t="shared" si="95"/>
        <v/>
      </c>
      <c r="F2037" s="84"/>
    </row>
    <row r="2038" spans="2:6" x14ac:dyDescent="0.25">
      <c r="B2038" s="13">
        <v>2030</v>
      </c>
      <c r="C2038" s="18" t="str">
        <f t="shared" si="96"/>
        <v/>
      </c>
      <c r="D2038" s="13" t="str">
        <f t="shared" si="94"/>
        <v/>
      </c>
      <c r="E2038" s="13" t="str">
        <f t="shared" si="95"/>
        <v/>
      </c>
      <c r="F2038" s="84"/>
    </row>
    <row r="2039" spans="2:6" x14ac:dyDescent="0.25">
      <c r="B2039" s="13">
        <v>2031</v>
      </c>
      <c r="C2039" s="18" t="str">
        <f t="shared" si="96"/>
        <v/>
      </c>
      <c r="D2039" s="13" t="str">
        <f t="shared" si="94"/>
        <v/>
      </c>
      <c r="E2039" s="13" t="str">
        <f t="shared" si="95"/>
        <v/>
      </c>
      <c r="F2039" s="84"/>
    </row>
    <row r="2040" spans="2:6" x14ac:dyDescent="0.25">
      <c r="B2040" s="13">
        <v>2032</v>
      </c>
      <c r="C2040" s="18" t="str">
        <f t="shared" si="96"/>
        <v/>
      </c>
      <c r="D2040" s="13" t="str">
        <f t="shared" si="94"/>
        <v/>
      </c>
      <c r="E2040" s="13" t="str">
        <f t="shared" si="95"/>
        <v/>
      </c>
      <c r="F2040" s="84"/>
    </row>
    <row r="2041" spans="2:6" x14ac:dyDescent="0.25">
      <c r="B2041" s="13">
        <v>2033</v>
      </c>
      <c r="C2041" s="18" t="str">
        <f t="shared" si="96"/>
        <v/>
      </c>
      <c r="D2041" s="13" t="str">
        <f t="shared" si="94"/>
        <v/>
      </c>
      <c r="E2041" s="13" t="str">
        <f t="shared" si="95"/>
        <v/>
      </c>
      <c r="F2041" s="84"/>
    </row>
    <row r="2042" spans="2:6" x14ac:dyDescent="0.25">
      <c r="B2042" s="13">
        <v>2034</v>
      </c>
      <c r="C2042" s="18" t="str">
        <f t="shared" si="96"/>
        <v/>
      </c>
      <c r="D2042" s="13" t="str">
        <f t="shared" si="94"/>
        <v/>
      </c>
      <c r="E2042" s="13" t="str">
        <f t="shared" si="95"/>
        <v/>
      </c>
      <c r="F2042" s="84"/>
    </row>
    <row r="2043" spans="2:6" x14ac:dyDescent="0.25">
      <c r="B2043" s="13">
        <v>2035</v>
      </c>
      <c r="C2043" s="18" t="str">
        <f t="shared" si="96"/>
        <v/>
      </c>
      <c r="D2043" s="13" t="str">
        <f t="shared" si="94"/>
        <v/>
      </c>
      <c r="E2043" s="13" t="str">
        <f t="shared" si="95"/>
        <v/>
      </c>
      <c r="F2043" s="84"/>
    </row>
    <row r="2044" spans="2:6" x14ac:dyDescent="0.25">
      <c r="B2044" s="13">
        <v>2036</v>
      </c>
      <c r="C2044" s="18" t="str">
        <f t="shared" si="96"/>
        <v/>
      </c>
      <c r="D2044" s="13" t="str">
        <f t="shared" si="94"/>
        <v/>
      </c>
      <c r="E2044" s="13" t="str">
        <f t="shared" si="95"/>
        <v/>
      </c>
      <c r="F2044" s="84"/>
    </row>
    <row r="2045" spans="2:6" x14ac:dyDescent="0.25">
      <c r="B2045" s="13">
        <v>2037</v>
      </c>
      <c r="C2045" s="18" t="str">
        <f t="shared" si="96"/>
        <v/>
      </c>
      <c r="D2045" s="13" t="str">
        <f t="shared" si="94"/>
        <v/>
      </c>
      <c r="E2045" s="13" t="str">
        <f t="shared" si="95"/>
        <v/>
      </c>
      <c r="F2045" s="84"/>
    </row>
    <row r="2046" spans="2:6" x14ac:dyDescent="0.25">
      <c r="B2046" s="13">
        <v>2038</v>
      </c>
      <c r="C2046" s="18" t="str">
        <f t="shared" si="96"/>
        <v/>
      </c>
      <c r="D2046" s="13" t="str">
        <f t="shared" si="94"/>
        <v/>
      </c>
      <c r="E2046" s="13" t="str">
        <f t="shared" si="95"/>
        <v/>
      </c>
      <c r="F2046" s="84"/>
    </row>
    <row r="2047" spans="2:6" x14ac:dyDescent="0.25">
      <c r="B2047" s="13">
        <v>2039</v>
      </c>
      <c r="C2047" s="18" t="str">
        <f t="shared" si="96"/>
        <v/>
      </c>
      <c r="D2047" s="13" t="str">
        <f t="shared" si="94"/>
        <v/>
      </c>
      <c r="E2047" s="13" t="str">
        <f t="shared" si="95"/>
        <v/>
      </c>
      <c r="F2047" s="84"/>
    </row>
    <row r="2048" spans="2:6" x14ac:dyDescent="0.25">
      <c r="B2048" s="13">
        <v>2040</v>
      </c>
      <c r="C2048" s="18" t="str">
        <f t="shared" si="96"/>
        <v/>
      </c>
      <c r="D2048" s="13" t="str">
        <f t="shared" si="94"/>
        <v/>
      </c>
      <c r="E2048" s="13" t="str">
        <f t="shared" si="95"/>
        <v/>
      </c>
      <c r="F2048" s="84"/>
    </row>
    <row r="2049" spans="2:6" x14ac:dyDescent="0.25">
      <c r="B2049" s="13">
        <v>2041</v>
      </c>
      <c r="C2049" s="18" t="str">
        <f t="shared" si="96"/>
        <v/>
      </c>
      <c r="D2049" s="13" t="str">
        <f t="shared" si="94"/>
        <v/>
      </c>
      <c r="E2049" s="13" t="str">
        <f t="shared" si="95"/>
        <v/>
      </c>
      <c r="F2049" s="84"/>
    </row>
    <row r="2050" spans="2:6" x14ac:dyDescent="0.25">
      <c r="B2050" s="13">
        <v>2042</v>
      </c>
      <c r="C2050" s="18" t="str">
        <f t="shared" si="96"/>
        <v/>
      </c>
      <c r="D2050" s="13" t="str">
        <f t="shared" si="94"/>
        <v/>
      </c>
      <c r="E2050" s="13" t="str">
        <f t="shared" si="95"/>
        <v/>
      </c>
      <c r="F2050" s="84"/>
    </row>
    <row r="2051" spans="2:6" x14ac:dyDescent="0.25">
      <c r="B2051" s="13">
        <v>2043</v>
      </c>
      <c r="C2051" s="18" t="str">
        <f t="shared" si="96"/>
        <v/>
      </c>
      <c r="D2051" s="13" t="str">
        <f t="shared" si="94"/>
        <v/>
      </c>
      <c r="E2051" s="13" t="str">
        <f t="shared" si="95"/>
        <v/>
      </c>
      <c r="F2051" s="84"/>
    </row>
    <row r="2052" spans="2:6" x14ac:dyDescent="0.25">
      <c r="B2052" s="13">
        <v>2044</v>
      </c>
      <c r="C2052" s="18" t="str">
        <f t="shared" si="96"/>
        <v/>
      </c>
      <c r="D2052" s="13" t="str">
        <f t="shared" si="94"/>
        <v/>
      </c>
      <c r="E2052" s="13" t="str">
        <f t="shared" si="95"/>
        <v/>
      </c>
      <c r="F2052" s="84"/>
    </row>
    <row r="2053" spans="2:6" x14ac:dyDescent="0.25">
      <c r="B2053" s="13">
        <v>2045</v>
      </c>
      <c r="C2053" s="18" t="str">
        <f t="shared" si="96"/>
        <v/>
      </c>
      <c r="D2053" s="13" t="str">
        <f t="shared" si="94"/>
        <v/>
      </c>
      <c r="E2053" s="13" t="str">
        <f t="shared" si="95"/>
        <v/>
      </c>
      <c r="F2053" s="84"/>
    </row>
    <row r="2054" spans="2:6" x14ac:dyDescent="0.25">
      <c r="B2054" s="13">
        <v>2046</v>
      </c>
      <c r="C2054" s="18" t="str">
        <f t="shared" si="96"/>
        <v/>
      </c>
      <c r="D2054" s="13" t="str">
        <f t="shared" si="94"/>
        <v/>
      </c>
      <c r="E2054" s="13" t="str">
        <f t="shared" si="95"/>
        <v/>
      </c>
      <c r="F2054" s="84"/>
    </row>
    <row r="2055" spans="2:6" x14ac:dyDescent="0.25">
      <c r="B2055" s="13">
        <v>2047</v>
      </c>
      <c r="C2055" s="18" t="str">
        <f t="shared" si="96"/>
        <v/>
      </c>
      <c r="D2055" s="13" t="str">
        <f t="shared" si="94"/>
        <v/>
      </c>
      <c r="E2055" s="13" t="str">
        <f t="shared" si="95"/>
        <v/>
      </c>
      <c r="F2055" s="84"/>
    </row>
    <row r="2056" spans="2:6" x14ac:dyDescent="0.25">
      <c r="B2056" s="13">
        <v>2048</v>
      </c>
      <c r="C2056" s="18" t="str">
        <f t="shared" si="96"/>
        <v/>
      </c>
      <c r="D2056" s="13" t="str">
        <f t="shared" si="94"/>
        <v/>
      </c>
      <c r="E2056" s="13" t="str">
        <f t="shared" si="95"/>
        <v/>
      </c>
      <c r="F2056" s="84"/>
    </row>
    <row r="2057" spans="2:6" x14ac:dyDescent="0.25">
      <c r="B2057" s="13">
        <v>2049</v>
      </c>
      <c r="C2057" s="18" t="str">
        <f t="shared" si="96"/>
        <v/>
      </c>
      <c r="D2057" s="13" t="str">
        <f t="shared" ref="D2057:D2120" si="97">IF(C2057="","",IF($F$6="","",IF(B2057&lt;($AV$14+1),"1°batch", IF(B2057&gt;($AV$15),"3°batch","2°batch"))))</f>
        <v/>
      </c>
      <c r="E2057" s="13" t="str">
        <f t="shared" ref="E2057:E2120" si="98">IF(C2057="","",IF($F$6="","",IF(B2057&lt;($AV$17+1),"1°cooking",IF(AND(B2057&gt;$AV$17,B2057&lt;$AV$18+1),"2°cooking",IF(AND(B2057&gt;$AV$18,B2057&lt;$AV$19+1),"3°cooking",IF(AND(B2057&gt;$AV$19,B2057&lt;$AV$20+1),"4°cooking",IF(AND(B2057&gt;$AV$20,B2057&lt;$AV$21+1),"5°cooking",IF(AND(B2057&gt;$AV$21,B2057&lt;$AV$22+1),"1°cooking",IF(AND(B2057&gt;$AV$22,B2057&lt;$AV$23+1),"2°cooking",IF(AND(B2057&gt;$AV$23,B2057&lt;$AV$24+1),"3°cooking",IF(AND(B2057&gt;$AV$24,B2057&lt;$AV$25+1),"4°cooking",IF(AND(B2057&gt;$AV$25,B2057&lt;$AV$26+1),"5°cooking",IF(AND(B2057&gt;$AV$26,B2057&lt;$AV$27+1),"1°cooking",IF(AND(B2057&gt;$AV$27,B2057&lt;$AV$28+1),"2°cooking",IF(AND(B2057&gt;$AV$28,B2057&lt;$AV$29+1),"3°cooking",IF(AND(B2057&gt;$AV$29,B2057&lt;$AV$30+1),"4°cooking",IF(AND(B2057&gt;$AV$30,B2057&lt;$AV$31+1),"5°cooking","")))))))))))))))))</f>
        <v/>
      </c>
      <c r="F2057" s="84"/>
    </row>
    <row r="2058" spans="2:6" x14ac:dyDescent="0.25">
      <c r="B2058" s="13">
        <v>2050</v>
      </c>
      <c r="C2058" s="18" t="str">
        <f t="shared" ref="C2058:C2121" si="99">IF($F$6="","",IF(B2058&gt;$F$6,"",IF(C2057&lt;$C$6,C2057+$E$6,0)))</f>
        <v/>
      </c>
      <c r="D2058" s="13" t="str">
        <f t="shared" si="97"/>
        <v/>
      </c>
      <c r="E2058" s="13" t="str">
        <f t="shared" si="98"/>
        <v/>
      </c>
      <c r="F2058" s="84"/>
    </row>
    <row r="2059" spans="2:6" x14ac:dyDescent="0.25">
      <c r="B2059" s="13">
        <v>2051</v>
      </c>
      <c r="C2059" s="18" t="str">
        <f t="shared" si="99"/>
        <v/>
      </c>
      <c r="D2059" s="13" t="str">
        <f t="shared" si="97"/>
        <v/>
      </c>
      <c r="E2059" s="13" t="str">
        <f t="shared" si="98"/>
        <v/>
      </c>
      <c r="F2059" s="84"/>
    </row>
    <row r="2060" spans="2:6" x14ac:dyDescent="0.25">
      <c r="B2060" s="13">
        <v>2052</v>
      </c>
      <c r="C2060" s="18" t="str">
        <f t="shared" si="99"/>
        <v/>
      </c>
      <c r="D2060" s="13" t="str">
        <f t="shared" si="97"/>
        <v/>
      </c>
      <c r="E2060" s="13" t="str">
        <f t="shared" si="98"/>
        <v/>
      </c>
      <c r="F2060" s="84"/>
    </row>
    <row r="2061" spans="2:6" x14ac:dyDescent="0.25">
      <c r="B2061" s="13">
        <v>2053</v>
      </c>
      <c r="C2061" s="18" t="str">
        <f t="shared" si="99"/>
        <v/>
      </c>
      <c r="D2061" s="13" t="str">
        <f t="shared" si="97"/>
        <v/>
      </c>
      <c r="E2061" s="13" t="str">
        <f t="shared" si="98"/>
        <v/>
      </c>
      <c r="F2061" s="84"/>
    </row>
    <row r="2062" spans="2:6" x14ac:dyDescent="0.25">
      <c r="B2062" s="13">
        <v>2054</v>
      </c>
      <c r="C2062" s="18" t="str">
        <f t="shared" si="99"/>
        <v/>
      </c>
      <c r="D2062" s="13" t="str">
        <f t="shared" si="97"/>
        <v/>
      </c>
      <c r="E2062" s="13" t="str">
        <f t="shared" si="98"/>
        <v/>
      </c>
      <c r="F2062" s="84"/>
    </row>
    <row r="2063" spans="2:6" x14ac:dyDescent="0.25">
      <c r="B2063" s="13">
        <v>2055</v>
      </c>
      <c r="C2063" s="18" t="str">
        <f t="shared" si="99"/>
        <v/>
      </c>
      <c r="D2063" s="13" t="str">
        <f t="shared" si="97"/>
        <v/>
      </c>
      <c r="E2063" s="13" t="str">
        <f t="shared" si="98"/>
        <v/>
      </c>
      <c r="F2063" s="84"/>
    </row>
    <row r="2064" spans="2:6" x14ac:dyDescent="0.25">
      <c r="B2064" s="13">
        <v>2056</v>
      </c>
      <c r="C2064" s="18" t="str">
        <f t="shared" si="99"/>
        <v/>
      </c>
      <c r="D2064" s="13" t="str">
        <f t="shared" si="97"/>
        <v/>
      </c>
      <c r="E2064" s="13" t="str">
        <f t="shared" si="98"/>
        <v/>
      </c>
      <c r="F2064" s="84"/>
    </row>
    <row r="2065" spans="2:6" x14ac:dyDescent="0.25">
      <c r="B2065" s="13">
        <v>2057</v>
      </c>
      <c r="C2065" s="18" t="str">
        <f t="shared" si="99"/>
        <v/>
      </c>
      <c r="D2065" s="13" t="str">
        <f t="shared" si="97"/>
        <v/>
      </c>
      <c r="E2065" s="13" t="str">
        <f t="shared" si="98"/>
        <v/>
      </c>
      <c r="F2065" s="84"/>
    </row>
    <row r="2066" spans="2:6" x14ac:dyDescent="0.25">
      <c r="B2066" s="13">
        <v>2058</v>
      </c>
      <c r="C2066" s="18" t="str">
        <f t="shared" si="99"/>
        <v/>
      </c>
      <c r="D2066" s="13" t="str">
        <f t="shared" si="97"/>
        <v/>
      </c>
      <c r="E2066" s="13" t="str">
        <f t="shared" si="98"/>
        <v/>
      </c>
      <c r="F2066" s="84"/>
    </row>
    <row r="2067" spans="2:6" x14ac:dyDescent="0.25">
      <c r="B2067" s="13">
        <v>2059</v>
      </c>
      <c r="C2067" s="18" t="str">
        <f t="shared" si="99"/>
        <v/>
      </c>
      <c r="D2067" s="13" t="str">
        <f t="shared" si="97"/>
        <v/>
      </c>
      <c r="E2067" s="13" t="str">
        <f t="shared" si="98"/>
        <v/>
      </c>
      <c r="F2067" s="84"/>
    </row>
    <row r="2068" spans="2:6" x14ac:dyDescent="0.25">
      <c r="B2068" s="13">
        <v>2060</v>
      </c>
      <c r="C2068" s="18" t="str">
        <f t="shared" si="99"/>
        <v/>
      </c>
      <c r="D2068" s="13" t="str">
        <f t="shared" si="97"/>
        <v/>
      </c>
      <c r="E2068" s="13" t="str">
        <f t="shared" si="98"/>
        <v/>
      </c>
      <c r="F2068" s="84"/>
    </row>
    <row r="2069" spans="2:6" x14ac:dyDescent="0.25">
      <c r="B2069" s="13">
        <v>2061</v>
      </c>
      <c r="C2069" s="18" t="str">
        <f t="shared" si="99"/>
        <v/>
      </c>
      <c r="D2069" s="13" t="str">
        <f t="shared" si="97"/>
        <v/>
      </c>
      <c r="E2069" s="13" t="str">
        <f t="shared" si="98"/>
        <v/>
      </c>
      <c r="F2069" s="84"/>
    </row>
    <row r="2070" spans="2:6" x14ac:dyDescent="0.25">
      <c r="B2070" s="13">
        <v>2062</v>
      </c>
      <c r="C2070" s="18" t="str">
        <f t="shared" si="99"/>
        <v/>
      </c>
      <c r="D2070" s="13" t="str">
        <f t="shared" si="97"/>
        <v/>
      </c>
      <c r="E2070" s="13" t="str">
        <f t="shared" si="98"/>
        <v/>
      </c>
      <c r="F2070" s="84"/>
    </row>
    <row r="2071" spans="2:6" x14ac:dyDescent="0.25">
      <c r="B2071" s="13">
        <v>2063</v>
      </c>
      <c r="C2071" s="18" t="str">
        <f t="shared" si="99"/>
        <v/>
      </c>
      <c r="D2071" s="13" t="str">
        <f t="shared" si="97"/>
        <v/>
      </c>
      <c r="E2071" s="13" t="str">
        <f t="shared" si="98"/>
        <v/>
      </c>
      <c r="F2071" s="84"/>
    </row>
    <row r="2072" spans="2:6" x14ac:dyDescent="0.25">
      <c r="B2072" s="13">
        <v>2064</v>
      </c>
      <c r="C2072" s="18" t="str">
        <f t="shared" si="99"/>
        <v/>
      </c>
      <c r="D2072" s="13" t="str">
        <f t="shared" si="97"/>
        <v/>
      </c>
      <c r="E2072" s="13" t="str">
        <f t="shared" si="98"/>
        <v/>
      </c>
      <c r="F2072" s="84"/>
    </row>
    <row r="2073" spans="2:6" x14ac:dyDescent="0.25">
      <c r="B2073" s="13">
        <v>2065</v>
      </c>
      <c r="C2073" s="18" t="str">
        <f t="shared" si="99"/>
        <v/>
      </c>
      <c r="D2073" s="13" t="str">
        <f t="shared" si="97"/>
        <v/>
      </c>
      <c r="E2073" s="13" t="str">
        <f t="shared" si="98"/>
        <v/>
      </c>
      <c r="F2073" s="84"/>
    </row>
    <row r="2074" spans="2:6" x14ac:dyDescent="0.25">
      <c r="B2074" s="13">
        <v>2066</v>
      </c>
      <c r="C2074" s="18" t="str">
        <f t="shared" si="99"/>
        <v/>
      </c>
      <c r="D2074" s="13" t="str">
        <f t="shared" si="97"/>
        <v/>
      </c>
      <c r="E2074" s="13" t="str">
        <f t="shared" si="98"/>
        <v/>
      </c>
      <c r="F2074" s="84"/>
    </row>
    <row r="2075" spans="2:6" x14ac:dyDescent="0.25">
      <c r="B2075" s="13">
        <v>2067</v>
      </c>
      <c r="C2075" s="18" t="str">
        <f t="shared" si="99"/>
        <v/>
      </c>
      <c r="D2075" s="13" t="str">
        <f t="shared" si="97"/>
        <v/>
      </c>
      <c r="E2075" s="13" t="str">
        <f t="shared" si="98"/>
        <v/>
      </c>
      <c r="F2075" s="84"/>
    </row>
    <row r="2076" spans="2:6" x14ac:dyDescent="0.25">
      <c r="B2076" s="13">
        <v>2068</v>
      </c>
      <c r="C2076" s="18" t="str">
        <f t="shared" si="99"/>
        <v/>
      </c>
      <c r="D2076" s="13" t="str">
        <f t="shared" si="97"/>
        <v/>
      </c>
      <c r="E2076" s="13" t="str">
        <f t="shared" si="98"/>
        <v/>
      </c>
      <c r="F2076" s="84"/>
    </row>
    <row r="2077" spans="2:6" x14ac:dyDescent="0.25">
      <c r="B2077" s="13">
        <v>2069</v>
      </c>
      <c r="C2077" s="18" t="str">
        <f t="shared" si="99"/>
        <v/>
      </c>
      <c r="D2077" s="13" t="str">
        <f t="shared" si="97"/>
        <v/>
      </c>
      <c r="E2077" s="13" t="str">
        <f t="shared" si="98"/>
        <v/>
      </c>
      <c r="F2077" s="84"/>
    </row>
    <row r="2078" spans="2:6" x14ac:dyDescent="0.25">
      <c r="B2078" s="13">
        <v>2070</v>
      </c>
      <c r="C2078" s="18" t="str">
        <f t="shared" si="99"/>
        <v/>
      </c>
      <c r="D2078" s="13" t="str">
        <f t="shared" si="97"/>
        <v/>
      </c>
      <c r="E2078" s="13" t="str">
        <f t="shared" si="98"/>
        <v/>
      </c>
      <c r="F2078" s="84"/>
    </row>
    <row r="2079" spans="2:6" x14ac:dyDescent="0.25">
      <c r="B2079" s="13">
        <v>2071</v>
      </c>
      <c r="C2079" s="18" t="str">
        <f t="shared" si="99"/>
        <v/>
      </c>
      <c r="D2079" s="13" t="str">
        <f t="shared" si="97"/>
        <v/>
      </c>
      <c r="E2079" s="13" t="str">
        <f t="shared" si="98"/>
        <v/>
      </c>
      <c r="F2079" s="84"/>
    </row>
    <row r="2080" spans="2:6" x14ac:dyDescent="0.25">
      <c r="B2080" s="13">
        <v>2072</v>
      </c>
      <c r="C2080" s="18" t="str">
        <f t="shared" si="99"/>
        <v/>
      </c>
      <c r="D2080" s="13" t="str">
        <f t="shared" si="97"/>
        <v/>
      </c>
      <c r="E2080" s="13" t="str">
        <f t="shared" si="98"/>
        <v/>
      </c>
      <c r="F2080" s="84"/>
    </row>
    <row r="2081" spans="2:6" x14ac:dyDescent="0.25">
      <c r="B2081" s="13">
        <v>2073</v>
      </c>
      <c r="C2081" s="18" t="str">
        <f t="shared" si="99"/>
        <v/>
      </c>
      <c r="D2081" s="13" t="str">
        <f t="shared" si="97"/>
        <v/>
      </c>
      <c r="E2081" s="13" t="str">
        <f t="shared" si="98"/>
        <v/>
      </c>
      <c r="F2081" s="84"/>
    </row>
    <row r="2082" spans="2:6" x14ac:dyDescent="0.25">
      <c r="B2082" s="13">
        <v>2074</v>
      </c>
      <c r="C2082" s="18" t="str">
        <f t="shared" si="99"/>
        <v/>
      </c>
      <c r="D2082" s="13" t="str">
        <f t="shared" si="97"/>
        <v/>
      </c>
      <c r="E2082" s="13" t="str">
        <f t="shared" si="98"/>
        <v/>
      </c>
      <c r="F2082" s="84"/>
    </row>
    <row r="2083" spans="2:6" x14ac:dyDescent="0.25">
      <c r="B2083" s="13">
        <v>2075</v>
      </c>
      <c r="C2083" s="18" t="str">
        <f t="shared" si="99"/>
        <v/>
      </c>
      <c r="D2083" s="13" t="str">
        <f t="shared" si="97"/>
        <v/>
      </c>
      <c r="E2083" s="13" t="str">
        <f t="shared" si="98"/>
        <v/>
      </c>
      <c r="F2083" s="84"/>
    </row>
    <row r="2084" spans="2:6" x14ac:dyDescent="0.25">
      <c r="B2084" s="13">
        <v>2076</v>
      </c>
      <c r="C2084" s="18" t="str">
        <f t="shared" si="99"/>
        <v/>
      </c>
      <c r="D2084" s="13" t="str">
        <f t="shared" si="97"/>
        <v/>
      </c>
      <c r="E2084" s="13" t="str">
        <f t="shared" si="98"/>
        <v/>
      </c>
      <c r="F2084" s="84"/>
    </row>
    <row r="2085" spans="2:6" x14ac:dyDescent="0.25">
      <c r="B2085" s="13">
        <v>2077</v>
      </c>
      <c r="C2085" s="18" t="str">
        <f t="shared" si="99"/>
        <v/>
      </c>
      <c r="D2085" s="13" t="str">
        <f t="shared" si="97"/>
        <v/>
      </c>
      <c r="E2085" s="13" t="str">
        <f t="shared" si="98"/>
        <v/>
      </c>
      <c r="F2085" s="84"/>
    </row>
    <row r="2086" spans="2:6" x14ac:dyDescent="0.25">
      <c r="B2086" s="13">
        <v>2078</v>
      </c>
      <c r="C2086" s="18" t="str">
        <f t="shared" si="99"/>
        <v/>
      </c>
      <c r="D2086" s="13" t="str">
        <f t="shared" si="97"/>
        <v/>
      </c>
      <c r="E2086" s="13" t="str">
        <f t="shared" si="98"/>
        <v/>
      </c>
      <c r="F2086" s="84"/>
    </row>
    <row r="2087" spans="2:6" x14ac:dyDescent="0.25">
      <c r="B2087" s="13">
        <v>2079</v>
      </c>
      <c r="C2087" s="18" t="str">
        <f t="shared" si="99"/>
        <v/>
      </c>
      <c r="D2087" s="13" t="str">
        <f t="shared" si="97"/>
        <v/>
      </c>
      <c r="E2087" s="13" t="str">
        <f t="shared" si="98"/>
        <v/>
      </c>
      <c r="F2087" s="84"/>
    </row>
    <row r="2088" spans="2:6" x14ac:dyDescent="0.25">
      <c r="B2088" s="13">
        <v>2080</v>
      </c>
      <c r="C2088" s="18" t="str">
        <f t="shared" si="99"/>
        <v/>
      </c>
      <c r="D2088" s="13" t="str">
        <f t="shared" si="97"/>
        <v/>
      </c>
      <c r="E2088" s="13" t="str">
        <f t="shared" si="98"/>
        <v/>
      </c>
      <c r="F2088" s="84"/>
    </row>
    <row r="2089" spans="2:6" x14ac:dyDescent="0.25">
      <c r="B2089" s="13">
        <v>2081</v>
      </c>
      <c r="C2089" s="18" t="str">
        <f t="shared" si="99"/>
        <v/>
      </c>
      <c r="D2089" s="13" t="str">
        <f t="shared" si="97"/>
        <v/>
      </c>
      <c r="E2089" s="13" t="str">
        <f t="shared" si="98"/>
        <v/>
      </c>
      <c r="F2089" s="84"/>
    </row>
    <row r="2090" spans="2:6" x14ac:dyDescent="0.25">
      <c r="B2090" s="13">
        <v>2082</v>
      </c>
      <c r="C2090" s="18" t="str">
        <f t="shared" si="99"/>
        <v/>
      </c>
      <c r="D2090" s="13" t="str">
        <f t="shared" si="97"/>
        <v/>
      </c>
      <c r="E2090" s="13" t="str">
        <f t="shared" si="98"/>
        <v/>
      </c>
      <c r="F2090" s="84"/>
    </row>
    <row r="2091" spans="2:6" x14ac:dyDescent="0.25">
      <c r="B2091" s="13">
        <v>2083</v>
      </c>
      <c r="C2091" s="18" t="str">
        <f t="shared" si="99"/>
        <v/>
      </c>
      <c r="D2091" s="13" t="str">
        <f t="shared" si="97"/>
        <v/>
      </c>
      <c r="E2091" s="13" t="str">
        <f t="shared" si="98"/>
        <v/>
      </c>
      <c r="F2091" s="84"/>
    </row>
    <row r="2092" spans="2:6" x14ac:dyDescent="0.25">
      <c r="B2092" s="13">
        <v>2084</v>
      </c>
      <c r="C2092" s="18" t="str">
        <f t="shared" si="99"/>
        <v/>
      </c>
      <c r="D2092" s="13" t="str">
        <f t="shared" si="97"/>
        <v/>
      </c>
      <c r="E2092" s="13" t="str">
        <f t="shared" si="98"/>
        <v/>
      </c>
      <c r="F2092" s="84"/>
    </row>
    <row r="2093" spans="2:6" x14ac:dyDescent="0.25">
      <c r="B2093" s="13">
        <v>2085</v>
      </c>
      <c r="C2093" s="18" t="str">
        <f t="shared" si="99"/>
        <v/>
      </c>
      <c r="D2093" s="13" t="str">
        <f t="shared" si="97"/>
        <v/>
      </c>
      <c r="E2093" s="13" t="str">
        <f t="shared" si="98"/>
        <v/>
      </c>
      <c r="F2093" s="84"/>
    </row>
    <row r="2094" spans="2:6" x14ac:dyDescent="0.25">
      <c r="B2094" s="13">
        <v>2086</v>
      </c>
      <c r="C2094" s="18" t="str">
        <f t="shared" si="99"/>
        <v/>
      </c>
      <c r="D2094" s="13" t="str">
        <f t="shared" si="97"/>
        <v/>
      </c>
      <c r="E2094" s="13" t="str">
        <f t="shared" si="98"/>
        <v/>
      </c>
      <c r="F2094" s="84"/>
    </row>
    <row r="2095" spans="2:6" x14ac:dyDescent="0.25">
      <c r="B2095" s="13">
        <v>2087</v>
      </c>
      <c r="C2095" s="18" t="str">
        <f t="shared" si="99"/>
        <v/>
      </c>
      <c r="D2095" s="13" t="str">
        <f t="shared" si="97"/>
        <v/>
      </c>
      <c r="E2095" s="13" t="str">
        <f t="shared" si="98"/>
        <v/>
      </c>
      <c r="F2095" s="84"/>
    </row>
    <row r="2096" spans="2:6" x14ac:dyDescent="0.25">
      <c r="B2096" s="13">
        <v>2088</v>
      </c>
      <c r="C2096" s="18" t="str">
        <f t="shared" si="99"/>
        <v/>
      </c>
      <c r="D2096" s="13" t="str">
        <f t="shared" si="97"/>
        <v/>
      </c>
      <c r="E2096" s="13" t="str">
        <f t="shared" si="98"/>
        <v/>
      </c>
      <c r="F2096" s="84"/>
    </row>
    <row r="2097" spans="2:6" x14ac:dyDescent="0.25">
      <c r="B2097" s="13">
        <v>2089</v>
      </c>
      <c r="C2097" s="18" t="str">
        <f t="shared" si="99"/>
        <v/>
      </c>
      <c r="D2097" s="13" t="str">
        <f t="shared" si="97"/>
        <v/>
      </c>
      <c r="E2097" s="13" t="str">
        <f t="shared" si="98"/>
        <v/>
      </c>
      <c r="F2097" s="84"/>
    </row>
    <row r="2098" spans="2:6" x14ac:dyDescent="0.25">
      <c r="B2098" s="13">
        <v>2090</v>
      </c>
      <c r="C2098" s="18" t="str">
        <f t="shared" si="99"/>
        <v/>
      </c>
      <c r="D2098" s="13" t="str">
        <f t="shared" si="97"/>
        <v/>
      </c>
      <c r="E2098" s="13" t="str">
        <f t="shared" si="98"/>
        <v/>
      </c>
      <c r="F2098" s="84"/>
    </row>
    <row r="2099" spans="2:6" x14ac:dyDescent="0.25">
      <c r="B2099" s="13">
        <v>2091</v>
      </c>
      <c r="C2099" s="18" t="str">
        <f t="shared" si="99"/>
        <v/>
      </c>
      <c r="D2099" s="13" t="str">
        <f t="shared" si="97"/>
        <v/>
      </c>
      <c r="E2099" s="13" t="str">
        <f t="shared" si="98"/>
        <v/>
      </c>
      <c r="F2099" s="84"/>
    </row>
    <row r="2100" spans="2:6" x14ac:dyDescent="0.25">
      <c r="B2100" s="13">
        <v>2092</v>
      </c>
      <c r="C2100" s="18" t="str">
        <f t="shared" si="99"/>
        <v/>
      </c>
      <c r="D2100" s="13" t="str">
        <f t="shared" si="97"/>
        <v/>
      </c>
      <c r="E2100" s="13" t="str">
        <f t="shared" si="98"/>
        <v/>
      </c>
      <c r="F2100" s="84"/>
    </row>
    <row r="2101" spans="2:6" x14ac:dyDescent="0.25">
      <c r="B2101" s="13">
        <v>2093</v>
      </c>
      <c r="C2101" s="18" t="str">
        <f t="shared" si="99"/>
        <v/>
      </c>
      <c r="D2101" s="13" t="str">
        <f t="shared" si="97"/>
        <v/>
      </c>
      <c r="E2101" s="13" t="str">
        <f t="shared" si="98"/>
        <v/>
      </c>
      <c r="F2101" s="84"/>
    </row>
    <row r="2102" spans="2:6" x14ac:dyDescent="0.25">
      <c r="B2102" s="13">
        <v>2094</v>
      </c>
      <c r="C2102" s="18" t="str">
        <f t="shared" si="99"/>
        <v/>
      </c>
      <c r="D2102" s="13" t="str">
        <f t="shared" si="97"/>
        <v/>
      </c>
      <c r="E2102" s="13" t="str">
        <f t="shared" si="98"/>
        <v/>
      </c>
      <c r="F2102" s="84"/>
    </row>
    <row r="2103" spans="2:6" x14ac:dyDescent="0.25">
      <c r="B2103" s="13">
        <v>2095</v>
      </c>
      <c r="C2103" s="18" t="str">
        <f t="shared" si="99"/>
        <v/>
      </c>
      <c r="D2103" s="13" t="str">
        <f t="shared" si="97"/>
        <v/>
      </c>
      <c r="E2103" s="13" t="str">
        <f t="shared" si="98"/>
        <v/>
      </c>
      <c r="F2103" s="84"/>
    </row>
    <row r="2104" spans="2:6" x14ac:dyDescent="0.25">
      <c r="B2104" s="13">
        <v>2096</v>
      </c>
      <c r="C2104" s="18" t="str">
        <f t="shared" si="99"/>
        <v/>
      </c>
      <c r="D2104" s="13" t="str">
        <f t="shared" si="97"/>
        <v/>
      </c>
      <c r="E2104" s="13" t="str">
        <f t="shared" si="98"/>
        <v/>
      </c>
      <c r="F2104" s="84"/>
    </row>
    <row r="2105" spans="2:6" x14ac:dyDescent="0.25">
      <c r="B2105" s="13">
        <v>2097</v>
      </c>
      <c r="C2105" s="18" t="str">
        <f t="shared" si="99"/>
        <v/>
      </c>
      <c r="D2105" s="13" t="str">
        <f t="shared" si="97"/>
        <v/>
      </c>
      <c r="E2105" s="13" t="str">
        <f t="shared" si="98"/>
        <v/>
      </c>
      <c r="F2105" s="84"/>
    </row>
    <row r="2106" spans="2:6" x14ac:dyDescent="0.25">
      <c r="B2106" s="13">
        <v>2098</v>
      </c>
      <c r="C2106" s="18" t="str">
        <f t="shared" si="99"/>
        <v/>
      </c>
      <c r="D2106" s="13" t="str">
        <f t="shared" si="97"/>
        <v/>
      </c>
      <c r="E2106" s="13" t="str">
        <f t="shared" si="98"/>
        <v/>
      </c>
      <c r="F2106" s="84"/>
    </row>
    <row r="2107" spans="2:6" x14ac:dyDescent="0.25">
      <c r="B2107" s="13">
        <v>2099</v>
      </c>
      <c r="C2107" s="18" t="str">
        <f t="shared" si="99"/>
        <v/>
      </c>
      <c r="D2107" s="13" t="str">
        <f t="shared" si="97"/>
        <v/>
      </c>
      <c r="E2107" s="13" t="str">
        <f t="shared" si="98"/>
        <v/>
      </c>
      <c r="F2107" s="84"/>
    </row>
    <row r="2108" spans="2:6" x14ac:dyDescent="0.25">
      <c r="B2108" s="13">
        <v>2100</v>
      </c>
      <c r="C2108" s="18" t="str">
        <f t="shared" si="99"/>
        <v/>
      </c>
      <c r="D2108" s="13" t="str">
        <f t="shared" si="97"/>
        <v/>
      </c>
      <c r="E2108" s="13" t="str">
        <f t="shared" si="98"/>
        <v/>
      </c>
      <c r="F2108" s="84"/>
    </row>
    <row r="2109" spans="2:6" x14ac:dyDescent="0.25">
      <c r="B2109" s="13">
        <v>2101</v>
      </c>
      <c r="C2109" s="18" t="str">
        <f t="shared" si="99"/>
        <v/>
      </c>
      <c r="D2109" s="13" t="str">
        <f t="shared" si="97"/>
        <v/>
      </c>
      <c r="E2109" s="13" t="str">
        <f t="shared" si="98"/>
        <v/>
      </c>
      <c r="F2109" s="84"/>
    </row>
    <row r="2110" spans="2:6" x14ac:dyDescent="0.25">
      <c r="B2110" s="13">
        <v>2102</v>
      </c>
      <c r="C2110" s="18" t="str">
        <f t="shared" si="99"/>
        <v/>
      </c>
      <c r="D2110" s="13" t="str">
        <f t="shared" si="97"/>
        <v/>
      </c>
      <c r="E2110" s="13" t="str">
        <f t="shared" si="98"/>
        <v/>
      </c>
      <c r="F2110" s="84"/>
    </row>
    <row r="2111" spans="2:6" x14ac:dyDescent="0.25">
      <c r="B2111" s="13">
        <v>2103</v>
      </c>
      <c r="C2111" s="18" t="str">
        <f t="shared" si="99"/>
        <v/>
      </c>
      <c r="D2111" s="13" t="str">
        <f t="shared" si="97"/>
        <v/>
      </c>
      <c r="E2111" s="13" t="str">
        <f t="shared" si="98"/>
        <v/>
      </c>
      <c r="F2111" s="84"/>
    </row>
    <row r="2112" spans="2:6" x14ac:dyDescent="0.25">
      <c r="B2112" s="13">
        <v>2104</v>
      </c>
      <c r="C2112" s="18" t="str">
        <f t="shared" si="99"/>
        <v/>
      </c>
      <c r="D2112" s="13" t="str">
        <f t="shared" si="97"/>
        <v/>
      </c>
      <c r="E2112" s="13" t="str">
        <f t="shared" si="98"/>
        <v/>
      </c>
      <c r="F2112" s="84"/>
    </row>
    <row r="2113" spans="2:6" x14ac:dyDescent="0.25">
      <c r="B2113" s="13">
        <v>2105</v>
      </c>
      <c r="C2113" s="18" t="str">
        <f t="shared" si="99"/>
        <v/>
      </c>
      <c r="D2113" s="13" t="str">
        <f t="shared" si="97"/>
        <v/>
      </c>
      <c r="E2113" s="13" t="str">
        <f t="shared" si="98"/>
        <v/>
      </c>
      <c r="F2113" s="84"/>
    </row>
    <row r="2114" spans="2:6" x14ac:dyDescent="0.25">
      <c r="B2114" s="13">
        <v>2106</v>
      </c>
      <c r="C2114" s="18" t="str">
        <f t="shared" si="99"/>
        <v/>
      </c>
      <c r="D2114" s="13" t="str">
        <f t="shared" si="97"/>
        <v/>
      </c>
      <c r="E2114" s="13" t="str">
        <f t="shared" si="98"/>
        <v/>
      </c>
      <c r="F2114" s="84"/>
    </row>
    <row r="2115" spans="2:6" x14ac:dyDescent="0.25">
      <c r="B2115" s="13">
        <v>2107</v>
      </c>
      <c r="C2115" s="18" t="str">
        <f t="shared" si="99"/>
        <v/>
      </c>
      <c r="D2115" s="13" t="str">
        <f t="shared" si="97"/>
        <v/>
      </c>
      <c r="E2115" s="13" t="str">
        <f t="shared" si="98"/>
        <v/>
      </c>
      <c r="F2115" s="84"/>
    </row>
    <row r="2116" spans="2:6" x14ac:dyDescent="0.25">
      <c r="B2116" s="13">
        <v>2108</v>
      </c>
      <c r="C2116" s="18" t="str">
        <f t="shared" si="99"/>
        <v/>
      </c>
      <c r="D2116" s="13" t="str">
        <f t="shared" si="97"/>
        <v/>
      </c>
      <c r="E2116" s="13" t="str">
        <f t="shared" si="98"/>
        <v/>
      </c>
      <c r="F2116" s="84"/>
    </row>
    <row r="2117" spans="2:6" x14ac:dyDescent="0.25">
      <c r="B2117" s="13">
        <v>2109</v>
      </c>
      <c r="C2117" s="18" t="str">
        <f t="shared" si="99"/>
        <v/>
      </c>
      <c r="D2117" s="13" t="str">
        <f t="shared" si="97"/>
        <v/>
      </c>
      <c r="E2117" s="13" t="str">
        <f t="shared" si="98"/>
        <v/>
      </c>
      <c r="F2117" s="84"/>
    </row>
    <row r="2118" spans="2:6" x14ac:dyDescent="0.25">
      <c r="B2118" s="13">
        <v>2110</v>
      </c>
      <c r="C2118" s="18" t="str">
        <f t="shared" si="99"/>
        <v/>
      </c>
      <c r="D2118" s="13" t="str">
        <f t="shared" si="97"/>
        <v/>
      </c>
      <c r="E2118" s="13" t="str">
        <f t="shared" si="98"/>
        <v/>
      </c>
      <c r="F2118" s="84"/>
    </row>
    <row r="2119" spans="2:6" x14ac:dyDescent="0.25">
      <c r="B2119" s="13">
        <v>2111</v>
      </c>
      <c r="C2119" s="18" t="str">
        <f t="shared" si="99"/>
        <v/>
      </c>
      <c r="D2119" s="13" t="str">
        <f t="shared" si="97"/>
        <v/>
      </c>
      <c r="E2119" s="13" t="str">
        <f t="shared" si="98"/>
        <v/>
      </c>
      <c r="F2119" s="84"/>
    </row>
    <row r="2120" spans="2:6" x14ac:dyDescent="0.25">
      <c r="B2120" s="13">
        <v>2112</v>
      </c>
      <c r="C2120" s="18" t="str">
        <f t="shared" si="99"/>
        <v/>
      </c>
      <c r="D2120" s="13" t="str">
        <f t="shared" si="97"/>
        <v/>
      </c>
      <c r="E2120" s="13" t="str">
        <f t="shared" si="98"/>
        <v/>
      </c>
      <c r="F2120" s="84"/>
    </row>
    <row r="2121" spans="2:6" x14ac:dyDescent="0.25">
      <c r="B2121" s="13">
        <v>2113</v>
      </c>
      <c r="C2121" s="18" t="str">
        <f t="shared" si="99"/>
        <v/>
      </c>
      <c r="D2121" s="13" t="str">
        <f t="shared" ref="D2121:D2184" si="100">IF(C2121="","",IF($F$6="","",IF(B2121&lt;($AV$14+1),"1°batch", IF(B2121&gt;($AV$15),"3°batch","2°batch"))))</f>
        <v/>
      </c>
      <c r="E2121" s="13" t="str">
        <f t="shared" ref="E2121:E2184" si="101">IF(C2121="","",IF($F$6="","",IF(B2121&lt;($AV$17+1),"1°cooking",IF(AND(B2121&gt;$AV$17,B2121&lt;$AV$18+1),"2°cooking",IF(AND(B2121&gt;$AV$18,B2121&lt;$AV$19+1),"3°cooking",IF(AND(B2121&gt;$AV$19,B2121&lt;$AV$20+1),"4°cooking",IF(AND(B2121&gt;$AV$20,B2121&lt;$AV$21+1),"5°cooking",IF(AND(B2121&gt;$AV$21,B2121&lt;$AV$22+1),"1°cooking",IF(AND(B2121&gt;$AV$22,B2121&lt;$AV$23+1),"2°cooking",IF(AND(B2121&gt;$AV$23,B2121&lt;$AV$24+1),"3°cooking",IF(AND(B2121&gt;$AV$24,B2121&lt;$AV$25+1),"4°cooking",IF(AND(B2121&gt;$AV$25,B2121&lt;$AV$26+1),"5°cooking",IF(AND(B2121&gt;$AV$26,B2121&lt;$AV$27+1),"1°cooking",IF(AND(B2121&gt;$AV$27,B2121&lt;$AV$28+1),"2°cooking",IF(AND(B2121&gt;$AV$28,B2121&lt;$AV$29+1),"3°cooking",IF(AND(B2121&gt;$AV$29,B2121&lt;$AV$30+1),"4°cooking",IF(AND(B2121&gt;$AV$30,B2121&lt;$AV$31+1),"5°cooking","")))))))))))))))))</f>
        <v/>
      </c>
      <c r="F2121" s="84"/>
    </row>
    <row r="2122" spans="2:6" x14ac:dyDescent="0.25">
      <c r="B2122" s="13">
        <v>2114</v>
      </c>
      <c r="C2122" s="18" t="str">
        <f t="shared" ref="C2122:C2185" si="102">IF($F$6="","",IF(B2122&gt;$F$6,"",IF(C2121&lt;$C$6,C2121+$E$6,0)))</f>
        <v/>
      </c>
      <c r="D2122" s="13" t="str">
        <f t="shared" si="100"/>
        <v/>
      </c>
      <c r="E2122" s="13" t="str">
        <f t="shared" si="101"/>
        <v/>
      </c>
      <c r="F2122" s="84"/>
    </row>
    <row r="2123" spans="2:6" x14ac:dyDescent="0.25">
      <c r="B2123" s="13">
        <v>2115</v>
      </c>
      <c r="C2123" s="18" t="str">
        <f t="shared" si="102"/>
        <v/>
      </c>
      <c r="D2123" s="13" t="str">
        <f t="shared" si="100"/>
        <v/>
      </c>
      <c r="E2123" s="13" t="str">
        <f t="shared" si="101"/>
        <v/>
      </c>
      <c r="F2123" s="84"/>
    </row>
    <row r="2124" spans="2:6" x14ac:dyDescent="0.25">
      <c r="B2124" s="13">
        <v>2116</v>
      </c>
      <c r="C2124" s="18" t="str">
        <f t="shared" si="102"/>
        <v/>
      </c>
      <c r="D2124" s="13" t="str">
        <f t="shared" si="100"/>
        <v/>
      </c>
      <c r="E2124" s="13" t="str">
        <f t="shared" si="101"/>
        <v/>
      </c>
      <c r="F2124" s="84"/>
    </row>
    <row r="2125" spans="2:6" x14ac:dyDescent="0.25">
      <c r="B2125" s="13">
        <v>2117</v>
      </c>
      <c r="C2125" s="18" t="str">
        <f t="shared" si="102"/>
        <v/>
      </c>
      <c r="D2125" s="13" t="str">
        <f t="shared" si="100"/>
        <v/>
      </c>
      <c r="E2125" s="13" t="str">
        <f t="shared" si="101"/>
        <v/>
      </c>
      <c r="F2125" s="84"/>
    </row>
    <row r="2126" spans="2:6" x14ac:dyDescent="0.25">
      <c r="B2126" s="13">
        <v>2118</v>
      </c>
      <c r="C2126" s="18" t="str">
        <f t="shared" si="102"/>
        <v/>
      </c>
      <c r="D2126" s="13" t="str">
        <f t="shared" si="100"/>
        <v/>
      </c>
      <c r="E2126" s="13" t="str">
        <f t="shared" si="101"/>
        <v/>
      </c>
      <c r="F2126" s="84"/>
    </row>
    <row r="2127" spans="2:6" x14ac:dyDescent="0.25">
      <c r="B2127" s="13">
        <v>2119</v>
      </c>
      <c r="C2127" s="18" t="str">
        <f t="shared" si="102"/>
        <v/>
      </c>
      <c r="D2127" s="13" t="str">
        <f t="shared" si="100"/>
        <v/>
      </c>
      <c r="E2127" s="13" t="str">
        <f t="shared" si="101"/>
        <v/>
      </c>
      <c r="F2127" s="84"/>
    </row>
    <row r="2128" spans="2:6" x14ac:dyDescent="0.25">
      <c r="B2128" s="13">
        <v>2120</v>
      </c>
      <c r="C2128" s="18" t="str">
        <f t="shared" si="102"/>
        <v/>
      </c>
      <c r="D2128" s="13" t="str">
        <f t="shared" si="100"/>
        <v/>
      </c>
      <c r="E2128" s="13" t="str">
        <f t="shared" si="101"/>
        <v/>
      </c>
      <c r="F2128" s="84"/>
    </row>
    <row r="2129" spans="2:6" x14ac:dyDescent="0.25">
      <c r="B2129" s="13">
        <v>2121</v>
      </c>
      <c r="C2129" s="18" t="str">
        <f t="shared" si="102"/>
        <v/>
      </c>
      <c r="D2129" s="13" t="str">
        <f t="shared" si="100"/>
        <v/>
      </c>
      <c r="E2129" s="13" t="str">
        <f t="shared" si="101"/>
        <v/>
      </c>
      <c r="F2129" s="84"/>
    </row>
    <row r="2130" spans="2:6" x14ac:dyDescent="0.25">
      <c r="B2130" s="13">
        <v>2122</v>
      </c>
      <c r="C2130" s="18" t="str">
        <f t="shared" si="102"/>
        <v/>
      </c>
      <c r="D2130" s="13" t="str">
        <f t="shared" si="100"/>
        <v/>
      </c>
      <c r="E2130" s="13" t="str">
        <f t="shared" si="101"/>
        <v/>
      </c>
      <c r="F2130" s="84"/>
    </row>
    <row r="2131" spans="2:6" x14ac:dyDescent="0.25">
      <c r="B2131" s="13">
        <v>2123</v>
      </c>
      <c r="C2131" s="18" t="str">
        <f t="shared" si="102"/>
        <v/>
      </c>
      <c r="D2131" s="13" t="str">
        <f t="shared" si="100"/>
        <v/>
      </c>
      <c r="E2131" s="13" t="str">
        <f t="shared" si="101"/>
        <v/>
      </c>
      <c r="F2131" s="84"/>
    </row>
    <row r="2132" spans="2:6" x14ac:dyDescent="0.25">
      <c r="B2132" s="13">
        <v>2124</v>
      </c>
      <c r="C2132" s="18" t="str">
        <f t="shared" si="102"/>
        <v/>
      </c>
      <c r="D2132" s="13" t="str">
        <f t="shared" si="100"/>
        <v/>
      </c>
      <c r="E2132" s="13" t="str">
        <f t="shared" si="101"/>
        <v/>
      </c>
      <c r="F2132" s="84"/>
    </row>
    <row r="2133" spans="2:6" x14ac:dyDescent="0.25">
      <c r="B2133" s="13">
        <v>2125</v>
      </c>
      <c r="C2133" s="18" t="str">
        <f t="shared" si="102"/>
        <v/>
      </c>
      <c r="D2133" s="13" t="str">
        <f t="shared" si="100"/>
        <v/>
      </c>
      <c r="E2133" s="13" t="str">
        <f t="shared" si="101"/>
        <v/>
      </c>
      <c r="F2133" s="84"/>
    </row>
    <row r="2134" spans="2:6" x14ac:dyDescent="0.25">
      <c r="B2134" s="13">
        <v>2126</v>
      </c>
      <c r="C2134" s="18" t="str">
        <f t="shared" si="102"/>
        <v/>
      </c>
      <c r="D2134" s="13" t="str">
        <f t="shared" si="100"/>
        <v/>
      </c>
      <c r="E2134" s="13" t="str">
        <f t="shared" si="101"/>
        <v/>
      </c>
      <c r="F2134" s="84"/>
    </row>
    <row r="2135" spans="2:6" x14ac:dyDescent="0.25">
      <c r="B2135" s="13">
        <v>2127</v>
      </c>
      <c r="C2135" s="18" t="str">
        <f t="shared" si="102"/>
        <v/>
      </c>
      <c r="D2135" s="13" t="str">
        <f t="shared" si="100"/>
        <v/>
      </c>
      <c r="E2135" s="13" t="str">
        <f t="shared" si="101"/>
        <v/>
      </c>
      <c r="F2135" s="84"/>
    </row>
    <row r="2136" spans="2:6" x14ac:dyDescent="0.25">
      <c r="B2136" s="13">
        <v>2128</v>
      </c>
      <c r="C2136" s="18" t="str">
        <f t="shared" si="102"/>
        <v/>
      </c>
      <c r="D2136" s="13" t="str">
        <f t="shared" si="100"/>
        <v/>
      </c>
      <c r="E2136" s="13" t="str">
        <f t="shared" si="101"/>
        <v/>
      </c>
      <c r="F2136" s="84"/>
    </row>
    <row r="2137" spans="2:6" x14ac:dyDescent="0.25">
      <c r="B2137" s="13">
        <v>2129</v>
      </c>
      <c r="C2137" s="18" t="str">
        <f t="shared" si="102"/>
        <v/>
      </c>
      <c r="D2137" s="13" t="str">
        <f t="shared" si="100"/>
        <v/>
      </c>
      <c r="E2137" s="13" t="str">
        <f t="shared" si="101"/>
        <v/>
      </c>
      <c r="F2137" s="84"/>
    </row>
    <row r="2138" spans="2:6" x14ac:dyDescent="0.25">
      <c r="B2138" s="13">
        <v>2130</v>
      </c>
      <c r="C2138" s="18" t="str">
        <f t="shared" si="102"/>
        <v/>
      </c>
      <c r="D2138" s="13" t="str">
        <f t="shared" si="100"/>
        <v/>
      </c>
      <c r="E2138" s="13" t="str">
        <f t="shared" si="101"/>
        <v/>
      </c>
      <c r="F2138" s="84"/>
    </row>
    <row r="2139" spans="2:6" x14ac:dyDescent="0.25">
      <c r="B2139" s="13">
        <v>2131</v>
      </c>
      <c r="C2139" s="18" t="str">
        <f t="shared" si="102"/>
        <v/>
      </c>
      <c r="D2139" s="13" t="str">
        <f t="shared" si="100"/>
        <v/>
      </c>
      <c r="E2139" s="13" t="str">
        <f t="shared" si="101"/>
        <v/>
      </c>
      <c r="F2139" s="84"/>
    </row>
    <row r="2140" spans="2:6" x14ac:dyDescent="0.25">
      <c r="B2140" s="13">
        <v>2132</v>
      </c>
      <c r="C2140" s="18" t="str">
        <f t="shared" si="102"/>
        <v/>
      </c>
      <c r="D2140" s="13" t="str">
        <f t="shared" si="100"/>
        <v/>
      </c>
      <c r="E2140" s="13" t="str">
        <f t="shared" si="101"/>
        <v/>
      </c>
      <c r="F2140" s="84"/>
    </row>
    <row r="2141" spans="2:6" x14ac:dyDescent="0.25">
      <c r="B2141" s="13">
        <v>2133</v>
      </c>
      <c r="C2141" s="18" t="str">
        <f t="shared" si="102"/>
        <v/>
      </c>
      <c r="D2141" s="13" t="str">
        <f t="shared" si="100"/>
        <v/>
      </c>
      <c r="E2141" s="13" t="str">
        <f t="shared" si="101"/>
        <v/>
      </c>
      <c r="F2141" s="84"/>
    </row>
    <row r="2142" spans="2:6" x14ac:dyDescent="0.25">
      <c r="B2142" s="13">
        <v>2134</v>
      </c>
      <c r="C2142" s="18" t="str">
        <f t="shared" si="102"/>
        <v/>
      </c>
      <c r="D2142" s="13" t="str">
        <f t="shared" si="100"/>
        <v/>
      </c>
      <c r="E2142" s="13" t="str">
        <f t="shared" si="101"/>
        <v/>
      </c>
      <c r="F2142" s="84"/>
    </row>
    <row r="2143" spans="2:6" x14ac:dyDescent="0.25">
      <c r="B2143" s="13">
        <v>2135</v>
      </c>
      <c r="C2143" s="18" t="str">
        <f t="shared" si="102"/>
        <v/>
      </c>
      <c r="D2143" s="13" t="str">
        <f t="shared" si="100"/>
        <v/>
      </c>
      <c r="E2143" s="13" t="str">
        <f t="shared" si="101"/>
        <v/>
      </c>
      <c r="F2143" s="84"/>
    </row>
    <row r="2144" spans="2:6" x14ac:dyDescent="0.25">
      <c r="B2144" s="13">
        <v>2136</v>
      </c>
      <c r="C2144" s="18" t="str">
        <f t="shared" si="102"/>
        <v/>
      </c>
      <c r="D2144" s="13" t="str">
        <f t="shared" si="100"/>
        <v/>
      </c>
      <c r="E2144" s="13" t="str">
        <f t="shared" si="101"/>
        <v/>
      </c>
      <c r="F2144" s="84"/>
    </row>
    <row r="2145" spans="2:6" x14ac:dyDescent="0.25">
      <c r="B2145" s="13">
        <v>2137</v>
      </c>
      <c r="C2145" s="18" t="str">
        <f t="shared" si="102"/>
        <v/>
      </c>
      <c r="D2145" s="13" t="str">
        <f t="shared" si="100"/>
        <v/>
      </c>
      <c r="E2145" s="13" t="str">
        <f t="shared" si="101"/>
        <v/>
      </c>
      <c r="F2145" s="84"/>
    </row>
    <row r="2146" spans="2:6" x14ac:dyDescent="0.25">
      <c r="B2146" s="13">
        <v>2138</v>
      </c>
      <c r="C2146" s="18" t="str">
        <f t="shared" si="102"/>
        <v/>
      </c>
      <c r="D2146" s="13" t="str">
        <f t="shared" si="100"/>
        <v/>
      </c>
      <c r="E2146" s="13" t="str">
        <f t="shared" si="101"/>
        <v/>
      </c>
      <c r="F2146" s="84"/>
    </row>
    <row r="2147" spans="2:6" x14ac:dyDescent="0.25">
      <c r="B2147" s="13">
        <v>2139</v>
      </c>
      <c r="C2147" s="18" t="str">
        <f t="shared" si="102"/>
        <v/>
      </c>
      <c r="D2147" s="13" t="str">
        <f t="shared" si="100"/>
        <v/>
      </c>
      <c r="E2147" s="13" t="str">
        <f t="shared" si="101"/>
        <v/>
      </c>
      <c r="F2147" s="84"/>
    </row>
    <row r="2148" spans="2:6" x14ac:dyDescent="0.25">
      <c r="B2148" s="13">
        <v>2140</v>
      </c>
      <c r="C2148" s="18" t="str">
        <f t="shared" si="102"/>
        <v/>
      </c>
      <c r="D2148" s="13" t="str">
        <f t="shared" si="100"/>
        <v/>
      </c>
      <c r="E2148" s="13" t="str">
        <f t="shared" si="101"/>
        <v/>
      </c>
      <c r="F2148" s="84"/>
    </row>
    <row r="2149" spans="2:6" x14ac:dyDescent="0.25">
      <c r="B2149" s="13">
        <v>2141</v>
      </c>
      <c r="C2149" s="18" t="str">
        <f t="shared" si="102"/>
        <v/>
      </c>
      <c r="D2149" s="13" t="str">
        <f t="shared" si="100"/>
        <v/>
      </c>
      <c r="E2149" s="13" t="str">
        <f t="shared" si="101"/>
        <v/>
      </c>
      <c r="F2149" s="84"/>
    </row>
    <row r="2150" spans="2:6" x14ac:dyDescent="0.25">
      <c r="B2150" s="13">
        <v>2142</v>
      </c>
      <c r="C2150" s="18" t="str">
        <f t="shared" si="102"/>
        <v/>
      </c>
      <c r="D2150" s="13" t="str">
        <f t="shared" si="100"/>
        <v/>
      </c>
      <c r="E2150" s="13" t="str">
        <f t="shared" si="101"/>
        <v/>
      </c>
      <c r="F2150" s="84"/>
    </row>
    <row r="2151" spans="2:6" x14ac:dyDescent="0.25">
      <c r="B2151" s="13">
        <v>2143</v>
      </c>
      <c r="C2151" s="18" t="str">
        <f t="shared" si="102"/>
        <v/>
      </c>
      <c r="D2151" s="13" t="str">
        <f t="shared" si="100"/>
        <v/>
      </c>
      <c r="E2151" s="13" t="str">
        <f t="shared" si="101"/>
        <v/>
      </c>
      <c r="F2151" s="84"/>
    </row>
    <row r="2152" spans="2:6" x14ac:dyDescent="0.25">
      <c r="B2152" s="13">
        <v>2144</v>
      </c>
      <c r="C2152" s="18" t="str">
        <f t="shared" si="102"/>
        <v/>
      </c>
      <c r="D2152" s="13" t="str">
        <f t="shared" si="100"/>
        <v/>
      </c>
      <c r="E2152" s="13" t="str">
        <f t="shared" si="101"/>
        <v/>
      </c>
      <c r="F2152" s="84"/>
    </row>
    <row r="2153" spans="2:6" x14ac:dyDescent="0.25">
      <c r="B2153" s="13">
        <v>2145</v>
      </c>
      <c r="C2153" s="18" t="str">
        <f t="shared" si="102"/>
        <v/>
      </c>
      <c r="D2153" s="13" t="str">
        <f t="shared" si="100"/>
        <v/>
      </c>
      <c r="E2153" s="13" t="str">
        <f t="shared" si="101"/>
        <v/>
      </c>
      <c r="F2153" s="84"/>
    </row>
    <row r="2154" spans="2:6" x14ac:dyDescent="0.25">
      <c r="B2154" s="13">
        <v>2146</v>
      </c>
      <c r="C2154" s="18" t="str">
        <f t="shared" si="102"/>
        <v/>
      </c>
      <c r="D2154" s="13" t="str">
        <f t="shared" si="100"/>
        <v/>
      </c>
      <c r="E2154" s="13" t="str">
        <f t="shared" si="101"/>
        <v/>
      </c>
      <c r="F2154" s="84"/>
    </row>
    <row r="2155" spans="2:6" x14ac:dyDescent="0.25">
      <c r="B2155" s="13">
        <v>2147</v>
      </c>
      <c r="C2155" s="18" t="str">
        <f t="shared" si="102"/>
        <v/>
      </c>
      <c r="D2155" s="13" t="str">
        <f t="shared" si="100"/>
        <v/>
      </c>
      <c r="E2155" s="13" t="str">
        <f t="shared" si="101"/>
        <v/>
      </c>
      <c r="F2155" s="84"/>
    </row>
    <row r="2156" spans="2:6" x14ac:dyDescent="0.25">
      <c r="B2156" s="13">
        <v>2148</v>
      </c>
      <c r="C2156" s="18" t="str">
        <f t="shared" si="102"/>
        <v/>
      </c>
      <c r="D2156" s="13" t="str">
        <f t="shared" si="100"/>
        <v/>
      </c>
      <c r="E2156" s="13" t="str">
        <f t="shared" si="101"/>
        <v/>
      </c>
      <c r="F2156" s="84"/>
    </row>
    <row r="2157" spans="2:6" x14ac:dyDescent="0.25">
      <c r="B2157" s="13">
        <v>2149</v>
      </c>
      <c r="C2157" s="18" t="str">
        <f t="shared" si="102"/>
        <v/>
      </c>
      <c r="D2157" s="13" t="str">
        <f t="shared" si="100"/>
        <v/>
      </c>
      <c r="E2157" s="13" t="str">
        <f t="shared" si="101"/>
        <v/>
      </c>
      <c r="F2157" s="84"/>
    </row>
    <row r="2158" spans="2:6" x14ac:dyDescent="0.25">
      <c r="B2158" s="13">
        <v>2150</v>
      </c>
      <c r="C2158" s="18" t="str">
        <f t="shared" si="102"/>
        <v/>
      </c>
      <c r="D2158" s="13" t="str">
        <f t="shared" si="100"/>
        <v/>
      </c>
      <c r="E2158" s="13" t="str">
        <f t="shared" si="101"/>
        <v/>
      </c>
      <c r="F2158" s="84"/>
    </row>
    <row r="2159" spans="2:6" x14ac:dyDescent="0.25">
      <c r="B2159" s="13">
        <v>2151</v>
      </c>
      <c r="C2159" s="18" t="str">
        <f t="shared" si="102"/>
        <v/>
      </c>
      <c r="D2159" s="13" t="str">
        <f t="shared" si="100"/>
        <v/>
      </c>
      <c r="E2159" s="13" t="str">
        <f t="shared" si="101"/>
        <v/>
      </c>
      <c r="F2159" s="84"/>
    </row>
    <row r="2160" spans="2:6" x14ac:dyDescent="0.25">
      <c r="B2160" s="13">
        <v>2152</v>
      </c>
      <c r="C2160" s="18" t="str">
        <f t="shared" si="102"/>
        <v/>
      </c>
      <c r="D2160" s="13" t="str">
        <f t="shared" si="100"/>
        <v/>
      </c>
      <c r="E2160" s="13" t="str">
        <f t="shared" si="101"/>
        <v/>
      </c>
      <c r="F2160" s="84"/>
    </row>
    <row r="2161" spans="2:6" x14ac:dyDescent="0.25">
      <c r="B2161" s="13">
        <v>2153</v>
      </c>
      <c r="C2161" s="18" t="str">
        <f t="shared" si="102"/>
        <v/>
      </c>
      <c r="D2161" s="13" t="str">
        <f t="shared" si="100"/>
        <v/>
      </c>
      <c r="E2161" s="13" t="str">
        <f t="shared" si="101"/>
        <v/>
      </c>
      <c r="F2161" s="84"/>
    </row>
    <row r="2162" spans="2:6" x14ac:dyDescent="0.25">
      <c r="B2162" s="13">
        <v>2154</v>
      </c>
      <c r="C2162" s="18" t="str">
        <f t="shared" si="102"/>
        <v/>
      </c>
      <c r="D2162" s="13" t="str">
        <f t="shared" si="100"/>
        <v/>
      </c>
      <c r="E2162" s="13" t="str">
        <f t="shared" si="101"/>
        <v/>
      </c>
      <c r="F2162" s="84"/>
    </row>
    <row r="2163" spans="2:6" x14ac:dyDescent="0.25">
      <c r="B2163" s="13">
        <v>2155</v>
      </c>
      <c r="C2163" s="18" t="str">
        <f t="shared" si="102"/>
        <v/>
      </c>
      <c r="D2163" s="13" t="str">
        <f t="shared" si="100"/>
        <v/>
      </c>
      <c r="E2163" s="13" t="str">
        <f t="shared" si="101"/>
        <v/>
      </c>
      <c r="F2163" s="84"/>
    </row>
    <row r="2164" spans="2:6" x14ac:dyDescent="0.25">
      <c r="B2164" s="13">
        <v>2156</v>
      </c>
      <c r="C2164" s="18" t="str">
        <f t="shared" si="102"/>
        <v/>
      </c>
      <c r="D2164" s="13" t="str">
        <f t="shared" si="100"/>
        <v/>
      </c>
      <c r="E2164" s="13" t="str">
        <f t="shared" si="101"/>
        <v/>
      </c>
      <c r="F2164" s="84"/>
    </row>
    <row r="2165" spans="2:6" x14ac:dyDescent="0.25">
      <c r="B2165" s="13">
        <v>2157</v>
      </c>
      <c r="C2165" s="18" t="str">
        <f t="shared" si="102"/>
        <v/>
      </c>
      <c r="D2165" s="13" t="str">
        <f t="shared" si="100"/>
        <v/>
      </c>
      <c r="E2165" s="13" t="str">
        <f t="shared" si="101"/>
        <v/>
      </c>
      <c r="F2165" s="84"/>
    </row>
    <row r="2166" spans="2:6" x14ac:dyDescent="0.25">
      <c r="B2166" s="13">
        <v>2158</v>
      </c>
      <c r="C2166" s="18" t="str">
        <f t="shared" si="102"/>
        <v/>
      </c>
      <c r="D2166" s="13" t="str">
        <f t="shared" si="100"/>
        <v/>
      </c>
      <c r="E2166" s="13" t="str">
        <f t="shared" si="101"/>
        <v/>
      </c>
      <c r="F2166" s="84"/>
    </row>
    <row r="2167" spans="2:6" x14ac:dyDescent="0.25">
      <c r="B2167" s="13">
        <v>2159</v>
      </c>
      <c r="C2167" s="18" t="str">
        <f t="shared" si="102"/>
        <v/>
      </c>
      <c r="D2167" s="13" t="str">
        <f t="shared" si="100"/>
        <v/>
      </c>
      <c r="E2167" s="13" t="str">
        <f t="shared" si="101"/>
        <v/>
      </c>
      <c r="F2167" s="84"/>
    </row>
    <row r="2168" spans="2:6" x14ac:dyDescent="0.25">
      <c r="B2168" s="13">
        <v>2160</v>
      </c>
      <c r="C2168" s="18" t="str">
        <f t="shared" si="102"/>
        <v/>
      </c>
      <c r="D2168" s="13" t="str">
        <f t="shared" si="100"/>
        <v/>
      </c>
      <c r="E2168" s="13" t="str">
        <f t="shared" si="101"/>
        <v/>
      </c>
      <c r="F2168" s="84"/>
    </row>
    <row r="2169" spans="2:6" x14ac:dyDescent="0.25">
      <c r="B2169" s="13">
        <v>2161</v>
      </c>
      <c r="C2169" s="18" t="str">
        <f t="shared" si="102"/>
        <v/>
      </c>
      <c r="D2169" s="13" t="str">
        <f t="shared" si="100"/>
        <v/>
      </c>
      <c r="E2169" s="13" t="str">
        <f t="shared" si="101"/>
        <v/>
      </c>
      <c r="F2169" s="84"/>
    </row>
    <row r="2170" spans="2:6" x14ac:dyDescent="0.25">
      <c r="B2170" s="13">
        <v>2162</v>
      </c>
      <c r="C2170" s="18" t="str">
        <f t="shared" si="102"/>
        <v/>
      </c>
      <c r="D2170" s="13" t="str">
        <f t="shared" si="100"/>
        <v/>
      </c>
      <c r="E2170" s="13" t="str">
        <f t="shared" si="101"/>
        <v/>
      </c>
      <c r="F2170" s="84"/>
    </row>
    <row r="2171" spans="2:6" x14ac:dyDescent="0.25">
      <c r="B2171" s="13">
        <v>2163</v>
      </c>
      <c r="C2171" s="18" t="str">
        <f t="shared" si="102"/>
        <v/>
      </c>
      <c r="D2171" s="13" t="str">
        <f t="shared" si="100"/>
        <v/>
      </c>
      <c r="E2171" s="13" t="str">
        <f t="shared" si="101"/>
        <v/>
      </c>
      <c r="F2171" s="84"/>
    </row>
    <row r="2172" spans="2:6" x14ac:dyDescent="0.25">
      <c r="B2172" s="13">
        <v>2164</v>
      </c>
      <c r="C2172" s="18" t="str">
        <f t="shared" si="102"/>
        <v/>
      </c>
      <c r="D2172" s="13" t="str">
        <f t="shared" si="100"/>
        <v/>
      </c>
      <c r="E2172" s="13" t="str">
        <f t="shared" si="101"/>
        <v/>
      </c>
      <c r="F2172" s="84"/>
    </row>
    <row r="2173" spans="2:6" x14ac:dyDescent="0.25">
      <c r="B2173" s="13">
        <v>2165</v>
      </c>
      <c r="C2173" s="18" t="str">
        <f t="shared" si="102"/>
        <v/>
      </c>
      <c r="D2173" s="13" t="str">
        <f t="shared" si="100"/>
        <v/>
      </c>
      <c r="E2173" s="13" t="str">
        <f t="shared" si="101"/>
        <v/>
      </c>
      <c r="F2173" s="84"/>
    </row>
    <row r="2174" spans="2:6" x14ac:dyDescent="0.25">
      <c r="B2174" s="13">
        <v>2166</v>
      </c>
      <c r="C2174" s="18" t="str">
        <f t="shared" si="102"/>
        <v/>
      </c>
      <c r="D2174" s="13" t="str">
        <f t="shared" si="100"/>
        <v/>
      </c>
      <c r="E2174" s="13" t="str">
        <f t="shared" si="101"/>
        <v/>
      </c>
      <c r="F2174" s="84"/>
    </row>
    <row r="2175" spans="2:6" x14ac:dyDescent="0.25">
      <c r="B2175" s="13">
        <v>2167</v>
      </c>
      <c r="C2175" s="18" t="str">
        <f t="shared" si="102"/>
        <v/>
      </c>
      <c r="D2175" s="13" t="str">
        <f t="shared" si="100"/>
        <v/>
      </c>
      <c r="E2175" s="13" t="str">
        <f t="shared" si="101"/>
        <v/>
      </c>
      <c r="F2175" s="84"/>
    </row>
    <row r="2176" spans="2:6" x14ac:dyDescent="0.25">
      <c r="B2176" s="13">
        <v>2168</v>
      </c>
      <c r="C2176" s="18" t="str">
        <f t="shared" si="102"/>
        <v/>
      </c>
      <c r="D2176" s="13" t="str">
        <f t="shared" si="100"/>
        <v/>
      </c>
      <c r="E2176" s="13" t="str">
        <f t="shared" si="101"/>
        <v/>
      </c>
      <c r="F2176" s="84"/>
    </row>
    <row r="2177" spans="2:6" x14ac:dyDescent="0.25">
      <c r="B2177" s="13">
        <v>2169</v>
      </c>
      <c r="C2177" s="18" t="str">
        <f t="shared" si="102"/>
        <v/>
      </c>
      <c r="D2177" s="13" t="str">
        <f t="shared" si="100"/>
        <v/>
      </c>
      <c r="E2177" s="13" t="str">
        <f t="shared" si="101"/>
        <v/>
      </c>
      <c r="F2177" s="84"/>
    </row>
    <row r="2178" spans="2:6" x14ac:dyDescent="0.25">
      <c r="B2178" s="13">
        <v>2170</v>
      </c>
      <c r="C2178" s="18" t="str">
        <f t="shared" si="102"/>
        <v/>
      </c>
      <c r="D2178" s="13" t="str">
        <f t="shared" si="100"/>
        <v/>
      </c>
      <c r="E2178" s="13" t="str">
        <f t="shared" si="101"/>
        <v/>
      </c>
      <c r="F2178" s="84"/>
    </row>
    <row r="2179" spans="2:6" x14ac:dyDescent="0.25">
      <c r="B2179" s="13">
        <v>2171</v>
      </c>
      <c r="C2179" s="18" t="str">
        <f t="shared" si="102"/>
        <v/>
      </c>
      <c r="D2179" s="13" t="str">
        <f t="shared" si="100"/>
        <v/>
      </c>
      <c r="E2179" s="13" t="str">
        <f t="shared" si="101"/>
        <v/>
      </c>
      <c r="F2179" s="84"/>
    </row>
    <row r="2180" spans="2:6" x14ac:dyDescent="0.25">
      <c r="B2180" s="13">
        <v>2172</v>
      </c>
      <c r="C2180" s="18" t="str">
        <f t="shared" si="102"/>
        <v/>
      </c>
      <c r="D2180" s="13" t="str">
        <f t="shared" si="100"/>
        <v/>
      </c>
      <c r="E2180" s="13" t="str">
        <f t="shared" si="101"/>
        <v/>
      </c>
      <c r="F2180" s="84"/>
    </row>
    <row r="2181" spans="2:6" x14ac:dyDescent="0.25">
      <c r="B2181" s="13">
        <v>2173</v>
      </c>
      <c r="C2181" s="18" t="str">
        <f t="shared" si="102"/>
        <v/>
      </c>
      <c r="D2181" s="13" t="str">
        <f t="shared" si="100"/>
        <v/>
      </c>
      <c r="E2181" s="13" t="str">
        <f t="shared" si="101"/>
        <v/>
      </c>
      <c r="F2181" s="84"/>
    </row>
    <row r="2182" spans="2:6" x14ac:dyDescent="0.25">
      <c r="B2182" s="13">
        <v>2174</v>
      </c>
      <c r="C2182" s="18" t="str">
        <f t="shared" si="102"/>
        <v/>
      </c>
      <c r="D2182" s="13" t="str">
        <f t="shared" si="100"/>
        <v/>
      </c>
      <c r="E2182" s="13" t="str">
        <f t="shared" si="101"/>
        <v/>
      </c>
      <c r="F2182" s="84"/>
    </row>
    <row r="2183" spans="2:6" x14ac:dyDescent="0.25">
      <c r="B2183" s="13">
        <v>2175</v>
      </c>
      <c r="C2183" s="18" t="str">
        <f t="shared" si="102"/>
        <v/>
      </c>
      <c r="D2183" s="13" t="str">
        <f t="shared" si="100"/>
        <v/>
      </c>
      <c r="E2183" s="13" t="str">
        <f t="shared" si="101"/>
        <v/>
      </c>
      <c r="F2183" s="84"/>
    </row>
    <row r="2184" spans="2:6" x14ac:dyDescent="0.25">
      <c r="B2184" s="13">
        <v>2176</v>
      </c>
      <c r="C2184" s="18" t="str">
        <f t="shared" si="102"/>
        <v/>
      </c>
      <c r="D2184" s="13" t="str">
        <f t="shared" si="100"/>
        <v/>
      </c>
      <c r="E2184" s="13" t="str">
        <f t="shared" si="101"/>
        <v/>
      </c>
      <c r="F2184" s="84"/>
    </row>
    <row r="2185" spans="2:6" x14ac:dyDescent="0.25">
      <c r="B2185" s="13">
        <v>2177</v>
      </c>
      <c r="C2185" s="18" t="str">
        <f t="shared" si="102"/>
        <v/>
      </c>
      <c r="D2185" s="13" t="str">
        <f t="shared" ref="D2185:D2248" si="103">IF(C2185="","",IF($F$6="","",IF(B2185&lt;($AV$14+1),"1°batch", IF(B2185&gt;($AV$15),"3°batch","2°batch"))))</f>
        <v/>
      </c>
      <c r="E2185" s="13" t="str">
        <f t="shared" ref="E2185:E2248" si="104">IF(C2185="","",IF($F$6="","",IF(B2185&lt;($AV$17+1),"1°cooking",IF(AND(B2185&gt;$AV$17,B2185&lt;$AV$18+1),"2°cooking",IF(AND(B2185&gt;$AV$18,B2185&lt;$AV$19+1),"3°cooking",IF(AND(B2185&gt;$AV$19,B2185&lt;$AV$20+1),"4°cooking",IF(AND(B2185&gt;$AV$20,B2185&lt;$AV$21+1),"5°cooking",IF(AND(B2185&gt;$AV$21,B2185&lt;$AV$22+1),"1°cooking",IF(AND(B2185&gt;$AV$22,B2185&lt;$AV$23+1),"2°cooking",IF(AND(B2185&gt;$AV$23,B2185&lt;$AV$24+1),"3°cooking",IF(AND(B2185&gt;$AV$24,B2185&lt;$AV$25+1),"4°cooking",IF(AND(B2185&gt;$AV$25,B2185&lt;$AV$26+1),"5°cooking",IF(AND(B2185&gt;$AV$26,B2185&lt;$AV$27+1),"1°cooking",IF(AND(B2185&gt;$AV$27,B2185&lt;$AV$28+1),"2°cooking",IF(AND(B2185&gt;$AV$28,B2185&lt;$AV$29+1),"3°cooking",IF(AND(B2185&gt;$AV$29,B2185&lt;$AV$30+1),"4°cooking",IF(AND(B2185&gt;$AV$30,B2185&lt;$AV$31+1),"5°cooking","")))))))))))))))))</f>
        <v/>
      </c>
      <c r="F2185" s="84"/>
    </row>
    <row r="2186" spans="2:6" x14ac:dyDescent="0.25">
      <c r="B2186" s="13">
        <v>2178</v>
      </c>
      <c r="C2186" s="18" t="str">
        <f t="shared" ref="C2186:C2249" si="105">IF($F$6="","",IF(B2186&gt;$F$6,"",IF(C2185&lt;$C$6,C2185+$E$6,0)))</f>
        <v/>
      </c>
      <c r="D2186" s="13" t="str">
        <f t="shared" si="103"/>
        <v/>
      </c>
      <c r="E2186" s="13" t="str">
        <f t="shared" si="104"/>
        <v/>
      </c>
      <c r="F2186" s="84"/>
    </row>
    <row r="2187" spans="2:6" x14ac:dyDescent="0.25">
      <c r="B2187" s="13">
        <v>2179</v>
      </c>
      <c r="C2187" s="18" t="str">
        <f t="shared" si="105"/>
        <v/>
      </c>
      <c r="D2187" s="13" t="str">
        <f t="shared" si="103"/>
        <v/>
      </c>
      <c r="E2187" s="13" t="str">
        <f t="shared" si="104"/>
        <v/>
      </c>
      <c r="F2187" s="84"/>
    </row>
    <row r="2188" spans="2:6" x14ac:dyDescent="0.25">
      <c r="B2188" s="13">
        <v>2180</v>
      </c>
      <c r="C2188" s="18" t="str">
        <f t="shared" si="105"/>
        <v/>
      </c>
      <c r="D2188" s="13" t="str">
        <f t="shared" si="103"/>
        <v/>
      </c>
      <c r="E2188" s="13" t="str">
        <f t="shared" si="104"/>
        <v/>
      </c>
      <c r="F2188" s="84"/>
    </row>
    <row r="2189" spans="2:6" x14ac:dyDescent="0.25">
      <c r="B2189" s="13">
        <v>2181</v>
      </c>
      <c r="C2189" s="18" t="str">
        <f t="shared" si="105"/>
        <v/>
      </c>
      <c r="D2189" s="13" t="str">
        <f t="shared" si="103"/>
        <v/>
      </c>
      <c r="E2189" s="13" t="str">
        <f t="shared" si="104"/>
        <v/>
      </c>
      <c r="F2189" s="84"/>
    </row>
    <row r="2190" spans="2:6" x14ac:dyDescent="0.25">
      <c r="B2190" s="13">
        <v>2182</v>
      </c>
      <c r="C2190" s="18" t="str">
        <f t="shared" si="105"/>
        <v/>
      </c>
      <c r="D2190" s="13" t="str">
        <f t="shared" si="103"/>
        <v/>
      </c>
      <c r="E2190" s="13" t="str">
        <f t="shared" si="104"/>
        <v/>
      </c>
      <c r="F2190" s="84"/>
    </row>
    <row r="2191" spans="2:6" x14ac:dyDescent="0.25">
      <c r="B2191" s="13">
        <v>2183</v>
      </c>
      <c r="C2191" s="18" t="str">
        <f t="shared" si="105"/>
        <v/>
      </c>
      <c r="D2191" s="13" t="str">
        <f t="shared" si="103"/>
        <v/>
      </c>
      <c r="E2191" s="13" t="str">
        <f t="shared" si="104"/>
        <v/>
      </c>
      <c r="F2191" s="84"/>
    </row>
    <row r="2192" spans="2:6" x14ac:dyDescent="0.25">
      <c r="B2192" s="13">
        <v>2184</v>
      </c>
      <c r="C2192" s="18" t="str">
        <f t="shared" si="105"/>
        <v/>
      </c>
      <c r="D2192" s="13" t="str">
        <f t="shared" si="103"/>
        <v/>
      </c>
      <c r="E2192" s="13" t="str">
        <f t="shared" si="104"/>
        <v/>
      </c>
      <c r="F2192" s="84"/>
    </row>
    <row r="2193" spans="2:6" x14ac:dyDescent="0.25">
      <c r="B2193" s="13">
        <v>2185</v>
      </c>
      <c r="C2193" s="18" t="str">
        <f t="shared" si="105"/>
        <v/>
      </c>
      <c r="D2193" s="13" t="str">
        <f t="shared" si="103"/>
        <v/>
      </c>
      <c r="E2193" s="13" t="str">
        <f t="shared" si="104"/>
        <v/>
      </c>
      <c r="F2193" s="84"/>
    </row>
    <row r="2194" spans="2:6" x14ac:dyDescent="0.25">
      <c r="B2194" s="13">
        <v>2186</v>
      </c>
      <c r="C2194" s="18" t="str">
        <f t="shared" si="105"/>
        <v/>
      </c>
      <c r="D2194" s="13" t="str">
        <f t="shared" si="103"/>
        <v/>
      </c>
      <c r="E2194" s="13" t="str">
        <f t="shared" si="104"/>
        <v/>
      </c>
      <c r="F2194" s="84"/>
    </row>
    <row r="2195" spans="2:6" x14ac:dyDescent="0.25">
      <c r="B2195" s="13">
        <v>2187</v>
      </c>
      <c r="C2195" s="18" t="str">
        <f t="shared" si="105"/>
        <v/>
      </c>
      <c r="D2195" s="13" t="str">
        <f t="shared" si="103"/>
        <v/>
      </c>
      <c r="E2195" s="13" t="str">
        <f t="shared" si="104"/>
        <v/>
      </c>
      <c r="F2195" s="84"/>
    </row>
    <row r="2196" spans="2:6" x14ac:dyDescent="0.25">
      <c r="B2196" s="13">
        <v>2188</v>
      </c>
      <c r="C2196" s="18" t="str">
        <f t="shared" si="105"/>
        <v/>
      </c>
      <c r="D2196" s="13" t="str">
        <f t="shared" si="103"/>
        <v/>
      </c>
      <c r="E2196" s="13" t="str">
        <f t="shared" si="104"/>
        <v/>
      </c>
      <c r="F2196" s="84"/>
    </row>
    <row r="2197" spans="2:6" x14ac:dyDescent="0.25">
      <c r="B2197" s="13">
        <v>2189</v>
      </c>
      <c r="C2197" s="18" t="str">
        <f t="shared" si="105"/>
        <v/>
      </c>
      <c r="D2197" s="13" t="str">
        <f t="shared" si="103"/>
        <v/>
      </c>
      <c r="E2197" s="13" t="str">
        <f t="shared" si="104"/>
        <v/>
      </c>
      <c r="F2197" s="84"/>
    </row>
    <row r="2198" spans="2:6" x14ac:dyDescent="0.25">
      <c r="B2198" s="13">
        <v>2190</v>
      </c>
      <c r="C2198" s="18" t="str">
        <f t="shared" si="105"/>
        <v/>
      </c>
      <c r="D2198" s="13" t="str">
        <f t="shared" si="103"/>
        <v/>
      </c>
      <c r="E2198" s="13" t="str">
        <f t="shared" si="104"/>
        <v/>
      </c>
      <c r="F2198" s="84"/>
    </row>
    <row r="2199" spans="2:6" x14ac:dyDescent="0.25">
      <c r="B2199" s="13">
        <v>2191</v>
      </c>
      <c r="C2199" s="18" t="str">
        <f t="shared" si="105"/>
        <v/>
      </c>
      <c r="D2199" s="13" t="str">
        <f t="shared" si="103"/>
        <v/>
      </c>
      <c r="E2199" s="13" t="str">
        <f t="shared" si="104"/>
        <v/>
      </c>
      <c r="F2199" s="84"/>
    </row>
    <row r="2200" spans="2:6" x14ac:dyDescent="0.25">
      <c r="B2200" s="13">
        <v>2192</v>
      </c>
      <c r="C2200" s="18" t="str">
        <f t="shared" si="105"/>
        <v/>
      </c>
      <c r="D2200" s="13" t="str">
        <f t="shared" si="103"/>
        <v/>
      </c>
      <c r="E2200" s="13" t="str">
        <f t="shared" si="104"/>
        <v/>
      </c>
      <c r="F2200" s="84"/>
    </row>
    <row r="2201" spans="2:6" x14ac:dyDescent="0.25">
      <c r="B2201" s="13">
        <v>2193</v>
      </c>
      <c r="C2201" s="18" t="str">
        <f t="shared" si="105"/>
        <v/>
      </c>
      <c r="D2201" s="13" t="str">
        <f t="shared" si="103"/>
        <v/>
      </c>
      <c r="E2201" s="13" t="str">
        <f t="shared" si="104"/>
        <v/>
      </c>
      <c r="F2201" s="84"/>
    </row>
    <row r="2202" spans="2:6" x14ac:dyDescent="0.25">
      <c r="B2202" s="13">
        <v>2194</v>
      </c>
      <c r="C2202" s="18" t="str">
        <f t="shared" si="105"/>
        <v/>
      </c>
      <c r="D2202" s="13" t="str">
        <f t="shared" si="103"/>
        <v/>
      </c>
      <c r="E2202" s="13" t="str">
        <f t="shared" si="104"/>
        <v/>
      </c>
      <c r="F2202" s="84"/>
    </row>
    <row r="2203" spans="2:6" x14ac:dyDescent="0.25">
      <c r="B2203" s="13">
        <v>2195</v>
      </c>
      <c r="C2203" s="18" t="str">
        <f t="shared" si="105"/>
        <v/>
      </c>
      <c r="D2203" s="13" t="str">
        <f t="shared" si="103"/>
        <v/>
      </c>
      <c r="E2203" s="13" t="str">
        <f t="shared" si="104"/>
        <v/>
      </c>
      <c r="F2203" s="84"/>
    </row>
    <row r="2204" spans="2:6" x14ac:dyDescent="0.25">
      <c r="B2204" s="13">
        <v>2196</v>
      </c>
      <c r="C2204" s="18" t="str">
        <f t="shared" si="105"/>
        <v/>
      </c>
      <c r="D2204" s="13" t="str">
        <f t="shared" si="103"/>
        <v/>
      </c>
      <c r="E2204" s="13" t="str">
        <f t="shared" si="104"/>
        <v/>
      </c>
      <c r="F2204" s="84"/>
    </row>
    <row r="2205" spans="2:6" x14ac:dyDescent="0.25">
      <c r="B2205" s="13">
        <v>2197</v>
      </c>
      <c r="C2205" s="18" t="str">
        <f t="shared" si="105"/>
        <v/>
      </c>
      <c r="D2205" s="13" t="str">
        <f t="shared" si="103"/>
        <v/>
      </c>
      <c r="E2205" s="13" t="str">
        <f t="shared" si="104"/>
        <v/>
      </c>
      <c r="F2205" s="84"/>
    </row>
    <row r="2206" spans="2:6" x14ac:dyDescent="0.25">
      <c r="B2206" s="13">
        <v>2198</v>
      </c>
      <c r="C2206" s="18" t="str">
        <f t="shared" si="105"/>
        <v/>
      </c>
      <c r="D2206" s="13" t="str">
        <f t="shared" si="103"/>
        <v/>
      </c>
      <c r="E2206" s="13" t="str">
        <f t="shared" si="104"/>
        <v/>
      </c>
      <c r="F2206" s="84"/>
    </row>
    <row r="2207" spans="2:6" x14ac:dyDescent="0.25">
      <c r="B2207" s="13">
        <v>2199</v>
      </c>
      <c r="C2207" s="18" t="str">
        <f t="shared" si="105"/>
        <v/>
      </c>
      <c r="D2207" s="13" t="str">
        <f t="shared" si="103"/>
        <v/>
      </c>
      <c r="E2207" s="13" t="str">
        <f t="shared" si="104"/>
        <v/>
      </c>
      <c r="F2207" s="84"/>
    </row>
    <row r="2208" spans="2:6" x14ac:dyDescent="0.25">
      <c r="B2208" s="13">
        <v>2200</v>
      </c>
      <c r="C2208" s="18" t="str">
        <f t="shared" si="105"/>
        <v/>
      </c>
      <c r="D2208" s="13" t="str">
        <f t="shared" si="103"/>
        <v/>
      </c>
      <c r="E2208" s="13" t="str">
        <f t="shared" si="104"/>
        <v/>
      </c>
      <c r="F2208" s="84"/>
    </row>
    <row r="2209" spans="2:6" x14ac:dyDescent="0.25">
      <c r="B2209" s="13">
        <v>2201</v>
      </c>
      <c r="C2209" s="18" t="str">
        <f t="shared" si="105"/>
        <v/>
      </c>
      <c r="D2209" s="13" t="str">
        <f t="shared" si="103"/>
        <v/>
      </c>
      <c r="E2209" s="13" t="str">
        <f t="shared" si="104"/>
        <v/>
      </c>
      <c r="F2209" s="84"/>
    </row>
    <row r="2210" spans="2:6" x14ac:dyDescent="0.25">
      <c r="B2210" s="13">
        <v>2202</v>
      </c>
      <c r="C2210" s="18" t="str">
        <f t="shared" si="105"/>
        <v/>
      </c>
      <c r="D2210" s="13" t="str">
        <f t="shared" si="103"/>
        <v/>
      </c>
      <c r="E2210" s="13" t="str">
        <f t="shared" si="104"/>
        <v/>
      </c>
      <c r="F2210" s="84"/>
    </row>
    <row r="2211" spans="2:6" x14ac:dyDescent="0.25">
      <c r="B2211" s="13">
        <v>2203</v>
      </c>
      <c r="C2211" s="18" t="str">
        <f t="shared" si="105"/>
        <v/>
      </c>
      <c r="D2211" s="13" t="str">
        <f t="shared" si="103"/>
        <v/>
      </c>
      <c r="E2211" s="13" t="str">
        <f t="shared" si="104"/>
        <v/>
      </c>
      <c r="F2211" s="84"/>
    </row>
    <row r="2212" spans="2:6" x14ac:dyDescent="0.25">
      <c r="B2212" s="13">
        <v>2204</v>
      </c>
      <c r="C2212" s="18" t="str">
        <f t="shared" si="105"/>
        <v/>
      </c>
      <c r="D2212" s="13" t="str">
        <f t="shared" si="103"/>
        <v/>
      </c>
      <c r="E2212" s="13" t="str">
        <f t="shared" si="104"/>
        <v/>
      </c>
      <c r="F2212" s="84"/>
    </row>
    <row r="2213" spans="2:6" x14ac:dyDescent="0.25">
      <c r="B2213" s="13">
        <v>2205</v>
      </c>
      <c r="C2213" s="18" t="str">
        <f t="shared" si="105"/>
        <v/>
      </c>
      <c r="D2213" s="13" t="str">
        <f t="shared" si="103"/>
        <v/>
      </c>
      <c r="E2213" s="13" t="str">
        <f t="shared" si="104"/>
        <v/>
      </c>
      <c r="F2213" s="84"/>
    </row>
    <row r="2214" spans="2:6" x14ac:dyDescent="0.25">
      <c r="B2214" s="13">
        <v>2206</v>
      </c>
      <c r="C2214" s="18" t="str">
        <f t="shared" si="105"/>
        <v/>
      </c>
      <c r="D2214" s="13" t="str">
        <f t="shared" si="103"/>
        <v/>
      </c>
      <c r="E2214" s="13" t="str">
        <f t="shared" si="104"/>
        <v/>
      </c>
      <c r="F2214" s="84"/>
    </row>
    <row r="2215" spans="2:6" x14ac:dyDescent="0.25">
      <c r="B2215" s="13">
        <v>2207</v>
      </c>
      <c r="C2215" s="18" t="str">
        <f t="shared" si="105"/>
        <v/>
      </c>
      <c r="D2215" s="13" t="str">
        <f t="shared" si="103"/>
        <v/>
      </c>
      <c r="E2215" s="13" t="str">
        <f t="shared" si="104"/>
        <v/>
      </c>
      <c r="F2215" s="84"/>
    </row>
    <row r="2216" spans="2:6" x14ac:dyDescent="0.25">
      <c r="B2216" s="13">
        <v>2208</v>
      </c>
      <c r="C2216" s="18" t="str">
        <f t="shared" si="105"/>
        <v/>
      </c>
      <c r="D2216" s="13" t="str">
        <f t="shared" si="103"/>
        <v/>
      </c>
      <c r="E2216" s="13" t="str">
        <f t="shared" si="104"/>
        <v/>
      </c>
      <c r="F2216" s="84"/>
    </row>
    <row r="2217" spans="2:6" x14ac:dyDescent="0.25">
      <c r="B2217" s="13">
        <v>2209</v>
      </c>
      <c r="C2217" s="18" t="str">
        <f t="shared" si="105"/>
        <v/>
      </c>
      <c r="D2217" s="13" t="str">
        <f t="shared" si="103"/>
        <v/>
      </c>
      <c r="E2217" s="13" t="str">
        <f t="shared" si="104"/>
        <v/>
      </c>
      <c r="F2217" s="84"/>
    </row>
    <row r="2218" spans="2:6" x14ac:dyDescent="0.25">
      <c r="B2218" s="13">
        <v>2210</v>
      </c>
      <c r="C2218" s="18" t="str">
        <f t="shared" si="105"/>
        <v/>
      </c>
      <c r="D2218" s="13" t="str">
        <f t="shared" si="103"/>
        <v/>
      </c>
      <c r="E2218" s="13" t="str">
        <f t="shared" si="104"/>
        <v/>
      </c>
      <c r="F2218" s="84"/>
    </row>
    <row r="2219" spans="2:6" x14ac:dyDescent="0.25">
      <c r="B2219" s="13">
        <v>2211</v>
      </c>
      <c r="C2219" s="18" t="str">
        <f t="shared" si="105"/>
        <v/>
      </c>
      <c r="D2219" s="13" t="str">
        <f t="shared" si="103"/>
        <v/>
      </c>
      <c r="E2219" s="13" t="str">
        <f t="shared" si="104"/>
        <v/>
      </c>
      <c r="F2219" s="84"/>
    </row>
    <row r="2220" spans="2:6" x14ac:dyDescent="0.25">
      <c r="B2220" s="13">
        <v>2212</v>
      </c>
      <c r="C2220" s="18" t="str">
        <f t="shared" si="105"/>
        <v/>
      </c>
      <c r="D2220" s="13" t="str">
        <f t="shared" si="103"/>
        <v/>
      </c>
      <c r="E2220" s="13" t="str">
        <f t="shared" si="104"/>
        <v/>
      </c>
      <c r="F2220" s="84"/>
    </row>
    <row r="2221" spans="2:6" x14ac:dyDescent="0.25">
      <c r="B2221" s="13">
        <v>2213</v>
      </c>
      <c r="C2221" s="18" t="str">
        <f t="shared" si="105"/>
        <v/>
      </c>
      <c r="D2221" s="13" t="str">
        <f t="shared" si="103"/>
        <v/>
      </c>
      <c r="E2221" s="13" t="str">
        <f t="shared" si="104"/>
        <v/>
      </c>
      <c r="F2221" s="84"/>
    </row>
    <row r="2222" spans="2:6" x14ac:dyDescent="0.25">
      <c r="B2222" s="13">
        <v>2214</v>
      </c>
      <c r="C2222" s="18" t="str">
        <f t="shared" si="105"/>
        <v/>
      </c>
      <c r="D2222" s="13" t="str">
        <f t="shared" si="103"/>
        <v/>
      </c>
      <c r="E2222" s="13" t="str">
        <f t="shared" si="104"/>
        <v/>
      </c>
      <c r="F2222" s="84"/>
    </row>
    <row r="2223" spans="2:6" x14ac:dyDescent="0.25">
      <c r="B2223" s="13">
        <v>2215</v>
      </c>
      <c r="C2223" s="18" t="str">
        <f t="shared" si="105"/>
        <v/>
      </c>
      <c r="D2223" s="13" t="str">
        <f t="shared" si="103"/>
        <v/>
      </c>
      <c r="E2223" s="13" t="str">
        <f t="shared" si="104"/>
        <v/>
      </c>
      <c r="F2223" s="84"/>
    </row>
    <row r="2224" spans="2:6" x14ac:dyDescent="0.25">
      <c r="B2224" s="13">
        <v>2216</v>
      </c>
      <c r="C2224" s="18" t="str">
        <f t="shared" si="105"/>
        <v/>
      </c>
      <c r="D2224" s="13" t="str">
        <f t="shared" si="103"/>
        <v/>
      </c>
      <c r="E2224" s="13" t="str">
        <f t="shared" si="104"/>
        <v/>
      </c>
      <c r="F2224" s="84"/>
    </row>
    <row r="2225" spans="2:6" x14ac:dyDescent="0.25">
      <c r="B2225" s="13">
        <v>2217</v>
      </c>
      <c r="C2225" s="18" t="str">
        <f t="shared" si="105"/>
        <v/>
      </c>
      <c r="D2225" s="13" t="str">
        <f t="shared" si="103"/>
        <v/>
      </c>
      <c r="E2225" s="13" t="str">
        <f t="shared" si="104"/>
        <v/>
      </c>
      <c r="F2225" s="84"/>
    </row>
    <row r="2226" spans="2:6" x14ac:dyDescent="0.25">
      <c r="B2226" s="13">
        <v>2218</v>
      </c>
      <c r="C2226" s="18" t="str">
        <f t="shared" si="105"/>
        <v/>
      </c>
      <c r="D2226" s="13" t="str">
        <f t="shared" si="103"/>
        <v/>
      </c>
      <c r="E2226" s="13" t="str">
        <f t="shared" si="104"/>
        <v/>
      </c>
      <c r="F2226" s="84"/>
    </row>
    <row r="2227" spans="2:6" x14ac:dyDescent="0.25">
      <c r="B2227" s="13">
        <v>2219</v>
      </c>
      <c r="C2227" s="18" t="str">
        <f t="shared" si="105"/>
        <v/>
      </c>
      <c r="D2227" s="13" t="str">
        <f t="shared" si="103"/>
        <v/>
      </c>
      <c r="E2227" s="13" t="str">
        <f t="shared" si="104"/>
        <v/>
      </c>
      <c r="F2227" s="84"/>
    </row>
    <row r="2228" spans="2:6" x14ac:dyDescent="0.25">
      <c r="B2228" s="13">
        <v>2220</v>
      </c>
      <c r="C2228" s="18" t="str">
        <f t="shared" si="105"/>
        <v/>
      </c>
      <c r="D2228" s="13" t="str">
        <f t="shared" si="103"/>
        <v/>
      </c>
      <c r="E2228" s="13" t="str">
        <f t="shared" si="104"/>
        <v/>
      </c>
      <c r="F2228" s="84"/>
    </row>
    <row r="2229" spans="2:6" x14ac:dyDescent="0.25">
      <c r="B2229" s="13">
        <v>2221</v>
      </c>
      <c r="C2229" s="18" t="str">
        <f t="shared" si="105"/>
        <v/>
      </c>
      <c r="D2229" s="13" t="str">
        <f t="shared" si="103"/>
        <v/>
      </c>
      <c r="E2229" s="13" t="str">
        <f t="shared" si="104"/>
        <v/>
      </c>
      <c r="F2229" s="84"/>
    </row>
    <row r="2230" spans="2:6" x14ac:dyDescent="0.25">
      <c r="B2230" s="13">
        <v>2222</v>
      </c>
      <c r="C2230" s="18" t="str">
        <f t="shared" si="105"/>
        <v/>
      </c>
      <c r="D2230" s="13" t="str">
        <f t="shared" si="103"/>
        <v/>
      </c>
      <c r="E2230" s="13" t="str">
        <f t="shared" si="104"/>
        <v/>
      </c>
      <c r="F2230" s="84"/>
    </row>
    <row r="2231" spans="2:6" x14ac:dyDescent="0.25">
      <c r="B2231" s="13">
        <v>2223</v>
      </c>
      <c r="C2231" s="18" t="str">
        <f t="shared" si="105"/>
        <v/>
      </c>
      <c r="D2231" s="13" t="str">
        <f t="shared" si="103"/>
        <v/>
      </c>
      <c r="E2231" s="13" t="str">
        <f t="shared" si="104"/>
        <v/>
      </c>
      <c r="F2231" s="84"/>
    </row>
    <row r="2232" spans="2:6" x14ac:dyDescent="0.25">
      <c r="B2232" s="13">
        <v>2224</v>
      </c>
      <c r="C2232" s="18" t="str">
        <f t="shared" si="105"/>
        <v/>
      </c>
      <c r="D2232" s="13" t="str">
        <f t="shared" si="103"/>
        <v/>
      </c>
      <c r="E2232" s="13" t="str">
        <f t="shared" si="104"/>
        <v/>
      </c>
      <c r="F2232" s="84"/>
    </row>
    <row r="2233" spans="2:6" x14ac:dyDescent="0.25">
      <c r="B2233" s="13">
        <v>2225</v>
      </c>
      <c r="C2233" s="18" t="str">
        <f t="shared" si="105"/>
        <v/>
      </c>
      <c r="D2233" s="13" t="str">
        <f t="shared" si="103"/>
        <v/>
      </c>
      <c r="E2233" s="13" t="str">
        <f t="shared" si="104"/>
        <v/>
      </c>
      <c r="F2233" s="84"/>
    </row>
    <row r="2234" spans="2:6" x14ac:dyDescent="0.25">
      <c r="B2234" s="13">
        <v>2226</v>
      </c>
      <c r="C2234" s="18" t="str">
        <f t="shared" si="105"/>
        <v/>
      </c>
      <c r="D2234" s="13" t="str">
        <f t="shared" si="103"/>
        <v/>
      </c>
      <c r="E2234" s="13" t="str">
        <f t="shared" si="104"/>
        <v/>
      </c>
      <c r="F2234" s="84"/>
    </row>
    <row r="2235" spans="2:6" x14ac:dyDescent="0.25">
      <c r="B2235" s="13">
        <v>2227</v>
      </c>
      <c r="C2235" s="18" t="str">
        <f t="shared" si="105"/>
        <v/>
      </c>
      <c r="D2235" s="13" t="str">
        <f t="shared" si="103"/>
        <v/>
      </c>
      <c r="E2235" s="13" t="str">
        <f t="shared" si="104"/>
        <v/>
      </c>
      <c r="F2235" s="84"/>
    </row>
    <row r="2236" spans="2:6" x14ac:dyDescent="0.25">
      <c r="B2236" s="13">
        <v>2228</v>
      </c>
      <c r="C2236" s="18" t="str">
        <f t="shared" si="105"/>
        <v/>
      </c>
      <c r="D2236" s="13" t="str">
        <f t="shared" si="103"/>
        <v/>
      </c>
      <c r="E2236" s="13" t="str">
        <f t="shared" si="104"/>
        <v/>
      </c>
      <c r="F2236" s="84"/>
    </row>
    <row r="2237" spans="2:6" x14ac:dyDescent="0.25">
      <c r="B2237" s="13">
        <v>2229</v>
      </c>
      <c r="C2237" s="18" t="str">
        <f t="shared" si="105"/>
        <v/>
      </c>
      <c r="D2237" s="13" t="str">
        <f t="shared" si="103"/>
        <v/>
      </c>
      <c r="E2237" s="13" t="str">
        <f t="shared" si="104"/>
        <v/>
      </c>
      <c r="F2237" s="84"/>
    </row>
    <row r="2238" spans="2:6" x14ac:dyDescent="0.25">
      <c r="B2238" s="13">
        <v>2230</v>
      </c>
      <c r="C2238" s="18" t="str">
        <f t="shared" si="105"/>
        <v/>
      </c>
      <c r="D2238" s="13" t="str">
        <f t="shared" si="103"/>
        <v/>
      </c>
      <c r="E2238" s="13" t="str">
        <f t="shared" si="104"/>
        <v/>
      </c>
      <c r="F2238" s="84"/>
    </row>
    <row r="2239" spans="2:6" x14ac:dyDescent="0.25">
      <c r="B2239" s="13">
        <v>2231</v>
      </c>
      <c r="C2239" s="18" t="str">
        <f t="shared" si="105"/>
        <v/>
      </c>
      <c r="D2239" s="13" t="str">
        <f t="shared" si="103"/>
        <v/>
      </c>
      <c r="E2239" s="13" t="str">
        <f t="shared" si="104"/>
        <v/>
      </c>
      <c r="F2239" s="84"/>
    </row>
    <row r="2240" spans="2:6" x14ac:dyDescent="0.25">
      <c r="B2240" s="13">
        <v>2232</v>
      </c>
      <c r="C2240" s="18" t="str">
        <f t="shared" si="105"/>
        <v/>
      </c>
      <c r="D2240" s="13" t="str">
        <f t="shared" si="103"/>
        <v/>
      </c>
      <c r="E2240" s="13" t="str">
        <f t="shared" si="104"/>
        <v/>
      </c>
      <c r="F2240" s="84"/>
    </row>
    <row r="2241" spans="2:6" x14ac:dyDescent="0.25">
      <c r="B2241" s="13">
        <v>2233</v>
      </c>
      <c r="C2241" s="18" t="str">
        <f t="shared" si="105"/>
        <v/>
      </c>
      <c r="D2241" s="13" t="str">
        <f t="shared" si="103"/>
        <v/>
      </c>
      <c r="E2241" s="13" t="str">
        <f t="shared" si="104"/>
        <v/>
      </c>
      <c r="F2241" s="84"/>
    </row>
    <row r="2242" spans="2:6" x14ac:dyDescent="0.25">
      <c r="B2242" s="13">
        <v>2234</v>
      </c>
      <c r="C2242" s="18" t="str">
        <f t="shared" si="105"/>
        <v/>
      </c>
      <c r="D2242" s="13" t="str">
        <f t="shared" si="103"/>
        <v/>
      </c>
      <c r="E2242" s="13" t="str">
        <f t="shared" si="104"/>
        <v/>
      </c>
      <c r="F2242" s="84"/>
    </row>
    <row r="2243" spans="2:6" x14ac:dyDescent="0.25">
      <c r="B2243" s="13">
        <v>2235</v>
      </c>
      <c r="C2243" s="18" t="str">
        <f t="shared" si="105"/>
        <v/>
      </c>
      <c r="D2243" s="13" t="str">
        <f t="shared" si="103"/>
        <v/>
      </c>
      <c r="E2243" s="13" t="str">
        <f t="shared" si="104"/>
        <v/>
      </c>
      <c r="F2243" s="84"/>
    </row>
    <row r="2244" spans="2:6" x14ac:dyDescent="0.25">
      <c r="B2244" s="13">
        <v>2236</v>
      </c>
      <c r="C2244" s="18" t="str">
        <f t="shared" si="105"/>
        <v/>
      </c>
      <c r="D2244" s="13" t="str">
        <f t="shared" si="103"/>
        <v/>
      </c>
      <c r="E2244" s="13" t="str">
        <f t="shared" si="104"/>
        <v/>
      </c>
      <c r="F2244" s="84"/>
    </row>
    <row r="2245" spans="2:6" x14ac:dyDescent="0.25">
      <c r="B2245" s="13">
        <v>2237</v>
      </c>
      <c r="C2245" s="18" t="str">
        <f t="shared" si="105"/>
        <v/>
      </c>
      <c r="D2245" s="13" t="str">
        <f t="shared" si="103"/>
        <v/>
      </c>
      <c r="E2245" s="13" t="str">
        <f t="shared" si="104"/>
        <v/>
      </c>
      <c r="F2245" s="84"/>
    </row>
    <row r="2246" spans="2:6" x14ac:dyDescent="0.25">
      <c r="B2246" s="13">
        <v>2238</v>
      </c>
      <c r="C2246" s="18" t="str">
        <f t="shared" si="105"/>
        <v/>
      </c>
      <c r="D2246" s="13" t="str">
        <f t="shared" si="103"/>
        <v/>
      </c>
      <c r="E2246" s="13" t="str">
        <f t="shared" si="104"/>
        <v/>
      </c>
      <c r="F2246" s="84"/>
    </row>
    <row r="2247" spans="2:6" x14ac:dyDescent="0.25">
      <c r="B2247" s="13">
        <v>2239</v>
      </c>
      <c r="C2247" s="18" t="str">
        <f t="shared" si="105"/>
        <v/>
      </c>
      <c r="D2247" s="13" t="str">
        <f t="shared" si="103"/>
        <v/>
      </c>
      <c r="E2247" s="13" t="str">
        <f t="shared" si="104"/>
        <v/>
      </c>
      <c r="F2247" s="84"/>
    </row>
    <row r="2248" spans="2:6" x14ac:dyDescent="0.25">
      <c r="B2248" s="13">
        <v>2240</v>
      </c>
      <c r="C2248" s="18" t="str">
        <f t="shared" si="105"/>
        <v/>
      </c>
      <c r="D2248" s="13" t="str">
        <f t="shared" si="103"/>
        <v/>
      </c>
      <c r="E2248" s="13" t="str">
        <f t="shared" si="104"/>
        <v/>
      </c>
      <c r="F2248" s="84"/>
    </row>
    <row r="2249" spans="2:6" x14ac:dyDescent="0.25">
      <c r="B2249" s="13">
        <v>2241</v>
      </c>
      <c r="C2249" s="18" t="str">
        <f t="shared" si="105"/>
        <v/>
      </c>
      <c r="D2249" s="13" t="str">
        <f t="shared" ref="D2249:D2312" si="106">IF(C2249="","",IF($F$6="","",IF(B2249&lt;($AV$14+1),"1°batch", IF(B2249&gt;($AV$15),"3°batch","2°batch"))))</f>
        <v/>
      </c>
      <c r="E2249" s="13" t="str">
        <f t="shared" ref="E2249:E2312" si="107">IF(C2249="","",IF($F$6="","",IF(B2249&lt;($AV$17+1),"1°cooking",IF(AND(B2249&gt;$AV$17,B2249&lt;$AV$18+1),"2°cooking",IF(AND(B2249&gt;$AV$18,B2249&lt;$AV$19+1),"3°cooking",IF(AND(B2249&gt;$AV$19,B2249&lt;$AV$20+1),"4°cooking",IF(AND(B2249&gt;$AV$20,B2249&lt;$AV$21+1),"5°cooking",IF(AND(B2249&gt;$AV$21,B2249&lt;$AV$22+1),"1°cooking",IF(AND(B2249&gt;$AV$22,B2249&lt;$AV$23+1),"2°cooking",IF(AND(B2249&gt;$AV$23,B2249&lt;$AV$24+1),"3°cooking",IF(AND(B2249&gt;$AV$24,B2249&lt;$AV$25+1),"4°cooking",IF(AND(B2249&gt;$AV$25,B2249&lt;$AV$26+1),"5°cooking",IF(AND(B2249&gt;$AV$26,B2249&lt;$AV$27+1),"1°cooking",IF(AND(B2249&gt;$AV$27,B2249&lt;$AV$28+1),"2°cooking",IF(AND(B2249&gt;$AV$28,B2249&lt;$AV$29+1),"3°cooking",IF(AND(B2249&gt;$AV$29,B2249&lt;$AV$30+1),"4°cooking",IF(AND(B2249&gt;$AV$30,B2249&lt;$AV$31+1),"5°cooking","")))))))))))))))))</f>
        <v/>
      </c>
      <c r="F2249" s="84"/>
    </row>
    <row r="2250" spans="2:6" x14ac:dyDescent="0.25">
      <c r="B2250" s="13">
        <v>2242</v>
      </c>
      <c r="C2250" s="18" t="str">
        <f t="shared" ref="C2250:C2313" si="108">IF($F$6="","",IF(B2250&gt;$F$6,"",IF(C2249&lt;$C$6,C2249+$E$6,0)))</f>
        <v/>
      </c>
      <c r="D2250" s="13" t="str">
        <f t="shared" si="106"/>
        <v/>
      </c>
      <c r="E2250" s="13" t="str">
        <f t="shared" si="107"/>
        <v/>
      </c>
      <c r="F2250" s="84"/>
    </row>
    <row r="2251" spans="2:6" x14ac:dyDescent="0.25">
      <c r="B2251" s="13">
        <v>2243</v>
      </c>
      <c r="C2251" s="18" t="str">
        <f t="shared" si="108"/>
        <v/>
      </c>
      <c r="D2251" s="13" t="str">
        <f t="shared" si="106"/>
        <v/>
      </c>
      <c r="E2251" s="13" t="str">
        <f t="shared" si="107"/>
        <v/>
      </c>
      <c r="F2251" s="84"/>
    </row>
    <row r="2252" spans="2:6" x14ac:dyDescent="0.25">
      <c r="B2252" s="13">
        <v>2244</v>
      </c>
      <c r="C2252" s="18" t="str">
        <f t="shared" si="108"/>
        <v/>
      </c>
      <c r="D2252" s="13" t="str">
        <f t="shared" si="106"/>
        <v/>
      </c>
      <c r="E2252" s="13" t="str">
        <f t="shared" si="107"/>
        <v/>
      </c>
      <c r="F2252" s="84"/>
    </row>
    <row r="2253" spans="2:6" x14ac:dyDescent="0.25">
      <c r="B2253" s="13">
        <v>2245</v>
      </c>
      <c r="C2253" s="18" t="str">
        <f t="shared" si="108"/>
        <v/>
      </c>
      <c r="D2253" s="13" t="str">
        <f t="shared" si="106"/>
        <v/>
      </c>
      <c r="E2253" s="13" t="str">
        <f t="shared" si="107"/>
        <v/>
      </c>
      <c r="F2253" s="84"/>
    </row>
    <row r="2254" spans="2:6" x14ac:dyDescent="0.25">
      <c r="B2254" s="13">
        <v>2246</v>
      </c>
      <c r="C2254" s="18" t="str">
        <f t="shared" si="108"/>
        <v/>
      </c>
      <c r="D2254" s="13" t="str">
        <f t="shared" si="106"/>
        <v/>
      </c>
      <c r="E2254" s="13" t="str">
        <f t="shared" si="107"/>
        <v/>
      </c>
      <c r="F2254" s="84"/>
    </row>
    <row r="2255" spans="2:6" x14ac:dyDescent="0.25">
      <c r="B2255" s="13">
        <v>2247</v>
      </c>
      <c r="C2255" s="18" t="str">
        <f t="shared" si="108"/>
        <v/>
      </c>
      <c r="D2255" s="13" t="str">
        <f t="shared" si="106"/>
        <v/>
      </c>
      <c r="E2255" s="13" t="str">
        <f t="shared" si="107"/>
        <v/>
      </c>
      <c r="F2255" s="84"/>
    </row>
    <row r="2256" spans="2:6" x14ac:dyDescent="0.25">
      <c r="B2256" s="13">
        <v>2248</v>
      </c>
      <c r="C2256" s="18" t="str">
        <f t="shared" si="108"/>
        <v/>
      </c>
      <c r="D2256" s="13" t="str">
        <f t="shared" si="106"/>
        <v/>
      </c>
      <c r="E2256" s="13" t="str">
        <f t="shared" si="107"/>
        <v/>
      </c>
      <c r="F2256" s="84"/>
    </row>
    <row r="2257" spans="2:6" x14ac:dyDescent="0.25">
      <c r="B2257" s="13">
        <v>2249</v>
      </c>
      <c r="C2257" s="18" t="str">
        <f t="shared" si="108"/>
        <v/>
      </c>
      <c r="D2257" s="13" t="str">
        <f t="shared" si="106"/>
        <v/>
      </c>
      <c r="E2257" s="13" t="str">
        <f t="shared" si="107"/>
        <v/>
      </c>
      <c r="F2257" s="84"/>
    </row>
    <row r="2258" spans="2:6" x14ac:dyDescent="0.25">
      <c r="B2258" s="13">
        <v>2250</v>
      </c>
      <c r="C2258" s="18" t="str">
        <f t="shared" si="108"/>
        <v/>
      </c>
      <c r="D2258" s="13" t="str">
        <f t="shared" si="106"/>
        <v/>
      </c>
      <c r="E2258" s="13" t="str">
        <f t="shared" si="107"/>
        <v/>
      </c>
      <c r="F2258" s="84"/>
    </row>
    <row r="2259" spans="2:6" x14ac:dyDescent="0.25">
      <c r="B2259" s="13">
        <v>2251</v>
      </c>
      <c r="C2259" s="18" t="str">
        <f t="shared" si="108"/>
        <v/>
      </c>
      <c r="D2259" s="13" t="str">
        <f t="shared" si="106"/>
        <v/>
      </c>
      <c r="E2259" s="13" t="str">
        <f t="shared" si="107"/>
        <v/>
      </c>
      <c r="F2259" s="84"/>
    </row>
    <row r="2260" spans="2:6" x14ac:dyDescent="0.25">
      <c r="B2260" s="13">
        <v>2252</v>
      </c>
      <c r="C2260" s="18" t="str">
        <f t="shared" si="108"/>
        <v/>
      </c>
      <c r="D2260" s="13" t="str">
        <f t="shared" si="106"/>
        <v/>
      </c>
      <c r="E2260" s="13" t="str">
        <f t="shared" si="107"/>
        <v/>
      </c>
      <c r="F2260" s="84"/>
    </row>
    <row r="2261" spans="2:6" x14ac:dyDescent="0.25">
      <c r="B2261" s="13">
        <v>2253</v>
      </c>
      <c r="C2261" s="18" t="str">
        <f t="shared" si="108"/>
        <v/>
      </c>
      <c r="D2261" s="13" t="str">
        <f t="shared" si="106"/>
        <v/>
      </c>
      <c r="E2261" s="13" t="str">
        <f t="shared" si="107"/>
        <v/>
      </c>
      <c r="F2261" s="84"/>
    </row>
    <row r="2262" spans="2:6" x14ac:dyDescent="0.25">
      <c r="B2262" s="13">
        <v>2254</v>
      </c>
      <c r="C2262" s="18" t="str">
        <f t="shared" si="108"/>
        <v/>
      </c>
      <c r="D2262" s="13" t="str">
        <f t="shared" si="106"/>
        <v/>
      </c>
      <c r="E2262" s="13" t="str">
        <f t="shared" si="107"/>
        <v/>
      </c>
      <c r="F2262" s="84"/>
    </row>
    <row r="2263" spans="2:6" x14ac:dyDescent="0.25">
      <c r="B2263" s="13">
        <v>2255</v>
      </c>
      <c r="C2263" s="18" t="str">
        <f t="shared" si="108"/>
        <v/>
      </c>
      <c r="D2263" s="13" t="str">
        <f t="shared" si="106"/>
        <v/>
      </c>
      <c r="E2263" s="13" t="str">
        <f t="shared" si="107"/>
        <v/>
      </c>
      <c r="F2263" s="84"/>
    </row>
    <row r="2264" spans="2:6" x14ac:dyDescent="0.25">
      <c r="B2264" s="13">
        <v>2256</v>
      </c>
      <c r="C2264" s="18" t="str">
        <f t="shared" si="108"/>
        <v/>
      </c>
      <c r="D2264" s="13" t="str">
        <f t="shared" si="106"/>
        <v/>
      </c>
      <c r="E2264" s="13" t="str">
        <f t="shared" si="107"/>
        <v/>
      </c>
      <c r="F2264" s="84"/>
    </row>
    <row r="2265" spans="2:6" x14ac:dyDescent="0.25">
      <c r="B2265" s="13">
        <v>2257</v>
      </c>
      <c r="C2265" s="18" t="str">
        <f t="shared" si="108"/>
        <v/>
      </c>
      <c r="D2265" s="13" t="str">
        <f t="shared" si="106"/>
        <v/>
      </c>
      <c r="E2265" s="13" t="str">
        <f t="shared" si="107"/>
        <v/>
      </c>
      <c r="F2265" s="84"/>
    </row>
    <row r="2266" spans="2:6" x14ac:dyDescent="0.25">
      <c r="B2266" s="13">
        <v>2258</v>
      </c>
      <c r="C2266" s="18" t="str">
        <f t="shared" si="108"/>
        <v/>
      </c>
      <c r="D2266" s="13" t="str">
        <f t="shared" si="106"/>
        <v/>
      </c>
      <c r="E2266" s="13" t="str">
        <f t="shared" si="107"/>
        <v/>
      </c>
      <c r="F2266" s="84"/>
    </row>
    <row r="2267" spans="2:6" x14ac:dyDescent="0.25">
      <c r="B2267" s="13">
        <v>2259</v>
      </c>
      <c r="C2267" s="18" t="str">
        <f t="shared" si="108"/>
        <v/>
      </c>
      <c r="D2267" s="13" t="str">
        <f t="shared" si="106"/>
        <v/>
      </c>
      <c r="E2267" s="13" t="str">
        <f t="shared" si="107"/>
        <v/>
      </c>
      <c r="F2267" s="84"/>
    </row>
    <row r="2268" spans="2:6" x14ac:dyDescent="0.25">
      <c r="B2268" s="13">
        <v>2260</v>
      </c>
      <c r="C2268" s="18" t="str">
        <f t="shared" si="108"/>
        <v/>
      </c>
      <c r="D2268" s="13" t="str">
        <f t="shared" si="106"/>
        <v/>
      </c>
      <c r="E2268" s="13" t="str">
        <f t="shared" si="107"/>
        <v/>
      </c>
      <c r="F2268" s="84"/>
    </row>
    <row r="2269" spans="2:6" x14ac:dyDescent="0.25">
      <c r="B2269" s="13">
        <v>2261</v>
      </c>
      <c r="C2269" s="18" t="str">
        <f t="shared" si="108"/>
        <v/>
      </c>
      <c r="D2269" s="13" t="str">
        <f t="shared" si="106"/>
        <v/>
      </c>
      <c r="E2269" s="13" t="str">
        <f t="shared" si="107"/>
        <v/>
      </c>
      <c r="F2269" s="84"/>
    </row>
    <row r="2270" spans="2:6" x14ac:dyDescent="0.25">
      <c r="B2270" s="13">
        <v>2262</v>
      </c>
      <c r="C2270" s="18" t="str">
        <f t="shared" si="108"/>
        <v/>
      </c>
      <c r="D2270" s="13" t="str">
        <f t="shared" si="106"/>
        <v/>
      </c>
      <c r="E2270" s="13" t="str">
        <f t="shared" si="107"/>
        <v/>
      </c>
      <c r="F2270" s="84"/>
    </row>
    <row r="2271" spans="2:6" x14ac:dyDescent="0.25">
      <c r="B2271" s="13">
        <v>2263</v>
      </c>
      <c r="C2271" s="18" t="str">
        <f t="shared" si="108"/>
        <v/>
      </c>
      <c r="D2271" s="13" t="str">
        <f t="shared" si="106"/>
        <v/>
      </c>
      <c r="E2271" s="13" t="str">
        <f t="shared" si="107"/>
        <v/>
      </c>
      <c r="F2271" s="84"/>
    </row>
    <row r="2272" spans="2:6" x14ac:dyDescent="0.25">
      <c r="B2272" s="13">
        <v>2264</v>
      </c>
      <c r="C2272" s="18" t="str">
        <f t="shared" si="108"/>
        <v/>
      </c>
      <c r="D2272" s="13" t="str">
        <f t="shared" si="106"/>
        <v/>
      </c>
      <c r="E2272" s="13" t="str">
        <f t="shared" si="107"/>
        <v/>
      </c>
      <c r="F2272" s="84"/>
    </row>
    <row r="2273" spans="2:6" x14ac:dyDescent="0.25">
      <c r="B2273" s="13">
        <v>2265</v>
      </c>
      <c r="C2273" s="18" t="str">
        <f t="shared" si="108"/>
        <v/>
      </c>
      <c r="D2273" s="13" t="str">
        <f t="shared" si="106"/>
        <v/>
      </c>
      <c r="E2273" s="13" t="str">
        <f t="shared" si="107"/>
        <v/>
      </c>
      <c r="F2273" s="84"/>
    </row>
    <row r="2274" spans="2:6" x14ac:dyDescent="0.25">
      <c r="B2274" s="13">
        <v>2266</v>
      </c>
      <c r="C2274" s="18" t="str">
        <f t="shared" si="108"/>
        <v/>
      </c>
      <c r="D2274" s="13" t="str">
        <f t="shared" si="106"/>
        <v/>
      </c>
      <c r="E2274" s="13" t="str">
        <f t="shared" si="107"/>
        <v/>
      </c>
      <c r="F2274" s="84"/>
    </row>
    <row r="2275" spans="2:6" x14ac:dyDescent="0.25">
      <c r="B2275" s="13">
        <v>2267</v>
      </c>
      <c r="C2275" s="18" t="str">
        <f t="shared" si="108"/>
        <v/>
      </c>
      <c r="D2275" s="13" t="str">
        <f t="shared" si="106"/>
        <v/>
      </c>
      <c r="E2275" s="13" t="str">
        <f t="shared" si="107"/>
        <v/>
      </c>
      <c r="F2275" s="84"/>
    </row>
    <row r="2276" spans="2:6" x14ac:dyDescent="0.25">
      <c r="B2276" s="13">
        <v>2268</v>
      </c>
      <c r="C2276" s="18" t="str">
        <f t="shared" si="108"/>
        <v/>
      </c>
      <c r="D2276" s="13" t="str">
        <f t="shared" si="106"/>
        <v/>
      </c>
      <c r="E2276" s="13" t="str">
        <f t="shared" si="107"/>
        <v/>
      </c>
      <c r="F2276" s="84"/>
    </row>
    <row r="2277" spans="2:6" x14ac:dyDescent="0.25">
      <c r="B2277" s="13">
        <v>2269</v>
      </c>
      <c r="C2277" s="18" t="str">
        <f t="shared" si="108"/>
        <v/>
      </c>
      <c r="D2277" s="13" t="str">
        <f t="shared" si="106"/>
        <v/>
      </c>
      <c r="E2277" s="13" t="str">
        <f t="shared" si="107"/>
        <v/>
      </c>
      <c r="F2277" s="84"/>
    </row>
    <row r="2278" spans="2:6" x14ac:dyDescent="0.25">
      <c r="B2278" s="13">
        <v>2270</v>
      </c>
      <c r="C2278" s="18" t="str">
        <f t="shared" si="108"/>
        <v/>
      </c>
      <c r="D2278" s="13" t="str">
        <f t="shared" si="106"/>
        <v/>
      </c>
      <c r="E2278" s="13" t="str">
        <f t="shared" si="107"/>
        <v/>
      </c>
      <c r="F2278" s="84"/>
    </row>
    <row r="2279" spans="2:6" x14ac:dyDescent="0.25">
      <c r="B2279" s="13">
        <v>2271</v>
      </c>
      <c r="C2279" s="18" t="str">
        <f t="shared" si="108"/>
        <v/>
      </c>
      <c r="D2279" s="13" t="str">
        <f t="shared" si="106"/>
        <v/>
      </c>
      <c r="E2279" s="13" t="str">
        <f t="shared" si="107"/>
        <v/>
      </c>
      <c r="F2279" s="84"/>
    </row>
    <row r="2280" spans="2:6" x14ac:dyDescent="0.25">
      <c r="B2280" s="13">
        <v>2272</v>
      </c>
      <c r="C2280" s="18" t="str">
        <f t="shared" si="108"/>
        <v/>
      </c>
      <c r="D2280" s="13" t="str">
        <f t="shared" si="106"/>
        <v/>
      </c>
      <c r="E2280" s="13" t="str">
        <f t="shared" si="107"/>
        <v/>
      </c>
      <c r="F2280" s="84"/>
    </row>
    <row r="2281" spans="2:6" x14ac:dyDescent="0.25">
      <c r="B2281" s="13">
        <v>2273</v>
      </c>
      <c r="C2281" s="18" t="str">
        <f t="shared" si="108"/>
        <v/>
      </c>
      <c r="D2281" s="13" t="str">
        <f t="shared" si="106"/>
        <v/>
      </c>
      <c r="E2281" s="13" t="str">
        <f t="shared" si="107"/>
        <v/>
      </c>
      <c r="F2281" s="84"/>
    </row>
    <row r="2282" spans="2:6" x14ac:dyDescent="0.25">
      <c r="B2282" s="13">
        <v>2274</v>
      </c>
      <c r="C2282" s="18" t="str">
        <f t="shared" si="108"/>
        <v/>
      </c>
      <c r="D2282" s="13" t="str">
        <f t="shared" si="106"/>
        <v/>
      </c>
      <c r="E2282" s="13" t="str">
        <f t="shared" si="107"/>
        <v/>
      </c>
      <c r="F2282" s="84"/>
    </row>
    <row r="2283" spans="2:6" x14ac:dyDescent="0.25">
      <c r="B2283" s="13">
        <v>2275</v>
      </c>
      <c r="C2283" s="18" t="str">
        <f t="shared" si="108"/>
        <v/>
      </c>
      <c r="D2283" s="13" t="str">
        <f t="shared" si="106"/>
        <v/>
      </c>
      <c r="E2283" s="13" t="str">
        <f t="shared" si="107"/>
        <v/>
      </c>
      <c r="F2283" s="84"/>
    </row>
    <row r="2284" spans="2:6" x14ac:dyDescent="0.25">
      <c r="B2284" s="13">
        <v>2276</v>
      </c>
      <c r="C2284" s="18" t="str">
        <f t="shared" si="108"/>
        <v/>
      </c>
      <c r="D2284" s="13" t="str">
        <f t="shared" si="106"/>
        <v/>
      </c>
      <c r="E2284" s="13" t="str">
        <f t="shared" si="107"/>
        <v/>
      </c>
      <c r="F2284" s="84"/>
    </row>
    <row r="2285" spans="2:6" x14ac:dyDescent="0.25">
      <c r="B2285" s="13">
        <v>2277</v>
      </c>
      <c r="C2285" s="18" t="str">
        <f t="shared" si="108"/>
        <v/>
      </c>
      <c r="D2285" s="13" t="str">
        <f t="shared" si="106"/>
        <v/>
      </c>
      <c r="E2285" s="13" t="str">
        <f t="shared" si="107"/>
        <v/>
      </c>
      <c r="F2285" s="84"/>
    </row>
    <row r="2286" spans="2:6" x14ac:dyDescent="0.25">
      <c r="B2286" s="13">
        <v>2278</v>
      </c>
      <c r="C2286" s="18" t="str">
        <f t="shared" si="108"/>
        <v/>
      </c>
      <c r="D2286" s="13" t="str">
        <f t="shared" si="106"/>
        <v/>
      </c>
      <c r="E2286" s="13" t="str">
        <f t="shared" si="107"/>
        <v/>
      </c>
      <c r="F2286" s="84"/>
    </row>
    <row r="2287" spans="2:6" x14ac:dyDescent="0.25">
      <c r="B2287" s="13">
        <v>2279</v>
      </c>
      <c r="C2287" s="18" t="str">
        <f t="shared" si="108"/>
        <v/>
      </c>
      <c r="D2287" s="13" t="str">
        <f t="shared" si="106"/>
        <v/>
      </c>
      <c r="E2287" s="13" t="str">
        <f t="shared" si="107"/>
        <v/>
      </c>
      <c r="F2287" s="84"/>
    </row>
    <row r="2288" spans="2:6" x14ac:dyDescent="0.25">
      <c r="B2288" s="13">
        <v>2280</v>
      </c>
      <c r="C2288" s="18" t="str">
        <f t="shared" si="108"/>
        <v/>
      </c>
      <c r="D2288" s="13" t="str">
        <f t="shared" si="106"/>
        <v/>
      </c>
      <c r="E2288" s="13" t="str">
        <f t="shared" si="107"/>
        <v/>
      </c>
      <c r="F2288" s="84"/>
    </row>
    <row r="2289" spans="2:6" x14ac:dyDescent="0.25">
      <c r="B2289" s="13">
        <v>2281</v>
      </c>
      <c r="C2289" s="18" t="str">
        <f t="shared" si="108"/>
        <v/>
      </c>
      <c r="D2289" s="13" t="str">
        <f t="shared" si="106"/>
        <v/>
      </c>
      <c r="E2289" s="13" t="str">
        <f t="shared" si="107"/>
        <v/>
      </c>
      <c r="F2289" s="84"/>
    </row>
    <row r="2290" spans="2:6" x14ac:dyDescent="0.25">
      <c r="B2290" s="13">
        <v>2282</v>
      </c>
      <c r="C2290" s="18" t="str">
        <f t="shared" si="108"/>
        <v/>
      </c>
      <c r="D2290" s="13" t="str">
        <f t="shared" si="106"/>
        <v/>
      </c>
      <c r="E2290" s="13" t="str">
        <f t="shared" si="107"/>
        <v/>
      </c>
      <c r="F2290" s="84"/>
    </row>
    <row r="2291" spans="2:6" x14ac:dyDescent="0.25">
      <c r="B2291" s="13">
        <v>2283</v>
      </c>
      <c r="C2291" s="18" t="str">
        <f t="shared" si="108"/>
        <v/>
      </c>
      <c r="D2291" s="13" t="str">
        <f t="shared" si="106"/>
        <v/>
      </c>
      <c r="E2291" s="13" t="str">
        <f t="shared" si="107"/>
        <v/>
      </c>
      <c r="F2291" s="84"/>
    </row>
    <row r="2292" spans="2:6" x14ac:dyDescent="0.25">
      <c r="B2292" s="13">
        <v>2284</v>
      </c>
      <c r="C2292" s="18" t="str">
        <f t="shared" si="108"/>
        <v/>
      </c>
      <c r="D2292" s="13" t="str">
        <f t="shared" si="106"/>
        <v/>
      </c>
      <c r="E2292" s="13" t="str">
        <f t="shared" si="107"/>
        <v/>
      </c>
      <c r="F2292" s="84"/>
    </row>
    <row r="2293" spans="2:6" x14ac:dyDescent="0.25">
      <c r="B2293" s="13">
        <v>2285</v>
      </c>
      <c r="C2293" s="18" t="str">
        <f t="shared" si="108"/>
        <v/>
      </c>
      <c r="D2293" s="13" t="str">
        <f t="shared" si="106"/>
        <v/>
      </c>
      <c r="E2293" s="13" t="str">
        <f t="shared" si="107"/>
        <v/>
      </c>
      <c r="F2293" s="84"/>
    </row>
    <row r="2294" spans="2:6" x14ac:dyDescent="0.25">
      <c r="B2294" s="13">
        <v>2286</v>
      </c>
      <c r="C2294" s="18" t="str">
        <f t="shared" si="108"/>
        <v/>
      </c>
      <c r="D2294" s="13" t="str">
        <f t="shared" si="106"/>
        <v/>
      </c>
      <c r="E2294" s="13" t="str">
        <f t="shared" si="107"/>
        <v/>
      </c>
      <c r="F2294" s="84"/>
    </row>
    <row r="2295" spans="2:6" x14ac:dyDescent="0.25">
      <c r="B2295" s="13">
        <v>2287</v>
      </c>
      <c r="C2295" s="18" t="str">
        <f t="shared" si="108"/>
        <v/>
      </c>
      <c r="D2295" s="13" t="str">
        <f t="shared" si="106"/>
        <v/>
      </c>
      <c r="E2295" s="13" t="str">
        <f t="shared" si="107"/>
        <v/>
      </c>
      <c r="F2295" s="84"/>
    </row>
    <row r="2296" spans="2:6" x14ac:dyDescent="0.25">
      <c r="B2296" s="13">
        <v>2288</v>
      </c>
      <c r="C2296" s="18" t="str">
        <f t="shared" si="108"/>
        <v/>
      </c>
      <c r="D2296" s="13" t="str">
        <f t="shared" si="106"/>
        <v/>
      </c>
      <c r="E2296" s="13" t="str">
        <f t="shared" si="107"/>
        <v/>
      </c>
      <c r="F2296" s="84"/>
    </row>
    <row r="2297" spans="2:6" x14ac:dyDescent="0.25">
      <c r="B2297" s="13">
        <v>2289</v>
      </c>
      <c r="C2297" s="18" t="str">
        <f t="shared" si="108"/>
        <v/>
      </c>
      <c r="D2297" s="13" t="str">
        <f t="shared" si="106"/>
        <v/>
      </c>
      <c r="E2297" s="13" t="str">
        <f t="shared" si="107"/>
        <v/>
      </c>
      <c r="F2297" s="84"/>
    </row>
    <row r="2298" spans="2:6" x14ac:dyDescent="0.25">
      <c r="B2298" s="13">
        <v>2290</v>
      </c>
      <c r="C2298" s="18" t="str">
        <f t="shared" si="108"/>
        <v/>
      </c>
      <c r="D2298" s="13" t="str">
        <f t="shared" si="106"/>
        <v/>
      </c>
      <c r="E2298" s="13" t="str">
        <f t="shared" si="107"/>
        <v/>
      </c>
      <c r="F2298" s="84"/>
    </row>
    <row r="2299" spans="2:6" x14ac:dyDescent="0.25">
      <c r="B2299" s="13">
        <v>2291</v>
      </c>
      <c r="C2299" s="18" t="str">
        <f t="shared" si="108"/>
        <v/>
      </c>
      <c r="D2299" s="13" t="str">
        <f t="shared" si="106"/>
        <v/>
      </c>
      <c r="E2299" s="13" t="str">
        <f t="shared" si="107"/>
        <v/>
      </c>
      <c r="F2299" s="84"/>
    </row>
    <row r="2300" spans="2:6" x14ac:dyDescent="0.25">
      <c r="B2300" s="13">
        <v>2292</v>
      </c>
      <c r="C2300" s="18" t="str">
        <f t="shared" si="108"/>
        <v/>
      </c>
      <c r="D2300" s="13" t="str">
        <f t="shared" si="106"/>
        <v/>
      </c>
      <c r="E2300" s="13" t="str">
        <f t="shared" si="107"/>
        <v/>
      </c>
      <c r="F2300" s="84"/>
    </row>
    <row r="2301" spans="2:6" x14ac:dyDescent="0.25">
      <c r="B2301" s="13">
        <v>2293</v>
      </c>
      <c r="C2301" s="18" t="str">
        <f t="shared" si="108"/>
        <v/>
      </c>
      <c r="D2301" s="13" t="str">
        <f t="shared" si="106"/>
        <v/>
      </c>
      <c r="E2301" s="13" t="str">
        <f t="shared" si="107"/>
        <v/>
      </c>
      <c r="F2301" s="84"/>
    </row>
    <row r="2302" spans="2:6" x14ac:dyDescent="0.25">
      <c r="B2302" s="13">
        <v>2294</v>
      </c>
      <c r="C2302" s="18" t="str">
        <f t="shared" si="108"/>
        <v/>
      </c>
      <c r="D2302" s="13" t="str">
        <f t="shared" si="106"/>
        <v/>
      </c>
      <c r="E2302" s="13" t="str">
        <f t="shared" si="107"/>
        <v/>
      </c>
      <c r="F2302" s="84"/>
    </row>
    <row r="2303" spans="2:6" x14ac:dyDescent="0.25">
      <c r="B2303" s="13">
        <v>2295</v>
      </c>
      <c r="C2303" s="18" t="str">
        <f t="shared" si="108"/>
        <v/>
      </c>
      <c r="D2303" s="13" t="str">
        <f t="shared" si="106"/>
        <v/>
      </c>
      <c r="E2303" s="13" t="str">
        <f t="shared" si="107"/>
        <v/>
      </c>
      <c r="F2303" s="84"/>
    </row>
    <row r="2304" spans="2:6" x14ac:dyDescent="0.25">
      <c r="B2304" s="13">
        <v>2296</v>
      </c>
      <c r="C2304" s="18" t="str">
        <f t="shared" si="108"/>
        <v/>
      </c>
      <c r="D2304" s="13" t="str">
        <f t="shared" si="106"/>
        <v/>
      </c>
      <c r="E2304" s="13" t="str">
        <f t="shared" si="107"/>
        <v/>
      </c>
      <c r="F2304" s="84"/>
    </row>
    <row r="2305" spans="2:6" x14ac:dyDescent="0.25">
      <c r="B2305" s="13">
        <v>2297</v>
      </c>
      <c r="C2305" s="18" t="str">
        <f t="shared" si="108"/>
        <v/>
      </c>
      <c r="D2305" s="13" t="str">
        <f t="shared" si="106"/>
        <v/>
      </c>
      <c r="E2305" s="13" t="str">
        <f t="shared" si="107"/>
        <v/>
      </c>
      <c r="F2305" s="84"/>
    </row>
    <row r="2306" spans="2:6" x14ac:dyDescent="0.25">
      <c r="B2306" s="13">
        <v>2298</v>
      </c>
      <c r="C2306" s="18" t="str">
        <f t="shared" si="108"/>
        <v/>
      </c>
      <c r="D2306" s="13" t="str">
        <f t="shared" si="106"/>
        <v/>
      </c>
      <c r="E2306" s="13" t="str">
        <f t="shared" si="107"/>
        <v/>
      </c>
      <c r="F2306" s="84"/>
    </row>
    <row r="2307" spans="2:6" x14ac:dyDescent="0.25">
      <c r="B2307" s="13">
        <v>2299</v>
      </c>
      <c r="C2307" s="18" t="str">
        <f t="shared" si="108"/>
        <v/>
      </c>
      <c r="D2307" s="13" t="str">
        <f t="shared" si="106"/>
        <v/>
      </c>
      <c r="E2307" s="13" t="str">
        <f t="shared" si="107"/>
        <v/>
      </c>
      <c r="F2307" s="84"/>
    </row>
    <row r="2308" spans="2:6" x14ac:dyDescent="0.25">
      <c r="B2308" s="13">
        <v>2300</v>
      </c>
      <c r="C2308" s="18" t="str">
        <f t="shared" si="108"/>
        <v/>
      </c>
      <c r="D2308" s="13" t="str">
        <f t="shared" si="106"/>
        <v/>
      </c>
      <c r="E2308" s="13" t="str">
        <f t="shared" si="107"/>
        <v/>
      </c>
      <c r="F2308" s="84"/>
    </row>
    <row r="2309" spans="2:6" x14ac:dyDescent="0.25">
      <c r="B2309" s="13">
        <v>2301</v>
      </c>
      <c r="C2309" s="18" t="str">
        <f t="shared" si="108"/>
        <v/>
      </c>
      <c r="D2309" s="13" t="str">
        <f t="shared" si="106"/>
        <v/>
      </c>
      <c r="E2309" s="13" t="str">
        <f t="shared" si="107"/>
        <v/>
      </c>
      <c r="F2309" s="84"/>
    </row>
    <row r="2310" spans="2:6" x14ac:dyDescent="0.25">
      <c r="B2310" s="13">
        <v>2302</v>
      </c>
      <c r="C2310" s="18" t="str">
        <f t="shared" si="108"/>
        <v/>
      </c>
      <c r="D2310" s="13" t="str">
        <f t="shared" si="106"/>
        <v/>
      </c>
      <c r="E2310" s="13" t="str">
        <f t="shared" si="107"/>
        <v/>
      </c>
      <c r="F2310" s="84"/>
    </row>
    <row r="2311" spans="2:6" x14ac:dyDescent="0.25">
      <c r="B2311" s="13">
        <v>2303</v>
      </c>
      <c r="C2311" s="18" t="str">
        <f t="shared" si="108"/>
        <v/>
      </c>
      <c r="D2311" s="13" t="str">
        <f t="shared" si="106"/>
        <v/>
      </c>
      <c r="E2311" s="13" t="str">
        <f t="shared" si="107"/>
        <v/>
      </c>
      <c r="F2311" s="84"/>
    </row>
    <row r="2312" spans="2:6" x14ac:dyDescent="0.25">
      <c r="B2312" s="13">
        <v>2304</v>
      </c>
      <c r="C2312" s="18" t="str">
        <f t="shared" si="108"/>
        <v/>
      </c>
      <c r="D2312" s="13" t="str">
        <f t="shared" si="106"/>
        <v/>
      </c>
      <c r="E2312" s="13" t="str">
        <f t="shared" si="107"/>
        <v/>
      </c>
      <c r="F2312" s="84"/>
    </row>
    <row r="2313" spans="2:6" x14ac:dyDescent="0.25">
      <c r="B2313" s="13">
        <v>2305</v>
      </c>
      <c r="C2313" s="18" t="str">
        <f t="shared" si="108"/>
        <v/>
      </c>
      <c r="D2313" s="13" t="str">
        <f t="shared" ref="D2313:D2376" si="109">IF(C2313="","",IF($F$6="","",IF(B2313&lt;($AV$14+1),"1°batch", IF(B2313&gt;($AV$15),"3°batch","2°batch"))))</f>
        <v/>
      </c>
      <c r="E2313" s="13" t="str">
        <f t="shared" ref="E2313:E2376" si="110">IF(C2313="","",IF($F$6="","",IF(B2313&lt;($AV$17+1),"1°cooking",IF(AND(B2313&gt;$AV$17,B2313&lt;$AV$18+1),"2°cooking",IF(AND(B2313&gt;$AV$18,B2313&lt;$AV$19+1),"3°cooking",IF(AND(B2313&gt;$AV$19,B2313&lt;$AV$20+1),"4°cooking",IF(AND(B2313&gt;$AV$20,B2313&lt;$AV$21+1),"5°cooking",IF(AND(B2313&gt;$AV$21,B2313&lt;$AV$22+1),"1°cooking",IF(AND(B2313&gt;$AV$22,B2313&lt;$AV$23+1),"2°cooking",IF(AND(B2313&gt;$AV$23,B2313&lt;$AV$24+1),"3°cooking",IF(AND(B2313&gt;$AV$24,B2313&lt;$AV$25+1),"4°cooking",IF(AND(B2313&gt;$AV$25,B2313&lt;$AV$26+1),"5°cooking",IF(AND(B2313&gt;$AV$26,B2313&lt;$AV$27+1),"1°cooking",IF(AND(B2313&gt;$AV$27,B2313&lt;$AV$28+1),"2°cooking",IF(AND(B2313&gt;$AV$28,B2313&lt;$AV$29+1),"3°cooking",IF(AND(B2313&gt;$AV$29,B2313&lt;$AV$30+1),"4°cooking",IF(AND(B2313&gt;$AV$30,B2313&lt;$AV$31+1),"5°cooking","")))))))))))))))))</f>
        <v/>
      </c>
      <c r="F2313" s="84"/>
    </row>
    <row r="2314" spans="2:6" x14ac:dyDescent="0.25">
      <c r="B2314" s="13">
        <v>2306</v>
      </c>
      <c r="C2314" s="18" t="str">
        <f t="shared" ref="C2314:C2377" si="111">IF($F$6="","",IF(B2314&gt;$F$6,"",IF(C2313&lt;$C$6,C2313+$E$6,0)))</f>
        <v/>
      </c>
      <c r="D2314" s="13" t="str">
        <f t="shared" si="109"/>
        <v/>
      </c>
      <c r="E2314" s="13" t="str">
        <f t="shared" si="110"/>
        <v/>
      </c>
      <c r="F2314" s="84"/>
    </row>
    <row r="2315" spans="2:6" x14ac:dyDescent="0.25">
      <c r="B2315" s="13">
        <v>2307</v>
      </c>
      <c r="C2315" s="18" t="str">
        <f t="shared" si="111"/>
        <v/>
      </c>
      <c r="D2315" s="13" t="str">
        <f t="shared" si="109"/>
        <v/>
      </c>
      <c r="E2315" s="13" t="str">
        <f t="shared" si="110"/>
        <v/>
      </c>
      <c r="F2315" s="84"/>
    </row>
    <row r="2316" spans="2:6" x14ac:dyDescent="0.25">
      <c r="B2316" s="13">
        <v>2308</v>
      </c>
      <c r="C2316" s="18" t="str">
        <f t="shared" si="111"/>
        <v/>
      </c>
      <c r="D2316" s="13" t="str">
        <f t="shared" si="109"/>
        <v/>
      </c>
      <c r="E2316" s="13" t="str">
        <f t="shared" si="110"/>
        <v/>
      </c>
      <c r="F2316" s="84"/>
    </row>
    <row r="2317" spans="2:6" x14ac:dyDescent="0.25">
      <c r="B2317" s="13">
        <v>2309</v>
      </c>
      <c r="C2317" s="18" t="str">
        <f t="shared" si="111"/>
        <v/>
      </c>
      <c r="D2317" s="13" t="str">
        <f t="shared" si="109"/>
        <v/>
      </c>
      <c r="E2317" s="13" t="str">
        <f t="shared" si="110"/>
        <v/>
      </c>
      <c r="F2317" s="84"/>
    </row>
    <row r="2318" spans="2:6" x14ac:dyDescent="0.25">
      <c r="B2318" s="13">
        <v>2310</v>
      </c>
      <c r="C2318" s="18" t="str">
        <f t="shared" si="111"/>
        <v/>
      </c>
      <c r="D2318" s="13" t="str">
        <f t="shared" si="109"/>
        <v/>
      </c>
      <c r="E2318" s="13" t="str">
        <f t="shared" si="110"/>
        <v/>
      </c>
      <c r="F2318" s="84"/>
    </row>
    <row r="2319" spans="2:6" x14ac:dyDescent="0.25">
      <c r="B2319" s="13">
        <v>2311</v>
      </c>
      <c r="C2319" s="18" t="str">
        <f t="shared" si="111"/>
        <v/>
      </c>
      <c r="D2319" s="13" t="str">
        <f t="shared" si="109"/>
        <v/>
      </c>
      <c r="E2319" s="13" t="str">
        <f t="shared" si="110"/>
        <v/>
      </c>
      <c r="F2319" s="84"/>
    </row>
    <row r="2320" spans="2:6" x14ac:dyDescent="0.25">
      <c r="B2320" s="13">
        <v>2312</v>
      </c>
      <c r="C2320" s="18" t="str">
        <f t="shared" si="111"/>
        <v/>
      </c>
      <c r="D2320" s="13" t="str">
        <f t="shared" si="109"/>
        <v/>
      </c>
      <c r="E2320" s="13" t="str">
        <f t="shared" si="110"/>
        <v/>
      </c>
      <c r="F2320" s="84"/>
    </row>
    <row r="2321" spans="2:6" x14ac:dyDescent="0.25">
      <c r="B2321" s="13">
        <v>2313</v>
      </c>
      <c r="C2321" s="18" t="str">
        <f t="shared" si="111"/>
        <v/>
      </c>
      <c r="D2321" s="13" t="str">
        <f t="shared" si="109"/>
        <v/>
      </c>
      <c r="E2321" s="13" t="str">
        <f t="shared" si="110"/>
        <v/>
      </c>
      <c r="F2321" s="84"/>
    </row>
    <row r="2322" spans="2:6" x14ac:dyDescent="0.25">
      <c r="B2322" s="13">
        <v>2314</v>
      </c>
      <c r="C2322" s="18" t="str">
        <f t="shared" si="111"/>
        <v/>
      </c>
      <c r="D2322" s="13" t="str">
        <f t="shared" si="109"/>
        <v/>
      </c>
      <c r="E2322" s="13" t="str">
        <f t="shared" si="110"/>
        <v/>
      </c>
      <c r="F2322" s="84"/>
    </row>
    <row r="2323" spans="2:6" x14ac:dyDescent="0.25">
      <c r="B2323" s="13">
        <v>2315</v>
      </c>
      <c r="C2323" s="18" t="str">
        <f t="shared" si="111"/>
        <v/>
      </c>
      <c r="D2323" s="13" t="str">
        <f t="shared" si="109"/>
        <v/>
      </c>
      <c r="E2323" s="13" t="str">
        <f t="shared" si="110"/>
        <v/>
      </c>
      <c r="F2323" s="84"/>
    </row>
    <row r="2324" spans="2:6" x14ac:dyDescent="0.25">
      <c r="B2324" s="13">
        <v>2316</v>
      </c>
      <c r="C2324" s="18" t="str">
        <f t="shared" si="111"/>
        <v/>
      </c>
      <c r="D2324" s="13" t="str">
        <f t="shared" si="109"/>
        <v/>
      </c>
      <c r="E2324" s="13" t="str">
        <f t="shared" si="110"/>
        <v/>
      </c>
      <c r="F2324" s="84"/>
    </row>
    <row r="2325" spans="2:6" x14ac:dyDescent="0.25">
      <c r="B2325" s="13">
        <v>2317</v>
      </c>
      <c r="C2325" s="18" t="str">
        <f t="shared" si="111"/>
        <v/>
      </c>
      <c r="D2325" s="13" t="str">
        <f t="shared" si="109"/>
        <v/>
      </c>
      <c r="E2325" s="13" t="str">
        <f t="shared" si="110"/>
        <v/>
      </c>
      <c r="F2325" s="84"/>
    </row>
    <row r="2326" spans="2:6" x14ac:dyDescent="0.25">
      <c r="B2326" s="13">
        <v>2318</v>
      </c>
      <c r="C2326" s="18" t="str">
        <f t="shared" si="111"/>
        <v/>
      </c>
      <c r="D2326" s="13" t="str">
        <f t="shared" si="109"/>
        <v/>
      </c>
      <c r="E2326" s="13" t="str">
        <f t="shared" si="110"/>
        <v/>
      </c>
      <c r="F2326" s="84"/>
    </row>
    <row r="2327" spans="2:6" x14ac:dyDescent="0.25">
      <c r="B2327" s="13">
        <v>2319</v>
      </c>
      <c r="C2327" s="18" t="str">
        <f t="shared" si="111"/>
        <v/>
      </c>
      <c r="D2327" s="13" t="str">
        <f t="shared" si="109"/>
        <v/>
      </c>
      <c r="E2327" s="13" t="str">
        <f t="shared" si="110"/>
        <v/>
      </c>
      <c r="F2327" s="84"/>
    </row>
    <row r="2328" spans="2:6" x14ac:dyDescent="0.25">
      <c r="B2328" s="13">
        <v>2320</v>
      </c>
      <c r="C2328" s="18" t="str">
        <f t="shared" si="111"/>
        <v/>
      </c>
      <c r="D2328" s="13" t="str">
        <f t="shared" si="109"/>
        <v/>
      </c>
      <c r="E2328" s="13" t="str">
        <f t="shared" si="110"/>
        <v/>
      </c>
      <c r="F2328" s="84"/>
    </row>
    <row r="2329" spans="2:6" x14ac:dyDescent="0.25">
      <c r="B2329" s="13">
        <v>2321</v>
      </c>
      <c r="C2329" s="18" t="str">
        <f t="shared" si="111"/>
        <v/>
      </c>
      <c r="D2329" s="13" t="str">
        <f t="shared" si="109"/>
        <v/>
      </c>
      <c r="E2329" s="13" t="str">
        <f t="shared" si="110"/>
        <v/>
      </c>
      <c r="F2329" s="84"/>
    </row>
    <row r="2330" spans="2:6" x14ac:dyDescent="0.25">
      <c r="B2330" s="13">
        <v>2322</v>
      </c>
      <c r="C2330" s="18" t="str">
        <f t="shared" si="111"/>
        <v/>
      </c>
      <c r="D2330" s="13" t="str">
        <f t="shared" si="109"/>
        <v/>
      </c>
      <c r="E2330" s="13" t="str">
        <f t="shared" si="110"/>
        <v/>
      </c>
      <c r="F2330" s="84"/>
    </row>
    <row r="2331" spans="2:6" x14ac:dyDescent="0.25">
      <c r="B2331" s="13">
        <v>2323</v>
      </c>
      <c r="C2331" s="18" t="str">
        <f t="shared" si="111"/>
        <v/>
      </c>
      <c r="D2331" s="13" t="str">
        <f t="shared" si="109"/>
        <v/>
      </c>
      <c r="E2331" s="13" t="str">
        <f t="shared" si="110"/>
        <v/>
      </c>
      <c r="F2331" s="84"/>
    </row>
    <row r="2332" spans="2:6" x14ac:dyDescent="0.25">
      <c r="B2332" s="13">
        <v>2324</v>
      </c>
      <c r="C2332" s="18" t="str">
        <f t="shared" si="111"/>
        <v/>
      </c>
      <c r="D2332" s="13" t="str">
        <f t="shared" si="109"/>
        <v/>
      </c>
      <c r="E2332" s="13" t="str">
        <f t="shared" si="110"/>
        <v/>
      </c>
      <c r="F2332" s="84"/>
    </row>
    <row r="2333" spans="2:6" x14ac:dyDescent="0.25">
      <c r="B2333" s="13">
        <v>2325</v>
      </c>
      <c r="C2333" s="18" t="str">
        <f t="shared" si="111"/>
        <v/>
      </c>
      <c r="D2333" s="13" t="str">
        <f t="shared" si="109"/>
        <v/>
      </c>
      <c r="E2333" s="13" t="str">
        <f t="shared" si="110"/>
        <v/>
      </c>
      <c r="F2333" s="84"/>
    </row>
    <row r="2334" spans="2:6" x14ac:dyDescent="0.25">
      <c r="B2334" s="13">
        <v>2326</v>
      </c>
      <c r="C2334" s="18" t="str">
        <f t="shared" si="111"/>
        <v/>
      </c>
      <c r="D2334" s="13" t="str">
        <f t="shared" si="109"/>
        <v/>
      </c>
      <c r="E2334" s="13" t="str">
        <f t="shared" si="110"/>
        <v/>
      </c>
      <c r="F2334" s="84"/>
    </row>
    <row r="2335" spans="2:6" x14ac:dyDescent="0.25">
      <c r="B2335" s="13">
        <v>2327</v>
      </c>
      <c r="C2335" s="18" t="str">
        <f t="shared" si="111"/>
        <v/>
      </c>
      <c r="D2335" s="13" t="str">
        <f t="shared" si="109"/>
        <v/>
      </c>
      <c r="E2335" s="13" t="str">
        <f t="shared" si="110"/>
        <v/>
      </c>
      <c r="F2335" s="84"/>
    </row>
    <row r="2336" spans="2:6" x14ac:dyDescent="0.25">
      <c r="B2336" s="13">
        <v>2328</v>
      </c>
      <c r="C2336" s="18" t="str">
        <f t="shared" si="111"/>
        <v/>
      </c>
      <c r="D2336" s="13" t="str">
        <f t="shared" si="109"/>
        <v/>
      </c>
      <c r="E2336" s="13" t="str">
        <f t="shared" si="110"/>
        <v/>
      </c>
      <c r="F2336" s="84"/>
    </row>
    <row r="2337" spans="2:6" x14ac:dyDescent="0.25">
      <c r="B2337" s="13">
        <v>2329</v>
      </c>
      <c r="C2337" s="18" t="str">
        <f t="shared" si="111"/>
        <v/>
      </c>
      <c r="D2337" s="13" t="str">
        <f t="shared" si="109"/>
        <v/>
      </c>
      <c r="E2337" s="13" t="str">
        <f t="shared" si="110"/>
        <v/>
      </c>
      <c r="F2337" s="84"/>
    </row>
    <row r="2338" spans="2:6" x14ac:dyDescent="0.25">
      <c r="B2338" s="13">
        <v>2330</v>
      </c>
      <c r="C2338" s="18" t="str">
        <f t="shared" si="111"/>
        <v/>
      </c>
      <c r="D2338" s="13" t="str">
        <f t="shared" si="109"/>
        <v/>
      </c>
      <c r="E2338" s="13" t="str">
        <f t="shared" si="110"/>
        <v/>
      </c>
      <c r="F2338" s="84"/>
    </row>
    <row r="2339" spans="2:6" x14ac:dyDescent="0.25">
      <c r="B2339" s="13">
        <v>2331</v>
      </c>
      <c r="C2339" s="18" t="str">
        <f t="shared" si="111"/>
        <v/>
      </c>
      <c r="D2339" s="13" t="str">
        <f t="shared" si="109"/>
        <v/>
      </c>
      <c r="E2339" s="13" t="str">
        <f t="shared" si="110"/>
        <v/>
      </c>
      <c r="F2339" s="84"/>
    </row>
    <row r="2340" spans="2:6" x14ac:dyDescent="0.25">
      <c r="B2340" s="13">
        <v>2332</v>
      </c>
      <c r="C2340" s="18" t="str">
        <f t="shared" si="111"/>
        <v/>
      </c>
      <c r="D2340" s="13" t="str">
        <f t="shared" si="109"/>
        <v/>
      </c>
      <c r="E2340" s="13" t="str">
        <f t="shared" si="110"/>
        <v/>
      </c>
      <c r="F2340" s="84"/>
    </row>
    <row r="2341" spans="2:6" x14ac:dyDescent="0.25">
      <c r="B2341" s="13">
        <v>2333</v>
      </c>
      <c r="C2341" s="18" t="str">
        <f t="shared" si="111"/>
        <v/>
      </c>
      <c r="D2341" s="13" t="str">
        <f t="shared" si="109"/>
        <v/>
      </c>
      <c r="E2341" s="13" t="str">
        <f t="shared" si="110"/>
        <v/>
      </c>
      <c r="F2341" s="84"/>
    </row>
    <row r="2342" spans="2:6" x14ac:dyDescent="0.25">
      <c r="B2342" s="13">
        <v>2334</v>
      </c>
      <c r="C2342" s="18" t="str">
        <f t="shared" si="111"/>
        <v/>
      </c>
      <c r="D2342" s="13" t="str">
        <f t="shared" si="109"/>
        <v/>
      </c>
      <c r="E2342" s="13" t="str">
        <f t="shared" si="110"/>
        <v/>
      </c>
      <c r="F2342" s="84"/>
    </row>
    <row r="2343" spans="2:6" x14ac:dyDescent="0.25">
      <c r="B2343" s="13">
        <v>2335</v>
      </c>
      <c r="C2343" s="18" t="str">
        <f t="shared" si="111"/>
        <v/>
      </c>
      <c r="D2343" s="13" t="str">
        <f t="shared" si="109"/>
        <v/>
      </c>
      <c r="E2343" s="13" t="str">
        <f t="shared" si="110"/>
        <v/>
      </c>
      <c r="F2343" s="84"/>
    </row>
    <row r="2344" spans="2:6" x14ac:dyDescent="0.25">
      <c r="B2344" s="13">
        <v>2336</v>
      </c>
      <c r="C2344" s="18" t="str">
        <f t="shared" si="111"/>
        <v/>
      </c>
      <c r="D2344" s="13" t="str">
        <f t="shared" si="109"/>
        <v/>
      </c>
      <c r="E2344" s="13" t="str">
        <f t="shared" si="110"/>
        <v/>
      </c>
      <c r="F2344" s="84"/>
    </row>
    <row r="2345" spans="2:6" x14ac:dyDescent="0.25">
      <c r="B2345" s="13">
        <v>2337</v>
      </c>
      <c r="C2345" s="18" t="str">
        <f t="shared" si="111"/>
        <v/>
      </c>
      <c r="D2345" s="13" t="str">
        <f t="shared" si="109"/>
        <v/>
      </c>
      <c r="E2345" s="13" t="str">
        <f t="shared" si="110"/>
        <v/>
      </c>
      <c r="F2345" s="84"/>
    </row>
    <row r="2346" spans="2:6" x14ac:dyDescent="0.25">
      <c r="B2346" s="13">
        <v>2338</v>
      </c>
      <c r="C2346" s="18" t="str">
        <f t="shared" si="111"/>
        <v/>
      </c>
      <c r="D2346" s="13" t="str">
        <f t="shared" si="109"/>
        <v/>
      </c>
      <c r="E2346" s="13" t="str">
        <f t="shared" si="110"/>
        <v/>
      </c>
      <c r="F2346" s="84"/>
    </row>
    <row r="2347" spans="2:6" x14ac:dyDescent="0.25">
      <c r="B2347" s="13">
        <v>2339</v>
      </c>
      <c r="C2347" s="18" t="str">
        <f t="shared" si="111"/>
        <v/>
      </c>
      <c r="D2347" s="13" t="str">
        <f t="shared" si="109"/>
        <v/>
      </c>
      <c r="E2347" s="13" t="str">
        <f t="shared" si="110"/>
        <v/>
      </c>
      <c r="F2347" s="84"/>
    </row>
    <row r="2348" spans="2:6" x14ac:dyDescent="0.25">
      <c r="B2348" s="13">
        <v>2340</v>
      </c>
      <c r="C2348" s="18" t="str">
        <f t="shared" si="111"/>
        <v/>
      </c>
      <c r="D2348" s="13" t="str">
        <f t="shared" si="109"/>
        <v/>
      </c>
      <c r="E2348" s="13" t="str">
        <f t="shared" si="110"/>
        <v/>
      </c>
      <c r="F2348" s="84"/>
    </row>
    <row r="2349" spans="2:6" x14ac:dyDescent="0.25">
      <c r="B2349" s="13">
        <v>2341</v>
      </c>
      <c r="C2349" s="18" t="str">
        <f t="shared" si="111"/>
        <v/>
      </c>
      <c r="D2349" s="13" t="str">
        <f t="shared" si="109"/>
        <v/>
      </c>
      <c r="E2349" s="13" t="str">
        <f t="shared" si="110"/>
        <v/>
      </c>
      <c r="F2349" s="84"/>
    </row>
    <row r="2350" spans="2:6" x14ac:dyDescent="0.25">
      <c r="B2350" s="13">
        <v>2342</v>
      </c>
      <c r="C2350" s="18" t="str">
        <f t="shared" si="111"/>
        <v/>
      </c>
      <c r="D2350" s="13" t="str">
        <f t="shared" si="109"/>
        <v/>
      </c>
      <c r="E2350" s="13" t="str">
        <f t="shared" si="110"/>
        <v/>
      </c>
      <c r="F2350" s="84"/>
    </row>
    <row r="2351" spans="2:6" x14ac:dyDescent="0.25">
      <c r="B2351" s="13">
        <v>2343</v>
      </c>
      <c r="C2351" s="18" t="str">
        <f t="shared" si="111"/>
        <v/>
      </c>
      <c r="D2351" s="13" t="str">
        <f t="shared" si="109"/>
        <v/>
      </c>
      <c r="E2351" s="13" t="str">
        <f t="shared" si="110"/>
        <v/>
      </c>
      <c r="F2351" s="84"/>
    </row>
    <row r="2352" spans="2:6" x14ac:dyDescent="0.25">
      <c r="B2352" s="13">
        <v>2344</v>
      </c>
      <c r="C2352" s="18" t="str">
        <f t="shared" si="111"/>
        <v/>
      </c>
      <c r="D2352" s="13" t="str">
        <f t="shared" si="109"/>
        <v/>
      </c>
      <c r="E2352" s="13" t="str">
        <f t="shared" si="110"/>
        <v/>
      </c>
      <c r="F2352" s="84"/>
    </row>
    <row r="2353" spans="2:6" x14ac:dyDescent="0.25">
      <c r="B2353" s="13">
        <v>2345</v>
      </c>
      <c r="C2353" s="18" t="str">
        <f t="shared" si="111"/>
        <v/>
      </c>
      <c r="D2353" s="13" t="str">
        <f t="shared" si="109"/>
        <v/>
      </c>
      <c r="E2353" s="13" t="str">
        <f t="shared" si="110"/>
        <v/>
      </c>
      <c r="F2353" s="84"/>
    </row>
    <row r="2354" spans="2:6" x14ac:dyDescent="0.25">
      <c r="B2354" s="13">
        <v>2346</v>
      </c>
      <c r="C2354" s="18" t="str">
        <f t="shared" si="111"/>
        <v/>
      </c>
      <c r="D2354" s="13" t="str">
        <f t="shared" si="109"/>
        <v/>
      </c>
      <c r="E2354" s="13" t="str">
        <f t="shared" si="110"/>
        <v/>
      </c>
      <c r="F2354" s="84"/>
    </row>
    <row r="2355" spans="2:6" x14ac:dyDescent="0.25">
      <c r="B2355" s="13">
        <v>2347</v>
      </c>
      <c r="C2355" s="18" t="str">
        <f t="shared" si="111"/>
        <v/>
      </c>
      <c r="D2355" s="13" t="str">
        <f t="shared" si="109"/>
        <v/>
      </c>
      <c r="E2355" s="13" t="str">
        <f t="shared" si="110"/>
        <v/>
      </c>
      <c r="F2355" s="84"/>
    </row>
    <row r="2356" spans="2:6" x14ac:dyDescent="0.25">
      <c r="B2356" s="13">
        <v>2348</v>
      </c>
      <c r="C2356" s="18" t="str">
        <f t="shared" si="111"/>
        <v/>
      </c>
      <c r="D2356" s="13" t="str">
        <f t="shared" si="109"/>
        <v/>
      </c>
      <c r="E2356" s="13" t="str">
        <f t="shared" si="110"/>
        <v/>
      </c>
      <c r="F2356" s="84"/>
    </row>
    <row r="2357" spans="2:6" x14ac:dyDescent="0.25">
      <c r="B2357" s="13">
        <v>2349</v>
      </c>
      <c r="C2357" s="18" t="str">
        <f t="shared" si="111"/>
        <v/>
      </c>
      <c r="D2357" s="13" t="str">
        <f t="shared" si="109"/>
        <v/>
      </c>
      <c r="E2357" s="13" t="str">
        <f t="shared" si="110"/>
        <v/>
      </c>
      <c r="F2357" s="84"/>
    </row>
    <row r="2358" spans="2:6" x14ac:dyDescent="0.25">
      <c r="B2358" s="13">
        <v>2350</v>
      </c>
      <c r="C2358" s="18" t="str">
        <f t="shared" si="111"/>
        <v/>
      </c>
      <c r="D2358" s="13" t="str">
        <f t="shared" si="109"/>
        <v/>
      </c>
      <c r="E2358" s="13" t="str">
        <f t="shared" si="110"/>
        <v/>
      </c>
      <c r="F2358" s="84"/>
    </row>
    <row r="2359" spans="2:6" x14ac:dyDescent="0.25">
      <c r="B2359" s="13">
        <v>2351</v>
      </c>
      <c r="C2359" s="18" t="str">
        <f t="shared" si="111"/>
        <v/>
      </c>
      <c r="D2359" s="13" t="str">
        <f t="shared" si="109"/>
        <v/>
      </c>
      <c r="E2359" s="13" t="str">
        <f t="shared" si="110"/>
        <v/>
      </c>
      <c r="F2359" s="84"/>
    </row>
    <row r="2360" spans="2:6" x14ac:dyDescent="0.25">
      <c r="B2360" s="13">
        <v>2352</v>
      </c>
      <c r="C2360" s="18" t="str">
        <f t="shared" si="111"/>
        <v/>
      </c>
      <c r="D2360" s="13" t="str">
        <f t="shared" si="109"/>
        <v/>
      </c>
      <c r="E2360" s="13" t="str">
        <f t="shared" si="110"/>
        <v/>
      </c>
      <c r="F2360" s="84"/>
    </row>
    <row r="2361" spans="2:6" x14ac:dyDescent="0.25">
      <c r="B2361" s="13">
        <v>2353</v>
      </c>
      <c r="C2361" s="18" t="str">
        <f t="shared" si="111"/>
        <v/>
      </c>
      <c r="D2361" s="13" t="str">
        <f t="shared" si="109"/>
        <v/>
      </c>
      <c r="E2361" s="13" t="str">
        <f t="shared" si="110"/>
        <v/>
      </c>
      <c r="F2361" s="84"/>
    </row>
    <row r="2362" spans="2:6" x14ac:dyDescent="0.25">
      <c r="B2362" s="13">
        <v>2354</v>
      </c>
      <c r="C2362" s="18" t="str">
        <f t="shared" si="111"/>
        <v/>
      </c>
      <c r="D2362" s="13" t="str">
        <f t="shared" si="109"/>
        <v/>
      </c>
      <c r="E2362" s="13" t="str">
        <f t="shared" si="110"/>
        <v/>
      </c>
      <c r="F2362" s="84"/>
    </row>
    <row r="2363" spans="2:6" x14ac:dyDescent="0.25">
      <c r="B2363" s="13">
        <v>2355</v>
      </c>
      <c r="C2363" s="18" t="str">
        <f t="shared" si="111"/>
        <v/>
      </c>
      <c r="D2363" s="13" t="str">
        <f t="shared" si="109"/>
        <v/>
      </c>
      <c r="E2363" s="13" t="str">
        <f t="shared" si="110"/>
        <v/>
      </c>
      <c r="F2363" s="84"/>
    </row>
    <row r="2364" spans="2:6" x14ac:dyDescent="0.25">
      <c r="B2364" s="13">
        <v>2356</v>
      </c>
      <c r="C2364" s="18" t="str">
        <f t="shared" si="111"/>
        <v/>
      </c>
      <c r="D2364" s="13" t="str">
        <f t="shared" si="109"/>
        <v/>
      </c>
      <c r="E2364" s="13" t="str">
        <f t="shared" si="110"/>
        <v/>
      </c>
      <c r="F2364" s="84"/>
    </row>
    <row r="2365" spans="2:6" x14ac:dyDescent="0.25">
      <c r="B2365" s="13">
        <v>2357</v>
      </c>
      <c r="C2365" s="18" t="str">
        <f t="shared" si="111"/>
        <v/>
      </c>
      <c r="D2365" s="13" t="str">
        <f t="shared" si="109"/>
        <v/>
      </c>
      <c r="E2365" s="13" t="str">
        <f t="shared" si="110"/>
        <v/>
      </c>
      <c r="F2365" s="84"/>
    </row>
    <row r="2366" spans="2:6" x14ac:dyDescent="0.25">
      <c r="B2366" s="13">
        <v>2358</v>
      </c>
      <c r="C2366" s="18" t="str">
        <f t="shared" si="111"/>
        <v/>
      </c>
      <c r="D2366" s="13" t="str">
        <f t="shared" si="109"/>
        <v/>
      </c>
      <c r="E2366" s="13" t="str">
        <f t="shared" si="110"/>
        <v/>
      </c>
      <c r="F2366" s="84"/>
    </row>
    <row r="2367" spans="2:6" x14ac:dyDescent="0.25">
      <c r="B2367" s="13">
        <v>2359</v>
      </c>
      <c r="C2367" s="18" t="str">
        <f t="shared" si="111"/>
        <v/>
      </c>
      <c r="D2367" s="13" t="str">
        <f t="shared" si="109"/>
        <v/>
      </c>
      <c r="E2367" s="13" t="str">
        <f t="shared" si="110"/>
        <v/>
      </c>
      <c r="F2367" s="84"/>
    </row>
    <row r="2368" spans="2:6" x14ac:dyDescent="0.25">
      <c r="B2368" s="13">
        <v>2360</v>
      </c>
      <c r="C2368" s="18" t="str">
        <f t="shared" si="111"/>
        <v/>
      </c>
      <c r="D2368" s="13" t="str">
        <f t="shared" si="109"/>
        <v/>
      </c>
      <c r="E2368" s="13" t="str">
        <f t="shared" si="110"/>
        <v/>
      </c>
      <c r="F2368" s="84"/>
    </row>
    <row r="2369" spans="2:6" x14ac:dyDescent="0.25">
      <c r="B2369" s="13">
        <v>2361</v>
      </c>
      <c r="C2369" s="18" t="str">
        <f t="shared" si="111"/>
        <v/>
      </c>
      <c r="D2369" s="13" t="str">
        <f t="shared" si="109"/>
        <v/>
      </c>
      <c r="E2369" s="13" t="str">
        <f t="shared" si="110"/>
        <v/>
      </c>
      <c r="F2369" s="84"/>
    </row>
    <row r="2370" spans="2:6" x14ac:dyDescent="0.25">
      <c r="B2370" s="13">
        <v>2362</v>
      </c>
      <c r="C2370" s="18" t="str">
        <f t="shared" si="111"/>
        <v/>
      </c>
      <c r="D2370" s="13" t="str">
        <f t="shared" si="109"/>
        <v/>
      </c>
      <c r="E2370" s="13" t="str">
        <f t="shared" si="110"/>
        <v/>
      </c>
      <c r="F2370" s="84"/>
    </row>
    <row r="2371" spans="2:6" x14ac:dyDescent="0.25">
      <c r="B2371" s="13">
        <v>2363</v>
      </c>
      <c r="C2371" s="18" t="str">
        <f t="shared" si="111"/>
        <v/>
      </c>
      <c r="D2371" s="13" t="str">
        <f t="shared" si="109"/>
        <v/>
      </c>
      <c r="E2371" s="13" t="str">
        <f t="shared" si="110"/>
        <v/>
      </c>
      <c r="F2371" s="84"/>
    </row>
    <row r="2372" spans="2:6" x14ac:dyDescent="0.25">
      <c r="B2372" s="13">
        <v>2364</v>
      </c>
      <c r="C2372" s="18" t="str">
        <f t="shared" si="111"/>
        <v/>
      </c>
      <c r="D2372" s="13" t="str">
        <f t="shared" si="109"/>
        <v/>
      </c>
      <c r="E2372" s="13" t="str">
        <f t="shared" si="110"/>
        <v/>
      </c>
      <c r="F2372" s="84"/>
    </row>
    <row r="2373" spans="2:6" x14ac:dyDescent="0.25">
      <c r="B2373" s="13">
        <v>2365</v>
      </c>
      <c r="C2373" s="18" t="str">
        <f t="shared" si="111"/>
        <v/>
      </c>
      <c r="D2373" s="13" t="str">
        <f t="shared" si="109"/>
        <v/>
      </c>
      <c r="E2373" s="13" t="str">
        <f t="shared" si="110"/>
        <v/>
      </c>
      <c r="F2373" s="84"/>
    </row>
    <row r="2374" spans="2:6" x14ac:dyDescent="0.25">
      <c r="B2374" s="13">
        <v>2366</v>
      </c>
      <c r="C2374" s="18" t="str">
        <f t="shared" si="111"/>
        <v/>
      </c>
      <c r="D2374" s="13" t="str">
        <f t="shared" si="109"/>
        <v/>
      </c>
      <c r="E2374" s="13" t="str">
        <f t="shared" si="110"/>
        <v/>
      </c>
      <c r="F2374" s="84"/>
    </row>
    <row r="2375" spans="2:6" x14ac:dyDescent="0.25">
      <c r="B2375" s="13">
        <v>2367</v>
      </c>
      <c r="C2375" s="18" t="str">
        <f t="shared" si="111"/>
        <v/>
      </c>
      <c r="D2375" s="13" t="str">
        <f t="shared" si="109"/>
        <v/>
      </c>
      <c r="E2375" s="13" t="str">
        <f t="shared" si="110"/>
        <v/>
      </c>
      <c r="F2375" s="84"/>
    </row>
    <row r="2376" spans="2:6" x14ac:dyDescent="0.25">
      <c r="B2376" s="13">
        <v>2368</v>
      </c>
      <c r="C2376" s="18" t="str">
        <f t="shared" si="111"/>
        <v/>
      </c>
      <c r="D2376" s="13" t="str">
        <f t="shared" si="109"/>
        <v/>
      </c>
      <c r="E2376" s="13" t="str">
        <f t="shared" si="110"/>
        <v/>
      </c>
      <c r="F2376" s="84"/>
    </row>
    <row r="2377" spans="2:6" x14ac:dyDescent="0.25">
      <c r="B2377" s="13">
        <v>2369</v>
      </c>
      <c r="C2377" s="18" t="str">
        <f t="shared" si="111"/>
        <v/>
      </c>
      <c r="D2377" s="13" t="str">
        <f t="shared" ref="D2377:D2440" si="112">IF(C2377="","",IF($F$6="","",IF(B2377&lt;($AV$14+1),"1°batch", IF(B2377&gt;($AV$15),"3°batch","2°batch"))))</f>
        <v/>
      </c>
      <c r="E2377" s="13" t="str">
        <f t="shared" ref="E2377:E2440" si="113">IF(C2377="","",IF($F$6="","",IF(B2377&lt;($AV$17+1),"1°cooking",IF(AND(B2377&gt;$AV$17,B2377&lt;$AV$18+1),"2°cooking",IF(AND(B2377&gt;$AV$18,B2377&lt;$AV$19+1),"3°cooking",IF(AND(B2377&gt;$AV$19,B2377&lt;$AV$20+1),"4°cooking",IF(AND(B2377&gt;$AV$20,B2377&lt;$AV$21+1),"5°cooking",IF(AND(B2377&gt;$AV$21,B2377&lt;$AV$22+1),"1°cooking",IF(AND(B2377&gt;$AV$22,B2377&lt;$AV$23+1),"2°cooking",IF(AND(B2377&gt;$AV$23,B2377&lt;$AV$24+1),"3°cooking",IF(AND(B2377&gt;$AV$24,B2377&lt;$AV$25+1),"4°cooking",IF(AND(B2377&gt;$AV$25,B2377&lt;$AV$26+1),"5°cooking",IF(AND(B2377&gt;$AV$26,B2377&lt;$AV$27+1),"1°cooking",IF(AND(B2377&gt;$AV$27,B2377&lt;$AV$28+1),"2°cooking",IF(AND(B2377&gt;$AV$28,B2377&lt;$AV$29+1),"3°cooking",IF(AND(B2377&gt;$AV$29,B2377&lt;$AV$30+1),"4°cooking",IF(AND(B2377&gt;$AV$30,B2377&lt;$AV$31+1),"5°cooking","")))))))))))))))))</f>
        <v/>
      </c>
      <c r="F2377" s="84"/>
    </row>
    <row r="2378" spans="2:6" x14ac:dyDescent="0.25">
      <c r="B2378" s="13">
        <v>2370</v>
      </c>
      <c r="C2378" s="18" t="str">
        <f t="shared" ref="C2378:C2441" si="114">IF($F$6="","",IF(B2378&gt;$F$6,"",IF(C2377&lt;$C$6,C2377+$E$6,0)))</f>
        <v/>
      </c>
      <c r="D2378" s="13" t="str">
        <f t="shared" si="112"/>
        <v/>
      </c>
      <c r="E2378" s="13" t="str">
        <f t="shared" si="113"/>
        <v/>
      </c>
      <c r="F2378" s="84"/>
    </row>
    <row r="2379" spans="2:6" x14ac:dyDescent="0.25">
      <c r="B2379" s="13">
        <v>2371</v>
      </c>
      <c r="C2379" s="18" t="str">
        <f t="shared" si="114"/>
        <v/>
      </c>
      <c r="D2379" s="13" t="str">
        <f t="shared" si="112"/>
        <v/>
      </c>
      <c r="E2379" s="13" t="str">
        <f t="shared" si="113"/>
        <v/>
      </c>
      <c r="F2379" s="84"/>
    </row>
    <row r="2380" spans="2:6" x14ac:dyDescent="0.25">
      <c r="B2380" s="13">
        <v>2372</v>
      </c>
      <c r="C2380" s="18" t="str">
        <f t="shared" si="114"/>
        <v/>
      </c>
      <c r="D2380" s="13" t="str">
        <f t="shared" si="112"/>
        <v/>
      </c>
      <c r="E2380" s="13" t="str">
        <f t="shared" si="113"/>
        <v/>
      </c>
      <c r="F2380" s="84"/>
    </row>
    <row r="2381" spans="2:6" x14ac:dyDescent="0.25">
      <c r="B2381" s="13">
        <v>2373</v>
      </c>
      <c r="C2381" s="18" t="str">
        <f t="shared" si="114"/>
        <v/>
      </c>
      <c r="D2381" s="13" t="str">
        <f t="shared" si="112"/>
        <v/>
      </c>
      <c r="E2381" s="13" t="str">
        <f t="shared" si="113"/>
        <v/>
      </c>
      <c r="F2381" s="84"/>
    </row>
    <row r="2382" spans="2:6" x14ac:dyDescent="0.25">
      <c r="B2382" s="13">
        <v>2374</v>
      </c>
      <c r="C2382" s="18" t="str">
        <f t="shared" si="114"/>
        <v/>
      </c>
      <c r="D2382" s="13" t="str">
        <f t="shared" si="112"/>
        <v/>
      </c>
      <c r="E2382" s="13" t="str">
        <f t="shared" si="113"/>
        <v/>
      </c>
      <c r="F2382" s="84"/>
    </row>
    <row r="2383" spans="2:6" x14ac:dyDescent="0.25">
      <c r="B2383" s="13">
        <v>2375</v>
      </c>
      <c r="C2383" s="18" t="str">
        <f t="shared" si="114"/>
        <v/>
      </c>
      <c r="D2383" s="13" t="str">
        <f t="shared" si="112"/>
        <v/>
      </c>
      <c r="E2383" s="13" t="str">
        <f t="shared" si="113"/>
        <v/>
      </c>
      <c r="F2383" s="84"/>
    </row>
    <row r="2384" spans="2:6" x14ac:dyDescent="0.25">
      <c r="B2384" s="13">
        <v>2376</v>
      </c>
      <c r="C2384" s="18" t="str">
        <f t="shared" si="114"/>
        <v/>
      </c>
      <c r="D2384" s="13" t="str">
        <f t="shared" si="112"/>
        <v/>
      </c>
      <c r="E2384" s="13" t="str">
        <f t="shared" si="113"/>
        <v/>
      </c>
      <c r="F2384" s="84"/>
    </row>
    <row r="2385" spans="2:6" x14ac:dyDescent="0.25">
      <c r="B2385" s="13">
        <v>2377</v>
      </c>
      <c r="C2385" s="18" t="str">
        <f t="shared" si="114"/>
        <v/>
      </c>
      <c r="D2385" s="13" t="str">
        <f t="shared" si="112"/>
        <v/>
      </c>
      <c r="E2385" s="13" t="str">
        <f t="shared" si="113"/>
        <v/>
      </c>
      <c r="F2385" s="84"/>
    </row>
    <row r="2386" spans="2:6" x14ac:dyDescent="0.25">
      <c r="B2386" s="13">
        <v>2378</v>
      </c>
      <c r="C2386" s="18" t="str">
        <f t="shared" si="114"/>
        <v/>
      </c>
      <c r="D2386" s="13" t="str">
        <f t="shared" si="112"/>
        <v/>
      </c>
      <c r="E2386" s="13" t="str">
        <f t="shared" si="113"/>
        <v/>
      </c>
      <c r="F2386" s="84"/>
    </row>
    <row r="2387" spans="2:6" x14ac:dyDescent="0.25">
      <c r="B2387" s="13">
        <v>2379</v>
      </c>
      <c r="C2387" s="18" t="str">
        <f t="shared" si="114"/>
        <v/>
      </c>
      <c r="D2387" s="13" t="str">
        <f t="shared" si="112"/>
        <v/>
      </c>
      <c r="E2387" s="13" t="str">
        <f t="shared" si="113"/>
        <v/>
      </c>
      <c r="F2387" s="84"/>
    </row>
    <row r="2388" spans="2:6" x14ac:dyDescent="0.25">
      <c r="B2388" s="13">
        <v>2380</v>
      </c>
      <c r="C2388" s="18" t="str">
        <f t="shared" si="114"/>
        <v/>
      </c>
      <c r="D2388" s="13" t="str">
        <f t="shared" si="112"/>
        <v/>
      </c>
      <c r="E2388" s="13" t="str">
        <f t="shared" si="113"/>
        <v/>
      </c>
      <c r="F2388" s="84"/>
    </row>
    <row r="2389" spans="2:6" x14ac:dyDescent="0.25">
      <c r="B2389" s="13">
        <v>2381</v>
      </c>
      <c r="C2389" s="18" t="str">
        <f t="shared" si="114"/>
        <v/>
      </c>
      <c r="D2389" s="13" t="str">
        <f t="shared" si="112"/>
        <v/>
      </c>
      <c r="E2389" s="13" t="str">
        <f t="shared" si="113"/>
        <v/>
      </c>
      <c r="F2389" s="84"/>
    </row>
    <row r="2390" spans="2:6" x14ac:dyDescent="0.25">
      <c r="B2390" s="13">
        <v>2382</v>
      </c>
      <c r="C2390" s="18" t="str">
        <f t="shared" si="114"/>
        <v/>
      </c>
      <c r="D2390" s="13" t="str">
        <f t="shared" si="112"/>
        <v/>
      </c>
      <c r="E2390" s="13" t="str">
        <f t="shared" si="113"/>
        <v/>
      </c>
      <c r="F2390" s="84"/>
    </row>
    <row r="2391" spans="2:6" x14ac:dyDescent="0.25">
      <c r="B2391" s="13">
        <v>2383</v>
      </c>
      <c r="C2391" s="18" t="str">
        <f t="shared" si="114"/>
        <v/>
      </c>
      <c r="D2391" s="13" t="str">
        <f t="shared" si="112"/>
        <v/>
      </c>
      <c r="E2391" s="13" t="str">
        <f t="shared" si="113"/>
        <v/>
      </c>
      <c r="F2391" s="84"/>
    </row>
    <row r="2392" spans="2:6" x14ac:dyDescent="0.25">
      <c r="B2392" s="13">
        <v>2384</v>
      </c>
      <c r="C2392" s="18" t="str">
        <f t="shared" si="114"/>
        <v/>
      </c>
      <c r="D2392" s="13" t="str">
        <f t="shared" si="112"/>
        <v/>
      </c>
      <c r="E2392" s="13" t="str">
        <f t="shared" si="113"/>
        <v/>
      </c>
      <c r="F2392" s="84"/>
    </row>
    <row r="2393" spans="2:6" x14ac:dyDescent="0.25">
      <c r="B2393" s="13">
        <v>2385</v>
      </c>
      <c r="C2393" s="18" t="str">
        <f t="shared" si="114"/>
        <v/>
      </c>
      <c r="D2393" s="13" t="str">
        <f t="shared" si="112"/>
        <v/>
      </c>
      <c r="E2393" s="13" t="str">
        <f t="shared" si="113"/>
        <v/>
      </c>
      <c r="F2393" s="84"/>
    </row>
    <row r="2394" spans="2:6" x14ac:dyDescent="0.25">
      <c r="B2394" s="13">
        <v>2386</v>
      </c>
      <c r="C2394" s="18" t="str">
        <f t="shared" si="114"/>
        <v/>
      </c>
      <c r="D2394" s="13" t="str">
        <f t="shared" si="112"/>
        <v/>
      </c>
      <c r="E2394" s="13" t="str">
        <f t="shared" si="113"/>
        <v/>
      </c>
      <c r="F2394" s="84"/>
    </row>
    <row r="2395" spans="2:6" x14ac:dyDescent="0.25">
      <c r="B2395" s="13">
        <v>2387</v>
      </c>
      <c r="C2395" s="18" t="str">
        <f t="shared" si="114"/>
        <v/>
      </c>
      <c r="D2395" s="13" t="str">
        <f t="shared" si="112"/>
        <v/>
      </c>
      <c r="E2395" s="13" t="str">
        <f t="shared" si="113"/>
        <v/>
      </c>
      <c r="F2395" s="84"/>
    </row>
    <row r="2396" spans="2:6" x14ac:dyDescent="0.25">
      <c r="B2396" s="13">
        <v>2388</v>
      </c>
      <c r="C2396" s="18" t="str">
        <f t="shared" si="114"/>
        <v/>
      </c>
      <c r="D2396" s="13" t="str">
        <f t="shared" si="112"/>
        <v/>
      </c>
      <c r="E2396" s="13" t="str">
        <f t="shared" si="113"/>
        <v/>
      </c>
      <c r="F2396" s="84"/>
    </row>
    <row r="2397" spans="2:6" x14ac:dyDescent="0.25">
      <c r="B2397" s="13">
        <v>2389</v>
      </c>
      <c r="C2397" s="18" t="str">
        <f t="shared" si="114"/>
        <v/>
      </c>
      <c r="D2397" s="13" t="str">
        <f t="shared" si="112"/>
        <v/>
      </c>
      <c r="E2397" s="13" t="str">
        <f t="shared" si="113"/>
        <v/>
      </c>
      <c r="F2397" s="84"/>
    </row>
    <row r="2398" spans="2:6" x14ac:dyDescent="0.25">
      <c r="B2398" s="13">
        <v>2390</v>
      </c>
      <c r="C2398" s="18" t="str">
        <f t="shared" si="114"/>
        <v/>
      </c>
      <c r="D2398" s="13" t="str">
        <f t="shared" si="112"/>
        <v/>
      </c>
      <c r="E2398" s="13" t="str">
        <f t="shared" si="113"/>
        <v/>
      </c>
      <c r="F2398" s="84"/>
    </row>
    <row r="2399" spans="2:6" x14ac:dyDescent="0.25">
      <c r="B2399" s="13">
        <v>2391</v>
      </c>
      <c r="C2399" s="18" t="str">
        <f t="shared" si="114"/>
        <v/>
      </c>
      <c r="D2399" s="13" t="str">
        <f t="shared" si="112"/>
        <v/>
      </c>
      <c r="E2399" s="13" t="str">
        <f t="shared" si="113"/>
        <v/>
      </c>
      <c r="F2399" s="84"/>
    </row>
    <row r="2400" spans="2:6" x14ac:dyDescent="0.25">
      <c r="B2400" s="13">
        <v>2392</v>
      </c>
      <c r="C2400" s="18" t="str">
        <f t="shared" si="114"/>
        <v/>
      </c>
      <c r="D2400" s="13" t="str">
        <f t="shared" si="112"/>
        <v/>
      </c>
      <c r="E2400" s="13" t="str">
        <f t="shared" si="113"/>
        <v/>
      </c>
      <c r="F2400" s="84"/>
    </row>
    <row r="2401" spans="2:6" x14ac:dyDescent="0.25">
      <c r="B2401" s="13">
        <v>2393</v>
      </c>
      <c r="C2401" s="18" t="str">
        <f t="shared" si="114"/>
        <v/>
      </c>
      <c r="D2401" s="13" t="str">
        <f t="shared" si="112"/>
        <v/>
      </c>
      <c r="E2401" s="13" t="str">
        <f t="shared" si="113"/>
        <v/>
      </c>
      <c r="F2401" s="84"/>
    </row>
    <row r="2402" spans="2:6" x14ac:dyDescent="0.25">
      <c r="B2402" s="13">
        <v>2394</v>
      </c>
      <c r="C2402" s="18" t="str">
        <f t="shared" si="114"/>
        <v/>
      </c>
      <c r="D2402" s="13" t="str">
        <f t="shared" si="112"/>
        <v/>
      </c>
      <c r="E2402" s="13" t="str">
        <f t="shared" si="113"/>
        <v/>
      </c>
      <c r="F2402" s="84"/>
    </row>
    <row r="2403" spans="2:6" x14ac:dyDescent="0.25">
      <c r="B2403" s="13">
        <v>2395</v>
      </c>
      <c r="C2403" s="18" t="str">
        <f t="shared" si="114"/>
        <v/>
      </c>
      <c r="D2403" s="13" t="str">
        <f t="shared" si="112"/>
        <v/>
      </c>
      <c r="E2403" s="13" t="str">
        <f t="shared" si="113"/>
        <v/>
      </c>
      <c r="F2403" s="84"/>
    </row>
    <row r="2404" spans="2:6" x14ac:dyDescent="0.25">
      <c r="B2404" s="13">
        <v>2396</v>
      </c>
      <c r="C2404" s="18" t="str">
        <f t="shared" si="114"/>
        <v/>
      </c>
      <c r="D2404" s="13" t="str">
        <f t="shared" si="112"/>
        <v/>
      </c>
      <c r="E2404" s="13" t="str">
        <f t="shared" si="113"/>
        <v/>
      </c>
      <c r="F2404" s="84"/>
    </row>
    <row r="2405" spans="2:6" x14ac:dyDescent="0.25">
      <c r="B2405" s="13">
        <v>2397</v>
      </c>
      <c r="C2405" s="18" t="str">
        <f t="shared" si="114"/>
        <v/>
      </c>
      <c r="D2405" s="13" t="str">
        <f t="shared" si="112"/>
        <v/>
      </c>
      <c r="E2405" s="13" t="str">
        <f t="shared" si="113"/>
        <v/>
      </c>
      <c r="F2405" s="84"/>
    </row>
    <row r="2406" spans="2:6" x14ac:dyDescent="0.25">
      <c r="B2406" s="13">
        <v>2398</v>
      </c>
      <c r="C2406" s="18" t="str">
        <f t="shared" si="114"/>
        <v/>
      </c>
      <c r="D2406" s="13" t="str">
        <f t="shared" si="112"/>
        <v/>
      </c>
      <c r="E2406" s="13" t="str">
        <f t="shared" si="113"/>
        <v/>
      </c>
      <c r="F2406" s="84"/>
    </row>
    <row r="2407" spans="2:6" x14ac:dyDescent="0.25">
      <c r="B2407" s="13">
        <v>2399</v>
      </c>
      <c r="C2407" s="18" t="str">
        <f t="shared" si="114"/>
        <v/>
      </c>
      <c r="D2407" s="13" t="str">
        <f t="shared" si="112"/>
        <v/>
      </c>
      <c r="E2407" s="13" t="str">
        <f t="shared" si="113"/>
        <v/>
      </c>
      <c r="F2407" s="84"/>
    </row>
    <row r="2408" spans="2:6" x14ac:dyDescent="0.25">
      <c r="B2408" s="13">
        <v>2400</v>
      </c>
      <c r="C2408" s="18" t="str">
        <f t="shared" si="114"/>
        <v/>
      </c>
      <c r="D2408" s="13" t="str">
        <f t="shared" si="112"/>
        <v/>
      </c>
      <c r="E2408" s="13" t="str">
        <f t="shared" si="113"/>
        <v/>
      </c>
      <c r="F2408" s="84"/>
    </row>
    <row r="2409" spans="2:6" x14ac:dyDescent="0.25">
      <c r="B2409" s="13">
        <v>2401</v>
      </c>
      <c r="C2409" s="18" t="str">
        <f t="shared" si="114"/>
        <v/>
      </c>
      <c r="D2409" s="13" t="str">
        <f t="shared" si="112"/>
        <v/>
      </c>
      <c r="E2409" s="13" t="str">
        <f t="shared" si="113"/>
        <v/>
      </c>
      <c r="F2409" s="84"/>
    </row>
    <row r="2410" spans="2:6" x14ac:dyDescent="0.25">
      <c r="B2410" s="13">
        <v>2402</v>
      </c>
      <c r="C2410" s="18" t="str">
        <f t="shared" si="114"/>
        <v/>
      </c>
      <c r="D2410" s="13" t="str">
        <f t="shared" si="112"/>
        <v/>
      </c>
      <c r="E2410" s="13" t="str">
        <f t="shared" si="113"/>
        <v/>
      </c>
      <c r="F2410" s="84"/>
    </row>
    <row r="2411" spans="2:6" x14ac:dyDescent="0.25">
      <c r="B2411" s="13">
        <v>2403</v>
      </c>
      <c r="C2411" s="18" t="str">
        <f t="shared" si="114"/>
        <v/>
      </c>
      <c r="D2411" s="13" t="str">
        <f t="shared" si="112"/>
        <v/>
      </c>
      <c r="E2411" s="13" t="str">
        <f t="shared" si="113"/>
        <v/>
      </c>
      <c r="F2411" s="84"/>
    </row>
    <row r="2412" spans="2:6" x14ac:dyDescent="0.25">
      <c r="B2412" s="13">
        <v>2404</v>
      </c>
      <c r="C2412" s="18" t="str">
        <f t="shared" si="114"/>
        <v/>
      </c>
      <c r="D2412" s="13" t="str">
        <f t="shared" si="112"/>
        <v/>
      </c>
      <c r="E2412" s="13" t="str">
        <f t="shared" si="113"/>
        <v/>
      </c>
      <c r="F2412" s="84"/>
    </row>
    <row r="2413" spans="2:6" x14ac:dyDescent="0.25">
      <c r="B2413" s="13">
        <v>2405</v>
      </c>
      <c r="C2413" s="18" t="str">
        <f t="shared" si="114"/>
        <v/>
      </c>
      <c r="D2413" s="13" t="str">
        <f t="shared" si="112"/>
        <v/>
      </c>
      <c r="E2413" s="13" t="str">
        <f t="shared" si="113"/>
        <v/>
      </c>
      <c r="F2413" s="84"/>
    </row>
    <row r="2414" spans="2:6" x14ac:dyDescent="0.25">
      <c r="B2414" s="13">
        <v>2406</v>
      </c>
      <c r="C2414" s="18" t="str">
        <f t="shared" si="114"/>
        <v/>
      </c>
      <c r="D2414" s="13" t="str">
        <f t="shared" si="112"/>
        <v/>
      </c>
      <c r="E2414" s="13" t="str">
        <f t="shared" si="113"/>
        <v/>
      </c>
      <c r="F2414" s="84"/>
    </row>
    <row r="2415" spans="2:6" x14ac:dyDescent="0.25">
      <c r="B2415" s="13">
        <v>2407</v>
      </c>
      <c r="C2415" s="18" t="str">
        <f t="shared" si="114"/>
        <v/>
      </c>
      <c r="D2415" s="13" t="str">
        <f t="shared" si="112"/>
        <v/>
      </c>
      <c r="E2415" s="13" t="str">
        <f t="shared" si="113"/>
        <v/>
      </c>
      <c r="F2415" s="84"/>
    </row>
    <row r="2416" spans="2:6" x14ac:dyDescent="0.25">
      <c r="B2416" s="13">
        <v>2408</v>
      </c>
      <c r="C2416" s="18" t="str">
        <f t="shared" si="114"/>
        <v/>
      </c>
      <c r="D2416" s="13" t="str">
        <f t="shared" si="112"/>
        <v/>
      </c>
      <c r="E2416" s="13" t="str">
        <f t="shared" si="113"/>
        <v/>
      </c>
      <c r="F2416" s="84"/>
    </row>
    <row r="2417" spans="2:6" x14ac:dyDescent="0.25">
      <c r="B2417" s="13">
        <v>2409</v>
      </c>
      <c r="C2417" s="18" t="str">
        <f t="shared" si="114"/>
        <v/>
      </c>
      <c r="D2417" s="13" t="str">
        <f t="shared" si="112"/>
        <v/>
      </c>
      <c r="E2417" s="13" t="str">
        <f t="shared" si="113"/>
        <v/>
      </c>
      <c r="F2417" s="84"/>
    </row>
    <row r="2418" spans="2:6" x14ac:dyDescent="0.25">
      <c r="B2418" s="13">
        <v>2410</v>
      </c>
      <c r="C2418" s="18" t="str">
        <f t="shared" si="114"/>
        <v/>
      </c>
      <c r="D2418" s="13" t="str">
        <f t="shared" si="112"/>
        <v/>
      </c>
      <c r="E2418" s="13" t="str">
        <f t="shared" si="113"/>
        <v/>
      </c>
      <c r="F2418" s="84"/>
    </row>
    <row r="2419" spans="2:6" x14ac:dyDescent="0.25">
      <c r="B2419" s="13">
        <v>2411</v>
      </c>
      <c r="C2419" s="18" t="str">
        <f t="shared" si="114"/>
        <v/>
      </c>
      <c r="D2419" s="13" t="str">
        <f t="shared" si="112"/>
        <v/>
      </c>
      <c r="E2419" s="13" t="str">
        <f t="shared" si="113"/>
        <v/>
      </c>
      <c r="F2419" s="84"/>
    </row>
    <row r="2420" spans="2:6" x14ac:dyDescent="0.25">
      <c r="B2420" s="13">
        <v>2412</v>
      </c>
      <c r="C2420" s="18" t="str">
        <f t="shared" si="114"/>
        <v/>
      </c>
      <c r="D2420" s="13" t="str">
        <f t="shared" si="112"/>
        <v/>
      </c>
      <c r="E2420" s="13" t="str">
        <f t="shared" si="113"/>
        <v/>
      </c>
      <c r="F2420" s="84"/>
    </row>
    <row r="2421" spans="2:6" x14ac:dyDescent="0.25">
      <c r="B2421" s="13">
        <v>2413</v>
      </c>
      <c r="C2421" s="18" t="str">
        <f t="shared" si="114"/>
        <v/>
      </c>
      <c r="D2421" s="13" t="str">
        <f t="shared" si="112"/>
        <v/>
      </c>
      <c r="E2421" s="13" t="str">
        <f t="shared" si="113"/>
        <v/>
      </c>
      <c r="F2421" s="84"/>
    </row>
    <row r="2422" spans="2:6" x14ac:dyDescent="0.25">
      <c r="B2422" s="13">
        <v>2414</v>
      </c>
      <c r="C2422" s="18" t="str">
        <f t="shared" si="114"/>
        <v/>
      </c>
      <c r="D2422" s="13" t="str">
        <f t="shared" si="112"/>
        <v/>
      </c>
      <c r="E2422" s="13" t="str">
        <f t="shared" si="113"/>
        <v/>
      </c>
      <c r="F2422" s="84"/>
    </row>
    <row r="2423" spans="2:6" x14ac:dyDescent="0.25">
      <c r="B2423" s="13">
        <v>2415</v>
      </c>
      <c r="C2423" s="18" t="str">
        <f t="shared" si="114"/>
        <v/>
      </c>
      <c r="D2423" s="13" t="str">
        <f t="shared" si="112"/>
        <v/>
      </c>
      <c r="E2423" s="13" t="str">
        <f t="shared" si="113"/>
        <v/>
      </c>
      <c r="F2423" s="84"/>
    </row>
    <row r="2424" spans="2:6" x14ac:dyDescent="0.25">
      <c r="B2424" s="13">
        <v>2416</v>
      </c>
      <c r="C2424" s="18" t="str">
        <f t="shared" si="114"/>
        <v/>
      </c>
      <c r="D2424" s="13" t="str">
        <f t="shared" si="112"/>
        <v/>
      </c>
      <c r="E2424" s="13" t="str">
        <f t="shared" si="113"/>
        <v/>
      </c>
      <c r="F2424" s="84"/>
    </row>
    <row r="2425" spans="2:6" x14ac:dyDescent="0.25">
      <c r="B2425" s="13">
        <v>2417</v>
      </c>
      <c r="C2425" s="18" t="str">
        <f t="shared" si="114"/>
        <v/>
      </c>
      <c r="D2425" s="13" t="str">
        <f t="shared" si="112"/>
        <v/>
      </c>
      <c r="E2425" s="13" t="str">
        <f t="shared" si="113"/>
        <v/>
      </c>
      <c r="F2425" s="84"/>
    </row>
    <row r="2426" spans="2:6" x14ac:dyDescent="0.25">
      <c r="B2426" s="13">
        <v>2418</v>
      </c>
      <c r="C2426" s="18" t="str">
        <f t="shared" si="114"/>
        <v/>
      </c>
      <c r="D2426" s="13" t="str">
        <f t="shared" si="112"/>
        <v/>
      </c>
      <c r="E2426" s="13" t="str">
        <f t="shared" si="113"/>
        <v/>
      </c>
      <c r="F2426" s="84"/>
    </row>
    <row r="2427" spans="2:6" x14ac:dyDescent="0.25">
      <c r="B2427" s="13">
        <v>2419</v>
      </c>
      <c r="C2427" s="18" t="str">
        <f t="shared" si="114"/>
        <v/>
      </c>
      <c r="D2427" s="13" t="str">
        <f t="shared" si="112"/>
        <v/>
      </c>
      <c r="E2427" s="13" t="str">
        <f t="shared" si="113"/>
        <v/>
      </c>
      <c r="F2427" s="84"/>
    </row>
    <row r="2428" spans="2:6" x14ac:dyDescent="0.25">
      <c r="B2428" s="13">
        <v>2420</v>
      </c>
      <c r="C2428" s="18" t="str">
        <f t="shared" si="114"/>
        <v/>
      </c>
      <c r="D2428" s="13" t="str">
        <f t="shared" si="112"/>
        <v/>
      </c>
      <c r="E2428" s="13" t="str">
        <f t="shared" si="113"/>
        <v/>
      </c>
      <c r="F2428" s="84"/>
    </row>
    <row r="2429" spans="2:6" x14ac:dyDescent="0.25">
      <c r="B2429" s="13">
        <v>2421</v>
      </c>
      <c r="C2429" s="18" t="str">
        <f t="shared" si="114"/>
        <v/>
      </c>
      <c r="D2429" s="13" t="str">
        <f t="shared" si="112"/>
        <v/>
      </c>
      <c r="E2429" s="13" t="str">
        <f t="shared" si="113"/>
        <v/>
      </c>
      <c r="F2429" s="84"/>
    </row>
    <row r="2430" spans="2:6" x14ac:dyDescent="0.25">
      <c r="B2430" s="13">
        <v>2422</v>
      </c>
      <c r="C2430" s="18" t="str">
        <f t="shared" si="114"/>
        <v/>
      </c>
      <c r="D2430" s="13" t="str">
        <f t="shared" si="112"/>
        <v/>
      </c>
      <c r="E2430" s="13" t="str">
        <f t="shared" si="113"/>
        <v/>
      </c>
      <c r="F2430" s="84"/>
    </row>
    <row r="2431" spans="2:6" x14ac:dyDescent="0.25">
      <c r="B2431" s="13">
        <v>2423</v>
      </c>
      <c r="C2431" s="18" t="str">
        <f t="shared" si="114"/>
        <v/>
      </c>
      <c r="D2431" s="13" t="str">
        <f t="shared" si="112"/>
        <v/>
      </c>
      <c r="E2431" s="13" t="str">
        <f t="shared" si="113"/>
        <v/>
      </c>
      <c r="F2431" s="84"/>
    </row>
    <row r="2432" spans="2:6" x14ac:dyDescent="0.25">
      <c r="B2432" s="13">
        <v>2424</v>
      </c>
      <c r="C2432" s="18" t="str">
        <f t="shared" si="114"/>
        <v/>
      </c>
      <c r="D2432" s="13" t="str">
        <f t="shared" si="112"/>
        <v/>
      </c>
      <c r="E2432" s="13" t="str">
        <f t="shared" si="113"/>
        <v/>
      </c>
      <c r="F2432" s="84"/>
    </row>
    <row r="2433" spans="2:6" x14ac:dyDescent="0.25">
      <c r="B2433" s="13">
        <v>2425</v>
      </c>
      <c r="C2433" s="18" t="str">
        <f t="shared" si="114"/>
        <v/>
      </c>
      <c r="D2433" s="13" t="str">
        <f t="shared" si="112"/>
        <v/>
      </c>
      <c r="E2433" s="13" t="str">
        <f t="shared" si="113"/>
        <v/>
      </c>
      <c r="F2433" s="84"/>
    </row>
    <row r="2434" spans="2:6" x14ac:dyDescent="0.25">
      <c r="B2434" s="13">
        <v>2426</v>
      </c>
      <c r="C2434" s="18" t="str">
        <f t="shared" si="114"/>
        <v/>
      </c>
      <c r="D2434" s="13" t="str">
        <f t="shared" si="112"/>
        <v/>
      </c>
      <c r="E2434" s="13" t="str">
        <f t="shared" si="113"/>
        <v/>
      </c>
      <c r="F2434" s="84"/>
    </row>
    <row r="2435" spans="2:6" x14ac:dyDescent="0.25">
      <c r="B2435" s="13">
        <v>2427</v>
      </c>
      <c r="C2435" s="18" t="str">
        <f t="shared" si="114"/>
        <v/>
      </c>
      <c r="D2435" s="13" t="str">
        <f t="shared" si="112"/>
        <v/>
      </c>
      <c r="E2435" s="13" t="str">
        <f t="shared" si="113"/>
        <v/>
      </c>
      <c r="F2435" s="84"/>
    </row>
    <row r="2436" spans="2:6" x14ac:dyDescent="0.25">
      <c r="B2436" s="13">
        <v>2428</v>
      </c>
      <c r="C2436" s="18" t="str">
        <f t="shared" si="114"/>
        <v/>
      </c>
      <c r="D2436" s="13" t="str">
        <f t="shared" si="112"/>
        <v/>
      </c>
      <c r="E2436" s="13" t="str">
        <f t="shared" si="113"/>
        <v/>
      </c>
      <c r="F2436" s="84"/>
    </row>
    <row r="2437" spans="2:6" x14ac:dyDescent="0.25">
      <c r="B2437" s="13">
        <v>2429</v>
      </c>
      <c r="C2437" s="18" t="str">
        <f t="shared" si="114"/>
        <v/>
      </c>
      <c r="D2437" s="13" t="str">
        <f t="shared" si="112"/>
        <v/>
      </c>
      <c r="E2437" s="13" t="str">
        <f t="shared" si="113"/>
        <v/>
      </c>
      <c r="F2437" s="84"/>
    </row>
    <row r="2438" spans="2:6" x14ac:dyDescent="0.25">
      <c r="B2438" s="13">
        <v>2430</v>
      </c>
      <c r="C2438" s="18" t="str">
        <f t="shared" si="114"/>
        <v/>
      </c>
      <c r="D2438" s="13" t="str">
        <f t="shared" si="112"/>
        <v/>
      </c>
      <c r="E2438" s="13" t="str">
        <f t="shared" si="113"/>
        <v/>
      </c>
      <c r="F2438" s="84"/>
    </row>
    <row r="2439" spans="2:6" x14ac:dyDescent="0.25">
      <c r="B2439" s="13">
        <v>2431</v>
      </c>
      <c r="C2439" s="18" t="str">
        <f t="shared" si="114"/>
        <v/>
      </c>
      <c r="D2439" s="13" t="str">
        <f t="shared" si="112"/>
        <v/>
      </c>
      <c r="E2439" s="13" t="str">
        <f t="shared" si="113"/>
        <v/>
      </c>
      <c r="F2439" s="84"/>
    </row>
    <row r="2440" spans="2:6" x14ac:dyDescent="0.25">
      <c r="B2440" s="13">
        <v>2432</v>
      </c>
      <c r="C2440" s="18" t="str">
        <f t="shared" si="114"/>
        <v/>
      </c>
      <c r="D2440" s="13" t="str">
        <f t="shared" si="112"/>
        <v/>
      </c>
      <c r="E2440" s="13" t="str">
        <f t="shared" si="113"/>
        <v/>
      </c>
      <c r="F2440" s="84"/>
    </row>
    <row r="2441" spans="2:6" x14ac:dyDescent="0.25">
      <c r="B2441" s="13">
        <v>2433</v>
      </c>
      <c r="C2441" s="18" t="str">
        <f t="shared" si="114"/>
        <v/>
      </c>
      <c r="D2441" s="13" t="str">
        <f t="shared" ref="D2441:D2504" si="115">IF(C2441="","",IF($F$6="","",IF(B2441&lt;($AV$14+1),"1°batch", IF(B2441&gt;($AV$15),"3°batch","2°batch"))))</f>
        <v/>
      </c>
      <c r="E2441" s="13" t="str">
        <f t="shared" ref="E2441:E2504" si="116">IF(C2441="","",IF($F$6="","",IF(B2441&lt;($AV$17+1),"1°cooking",IF(AND(B2441&gt;$AV$17,B2441&lt;$AV$18+1),"2°cooking",IF(AND(B2441&gt;$AV$18,B2441&lt;$AV$19+1),"3°cooking",IF(AND(B2441&gt;$AV$19,B2441&lt;$AV$20+1),"4°cooking",IF(AND(B2441&gt;$AV$20,B2441&lt;$AV$21+1),"5°cooking",IF(AND(B2441&gt;$AV$21,B2441&lt;$AV$22+1),"1°cooking",IF(AND(B2441&gt;$AV$22,B2441&lt;$AV$23+1),"2°cooking",IF(AND(B2441&gt;$AV$23,B2441&lt;$AV$24+1),"3°cooking",IF(AND(B2441&gt;$AV$24,B2441&lt;$AV$25+1),"4°cooking",IF(AND(B2441&gt;$AV$25,B2441&lt;$AV$26+1),"5°cooking",IF(AND(B2441&gt;$AV$26,B2441&lt;$AV$27+1),"1°cooking",IF(AND(B2441&gt;$AV$27,B2441&lt;$AV$28+1),"2°cooking",IF(AND(B2441&gt;$AV$28,B2441&lt;$AV$29+1),"3°cooking",IF(AND(B2441&gt;$AV$29,B2441&lt;$AV$30+1),"4°cooking",IF(AND(B2441&gt;$AV$30,B2441&lt;$AV$31+1),"5°cooking","")))))))))))))))))</f>
        <v/>
      </c>
      <c r="F2441" s="84"/>
    </row>
    <row r="2442" spans="2:6" x14ac:dyDescent="0.25">
      <c r="B2442" s="13">
        <v>2434</v>
      </c>
      <c r="C2442" s="18" t="str">
        <f t="shared" ref="C2442:C2505" si="117">IF($F$6="","",IF(B2442&gt;$F$6,"",IF(C2441&lt;$C$6,C2441+$E$6,0)))</f>
        <v/>
      </c>
      <c r="D2442" s="13" t="str">
        <f t="shared" si="115"/>
        <v/>
      </c>
      <c r="E2442" s="13" t="str">
        <f t="shared" si="116"/>
        <v/>
      </c>
      <c r="F2442" s="84"/>
    </row>
    <row r="2443" spans="2:6" x14ac:dyDescent="0.25">
      <c r="B2443" s="13">
        <v>2435</v>
      </c>
      <c r="C2443" s="18" t="str">
        <f t="shared" si="117"/>
        <v/>
      </c>
      <c r="D2443" s="13" t="str">
        <f t="shared" si="115"/>
        <v/>
      </c>
      <c r="E2443" s="13" t="str">
        <f t="shared" si="116"/>
        <v/>
      </c>
      <c r="F2443" s="84"/>
    </row>
    <row r="2444" spans="2:6" x14ac:dyDescent="0.25">
      <c r="B2444" s="13">
        <v>2436</v>
      </c>
      <c r="C2444" s="18" t="str">
        <f t="shared" si="117"/>
        <v/>
      </c>
      <c r="D2444" s="13" t="str">
        <f t="shared" si="115"/>
        <v/>
      </c>
      <c r="E2444" s="13" t="str">
        <f t="shared" si="116"/>
        <v/>
      </c>
      <c r="F2444" s="84"/>
    </row>
    <row r="2445" spans="2:6" x14ac:dyDescent="0.25">
      <c r="B2445" s="13">
        <v>2437</v>
      </c>
      <c r="C2445" s="18" t="str">
        <f t="shared" si="117"/>
        <v/>
      </c>
      <c r="D2445" s="13" t="str">
        <f t="shared" si="115"/>
        <v/>
      </c>
      <c r="E2445" s="13" t="str">
        <f t="shared" si="116"/>
        <v/>
      </c>
      <c r="F2445" s="84"/>
    </row>
    <row r="2446" spans="2:6" x14ac:dyDescent="0.25">
      <c r="B2446" s="13">
        <v>2438</v>
      </c>
      <c r="C2446" s="18" t="str">
        <f t="shared" si="117"/>
        <v/>
      </c>
      <c r="D2446" s="13" t="str">
        <f t="shared" si="115"/>
        <v/>
      </c>
      <c r="E2446" s="13" t="str">
        <f t="shared" si="116"/>
        <v/>
      </c>
      <c r="F2446" s="84"/>
    </row>
    <row r="2447" spans="2:6" x14ac:dyDescent="0.25">
      <c r="B2447" s="13">
        <v>2439</v>
      </c>
      <c r="C2447" s="18" t="str">
        <f t="shared" si="117"/>
        <v/>
      </c>
      <c r="D2447" s="13" t="str">
        <f t="shared" si="115"/>
        <v/>
      </c>
      <c r="E2447" s="13" t="str">
        <f t="shared" si="116"/>
        <v/>
      </c>
      <c r="F2447" s="84"/>
    </row>
    <row r="2448" spans="2:6" x14ac:dyDescent="0.25">
      <c r="B2448" s="13">
        <v>2440</v>
      </c>
      <c r="C2448" s="18" t="str">
        <f t="shared" si="117"/>
        <v/>
      </c>
      <c r="D2448" s="13" t="str">
        <f t="shared" si="115"/>
        <v/>
      </c>
      <c r="E2448" s="13" t="str">
        <f t="shared" si="116"/>
        <v/>
      </c>
      <c r="F2448" s="84"/>
    </row>
    <row r="2449" spans="2:6" x14ac:dyDescent="0.25">
      <c r="B2449" s="13">
        <v>2441</v>
      </c>
      <c r="C2449" s="18" t="str">
        <f t="shared" si="117"/>
        <v/>
      </c>
      <c r="D2449" s="13" t="str">
        <f t="shared" si="115"/>
        <v/>
      </c>
      <c r="E2449" s="13" t="str">
        <f t="shared" si="116"/>
        <v/>
      </c>
      <c r="F2449" s="84"/>
    </row>
    <row r="2450" spans="2:6" x14ac:dyDescent="0.25">
      <c r="B2450" s="13">
        <v>2442</v>
      </c>
      <c r="C2450" s="18" t="str">
        <f t="shared" si="117"/>
        <v/>
      </c>
      <c r="D2450" s="13" t="str">
        <f t="shared" si="115"/>
        <v/>
      </c>
      <c r="E2450" s="13" t="str">
        <f t="shared" si="116"/>
        <v/>
      </c>
      <c r="F2450" s="84"/>
    </row>
    <row r="2451" spans="2:6" x14ac:dyDescent="0.25">
      <c r="B2451" s="13">
        <v>2443</v>
      </c>
      <c r="C2451" s="18" t="str">
        <f t="shared" si="117"/>
        <v/>
      </c>
      <c r="D2451" s="13" t="str">
        <f t="shared" si="115"/>
        <v/>
      </c>
      <c r="E2451" s="13" t="str">
        <f t="shared" si="116"/>
        <v/>
      </c>
      <c r="F2451" s="84"/>
    </row>
    <row r="2452" spans="2:6" x14ac:dyDescent="0.25">
      <c r="B2452" s="13">
        <v>2444</v>
      </c>
      <c r="C2452" s="18" t="str">
        <f t="shared" si="117"/>
        <v/>
      </c>
      <c r="D2452" s="13" t="str">
        <f t="shared" si="115"/>
        <v/>
      </c>
      <c r="E2452" s="13" t="str">
        <f t="shared" si="116"/>
        <v/>
      </c>
      <c r="F2452" s="84"/>
    </row>
    <row r="2453" spans="2:6" x14ac:dyDescent="0.25">
      <c r="B2453" s="13">
        <v>2445</v>
      </c>
      <c r="C2453" s="18" t="str">
        <f t="shared" si="117"/>
        <v/>
      </c>
      <c r="D2453" s="13" t="str">
        <f t="shared" si="115"/>
        <v/>
      </c>
      <c r="E2453" s="13" t="str">
        <f t="shared" si="116"/>
        <v/>
      </c>
      <c r="F2453" s="84"/>
    </row>
    <row r="2454" spans="2:6" x14ac:dyDescent="0.25">
      <c r="B2454" s="13">
        <v>2446</v>
      </c>
      <c r="C2454" s="18" t="str">
        <f t="shared" si="117"/>
        <v/>
      </c>
      <c r="D2454" s="13" t="str">
        <f t="shared" si="115"/>
        <v/>
      </c>
      <c r="E2454" s="13" t="str">
        <f t="shared" si="116"/>
        <v/>
      </c>
      <c r="F2454" s="84"/>
    </row>
    <row r="2455" spans="2:6" x14ac:dyDescent="0.25">
      <c r="B2455" s="13">
        <v>2447</v>
      </c>
      <c r="C2455" s="18" t="str">
        <f t="shared" si="117"/>
        <v/>
      </c>
      <c r="D2455" s="13" t="str">
        <f t="shared" si="115"/>
        <v/>
      </c>
      <c r="E2455" s="13" t="str">
        <f t="shared" si="116"/>
        <v/>
      </c>
      <c r="F2455" s="84"/>
    </row>
    <row r="2456" spans="2:6" x14ac:dyDescent="0.25">
      <c r="B2456" s="13">
        <v>2448</v>
      </c>
      <c r="C2456" s="18" t="str">
        <f t="shared" si="117"/>
        <v/>
      </c>
      <c r="D2456" s="13" t="str">
        <f t="shared" si="115"/>
        <v/>
      </c>
      <c r="E2456" s="13" t="str">
        <f t="shared" si="116"/>
        <v/>
      </c>
      <c r="F2456" s="84"/>
    </row>
    <row r="2457" spans="2:6" x14ac:dyDescent="0.25">
      <c r="B2457" s="13">
        <v>2449</v>
      </c>
      <c r="C2457" s="18" t="str">
        <f t="shared" si="117"/>
        <v/>
      </c>
      <c r="D2457" s="13" t="str">
        <f t="shared" si="115"/>
        <v/>
      </c>
      <c r="E2457" s="13" t="str">
        <f t="shared" si="116"/>
        <v/>
      </c>
      <c r="F2457" s="84"/>
    </row>
    <row r="2458" spans="2:6" x14ac:dyDescent="0.25">
      <c r="B2458" s="13">
        <v>2450</v>
      </c>
      <c r="C2458" s="18" t="str">
        <f t="shared" si="117"/>
        <v/>
      </c>
      <c r="D2458" s="13" t="str">
        <f t="shared" si="115"/>
        <v/>
      </c>
      <c r="E2458" s="13" t="str">
        <f t="shared" si="116"/>
        <v/>
      </c>
      <c r="F2458" s="84"/>
    </row>
    <row r="2459" spans="2:6" x14ac:dyDescent="0.25">
      <c r="B2459" s="13">
        <v>2451</v>
      </c>
      <c r="C2459" s="18" t="str">
        <f t="shared" si="117"/>
        <v/>
      </c>
      <c r="D2459" s="13" t="str">
        <f t="shared" si="115"/>
        <v/>
      </c>
      <c r="E2459" s="13" t="str">
        <f t="shared" si="116"/>
        <v/>
      </c>
      <c r="F2459" s="84"/>
    </row>
    <row r="2460" spans="2:6" x14ac:dyDescent="0.25">
      <c r="B2460" s="13">
        <v>2452</v>
      </c>
      <c r="C2460" s="18" t="str">
        <f t="shared" si="117"/>
        <v/>
      </c>
      <c r="D2460" s="13" t="str">
        <f t="shared" si="115"/>
        <v/>
      </c>
      <c r="E2460" s="13" t="str">
        <f t="shared" si="116"/>
        <v/>
      </c>
      <c r="F2460" s="84"/>
    </row>
    <row r="2461" spans="2:6" x14ac:dyDescent="0.25">
      <c r="B2461" s="13">
        <v>2453</v>
      </c>
      <c r="C2461" s="18" t="str">
        <f t="shared" si="117"/>
        <v/>
      </c>
      <c r="D2461" s="13" t="str">
        <f t="shared" si="115"/>
        <v/>
      </c>
      <c r="E2461" s="13" t="str">
        <f t="shared" si="116"/>
        <v/>
      </c>
      <c r="F2461" s="84"/>
    </row>
    <row r="2462" spans="2:6" x14ac:dyDescent="0.25">
      <c r="B2462" s="13">
        <v>2454</v>
      </c>
      <c r="C2462" s="18" t="str">
        <f t="shared" si="117"/>
        <v/>
      </c>
      <c r="D2462" s="13" t="str">
        <f t="shared" si="115"/>
        <v/>
      </c>
      <c r="E2462" s="13" t="str">
        <f t="shared" si="116"/>
        <v/>
      </c>
      <c r="F2462" s="84"/>
    </row>
    <row r="2463" spans="2:6" x14ac:dyDescent="0.25">
      <c r="B2463" s="13">
        <v>2455</v>
      </c>
      <c r="C2463" s="18" t="str">
        <f t="shared" si="117"/>
        <v/>
      </c>
      <c r="D2463" s="13" t="str">
        <f t="shared" si="115"/>
        <v/>
      </c>
      <c r="E2463" s="13" t="str">
        <f t="shared" si="116"/>
        <v/>
      </c>
      <c r="F2463" s="84"/>
    </row>
    <row r="2464" spans="2:6" x14ac:dyDescent="0.25">
      <c r="B2464" s="13">
        <v>2456</v>
      </c>
      <c r="C2464" s="18" t="str">
        <f t="shared" si="117"/>
        <v/>
      </c>
      <c r="D2464" s="13" t="str">
        <f t="shared" si="115"/>
        <v/>
      </c>
      <c r="E2464" s="13" t="str">
        <f t="shared" si="116"/>
        <v/>
      </c>
      <c r="F2464" s="84"/>
    </row>
    <row r="2465" spans="2:6" x14ac:dyDescent="0.25">
      <c r="B2465" s="13">
        <v>2457</v>
      </c>
      <c r="C2465" s="18" t="str">
        <f t="shared" si="117"/>
        <v/>
      </c>
      <c r="D2465" s="13" t="str">
        <f t="shared" si="115"/>
        <v/>
      </c>
      <c r="E2465" s="13" t="str">
        <f t="shared" si="116"/>
        <v/>
      </c>
      <c r="F2465" s="84"/>
    </row>
    <row r="2466" spans="2:6" x14ac:dyDescent="0.25">
      <c r="B2466" s="13">
        <v>2458</v>
      </c>
      <c r="C2466" s="18" t="str">
        <f t="shared" si="117"/>
        <v/>
      </c>
      <c r="D2466" s="13" t="str">
        <f t="shared" si="115"/>
        <v/>
      </c>
      <c r="E2466" s="13" t="str">
        <f t="shared" si="116"/>
        <v/>
      </c>
      <c r="F2466" s="84"/>
    </row>
    <row r="2467" spans="2:6" x14ac:dyDescent="0.25">
      <c r="B2467" s="13">
        <v>2459</v>
      </c>
      <c r="C2467" s="18" t="str">
        <f t="shared" si="117"/>
        <v/>
      </c>
      <c r="D2467" s="13" t="str">
        <f t="shared" si="115"/>
        <v/>
      </c>
      <c r="E2467" s="13" t="str">
        <f t="shared" si="116"/>
        <v/>
      </c>
      <c r="F2467" s="84"/>
    </row>
    <row r="2468" spans="2:6" x14ac:dyDescent="0.25">
      <c r="B2468" s="13">
        <v>2460</v>
      </c>
      <c r="C2468" s="18" t="str">
        <f t="shared" si="117"/>
        <v/>
      </c>
      <c r="D2468" s="13" t="str">
        <f t="shared" si="115"/>
        <v/>
      </c>
      <c r="E2468" s="13" t="str">
        <f t="shared" si="116"/>
        <v/>
      </c>
      <c r="F2468" s="84"/>
    </row>
    <row r="2469" spans="2:6" x14ac:dyDescent="0.25">
      <c r="B2469" s="13">
        <v>2461</v>
      </c>
      <c r="C2469" s="18" t="str">
        <f t="shared" si="117"/>
        <v/>
      </c>
      <c r="D2469" s="13" t="str">
        <f t="shared" si="115"/>
        <v/>
      </c>
      <c r="E2469" s="13" t="str">
        <f t="shared" si="116"/>
        <v/>
      </c>
      <c r="F2469" s="84"/>
    </row>
    <row r="2470" spans="2:6" x14ac:dyDescent="0.25">
      <c r="B2470" s="13">
        <v>2462</v>
      </c>
      <c r="C2470" s="18" t="str">
        <f t="shared" si="117"/>
        <v/>
      </c>
      <c r="D2470" s="13" t="str">
        <f t="shared" si="115"/>
        <v/>
      </c>
      <c r="E2470" s="13" t="str">
        <f t="shared" si="116"/>
        <v/>
      </c>
      <c r="F2470" s="84"/>
    </row>
    <row r="2471" spans="2:6" x14ac:dyDescent="0.25">
      <c r="B2471" s="13">
        <v>2463</v>
      </c>
      <c r="C2471" s="18" t="str">
        <f t="shared" si="117"/>
        <v/>
      </c>
      <c r="D2471" s="13" t="str">
        <f t="shared" si="115"/>
        <v/>
      </c>
      <c r="E2471" s="13" t="str">
        <f t="shared" si="116"/>
        <v/>
      </c>
      <c r="F2471" s="84"/>
    </row>
    <row r="2472" spans="2:6" x14ac:dyDescent="0.25">
      <c r="B2472" s="13">
        <v>2464</v>
      </c>
      <c r="C2472" s="18" t="str">
        <f t="shared" si="117"/>
        <v/>
      </c>
      <c r="D2472" s="13" t="str">
        <f t="shared" si="115"/>
        <v/>
      </c>
      <c r="E2472" s="13" t="str">
        <f t="shared" si="116"/>
        <v/>
      </c>
      <c r="F2472" s="84"/>
    </row>
    <row r="2473" spans="2:6" x14ac:dyDescent="0.25">
      <c r="B2473" s="13">
        <v>2465</v>
      </c>
      <c r="C2473" s="18" t="str">
        <f t="shared" si="117"/>
        <v/>
      </c>
      <c r="D2473" s="13" t="str">
        <f t="shared" si="115"/>
        <v/>
      </c>
      <c r="E2473" s="13" t="str">
        <f t="shared" si="116"/>
        <v/>
      </c>
      <c r="F2473" s="84"/>
    </row>
    <row r="2474" spans="2:6" x14ac:dyDescent="0.25">
      <c r="B2474" s="13">
        <v>2466</v>
      </c>
      <c r="C2474" s="18" t="str">
        <f t="shared" si="117"/>
        <v/>
      </c>
      <c r="D2474" s="13" t="str">
        <f t="shared" si="115"/>
        <v/>
      </c>
      <c r="E2474" s="13" t="str">
        <f t="shared" si="116"/>
        <v/>
      </c>
      <c r="F2474" s="84"/>
    </row>
    <row r="2475" spans="2:6" x14ac:dyDescent="0.25">
      <c r="B2475" s="13">
        <v>2467</v>
      </c>
      <c r="C2475" s="18" t="str">
        <f t="shared" si="117"/>
        <v/>
      </c>
      <c r="D2475" s="13" t="str">
        <f t="shared" si="115"/>
        <v/>
      </c>
      <c r="E2475" s="13" t="str">
        <f t="shared" si="116"/>
        <v/>
      </c>
      <c r="F2475" s="84"/>
    </row>
    <row r="2476" spans="2:6" x14ac:dyDescent="0.25">
      <c r="B2476" s="13">
        <v>2468</v>
      </c>
      <c r="C2476" s="18" t="str">
        <f t="shared" si="117"/>
        <v/>
      </c>
      <c r="D2476" s="13" t="str">
        <f t="shared" si="115"/>
        <v/>
      </c>
      <c r="E2476" s="13" t="str">
        <f t="shared" si="116"/>
        <v/>
      </c>
      <c r="F2476" s="84"/>
    </row>
    <row r="2477" spans="2:6" x14ac:dyDescent="0.25">
      <c r="B2477" s="13">
        <v>2469</v>
      </c>
      <c r="C2477" s="18" t="str">
        <f t="shared" si="117"/>
        <v/>
      </c>
      <c r="D2477" s="13" t="str">
        <f t="shared" si="115"/>
        <v/>
      </c>
      <c r="E2477" s="13" t="str">
        <f t="shared" si="116"/>
        <v/>
      </c>
      <c r="F2477" s="84"/>
    </row>
    <row r="2478" spans="2:6" x14ac:dyDescent="0.25">
      <c r="B2478" s="13">
        <v>2470</v>
      </c>
      <c r="C2478" s="18" t="str">
        <f t="shared" si="117"/>
        <v/>
      </c>
      <c r="D2478" s="13" t="str">
        <f t="shared" si="115"/>
        <v/>
      </c>
      <c r="E2478" s="13" t="str">
        <f t="shared" si="116"/>
        <v/>
      </c>
      <c r="F2478" s="84"/>
    </row>
    <row r="2479" spans="2:6" x14ac:dyDescent="0.25">
      <c r="B2479" s="13">
        <v>2471</v>
      </c>
      <c r="C2479" s="18" t="str">
        <f t="shared" si="117"/>
        <v/>
      </c>
      <c r="D2479" s="13" t="str">
        <f t="shared" si="115"/>
        <v/>
      </c>
      <c r="E2479" s="13" t="str">
        <f t="shared" si="116"/>
        <v/>
      </c>
      <c r="F2479" s="84"/>
    </row>
    <row r="2480" spans="2:6" x14ac:dyDescent="0.25">
      <c r="B2480" s="13">
        <v>2472</v>
      </c>
      <c r="C2480" s="18" t="str">
        <f t="shared" si="117"/>
        <v/>
      </c>
      <c r="D2480" s="13" t="str">
        <f t="shared" si="115"/>
        <v/>
      </c>
      <c r="E2480" s="13" t="str">
        <f t="shared" si="116"/>
        <v/>
      </c>
      <c r="F2480" s="84"/>
    </row>
    <row r="2481" spans="2:6" x14ac:dyDescent="0.25">
      <c r="B2481" s="13">
        <v>2473</v>
      </c>
      <c r="C2481" s="18" t="str">
        <f t="shared" si="117"/>
        <v/>
      </c>
      <c r="D2481" s="13" t="str">
        <f t="shared" si="115"/>
        <v/>
      </c>
      <c r="E2481" s="13" t="str">
        <f t="shared" si="116"/>
        <v/>
      </c>
      <c r="F2481" s="84"/>
    </row>
    <row r="2482" spans="2:6" x14ac:dyDescent="0.25">
      <c r="B2482" s="13">
        <v>2474</v>
      </c>
      <c r="C2482" s="18" t="str">
        <f t="shared" si="117"/>
        <v/>
      </c>
      <c r="D2482" s="13" t="str">
        <f t="shared" si="115"/>
        <v/>
      </c>
      <c r="E2482" s="13" t="str">
        <f t="shared" si="116"/>
        <v/>
      </c>
      <c r="F2482" s="84"/>
    </row>
    <row r="2483" spans="2:6" x14ac:dyDescent="0.25">
      <c r="B2483" s="13">
        <v>2475</v>
      </c>
      <c r="C2483" s="18" t="str">
        <f t="shared" si="117"/>
        <v/>
      </c>
      <c r="D2483" s="13" t="str">
        <f t="shared" si="115"/>
        <v/>
      </c>
      <c r="E2483" s="13" t="str">
        <f t="shared" si="116"/>
        <v/>
      </c>
      <c r="F2483" s="84"/>
    </row>
    <row r="2484" spans="2:6" x14ac:dyDescent="0.25">
      <c r="B2484" s="13">
        <v>2476</v>
      </c>
      <c r="C2484" s="18" t="str">
        <f t="shared" si="117"/>
        <v/>
      </c>
      <c r="D2484" s="13" t="str">
        <f t="shared" si="115"/>
        <v/>
      </c>
      <c r="E2484" s="13" t="str">
        <f t="shared" si="116"/>
        <v/>
      </c>
      <c r="F2484" s="84"/>
    </row>
    <row r="2485" spans="2:6" x14ac:dyDescent="0.25">
      <c r="B2485" s="13">
        <v>2477</v>
      </c>
      <c r="C2485" s="18" t="str">
        <f t="shared" si="117"/>
        <v/>
      </c>
      <c r="D2485" s="13" t="str">
        <f t="shared" si="115"/>
        <v/>
      </c>
      <c r="E2485" s="13" t="str">
        <f t="shared" si="116"/>
        <v/>
      </c>
      <c r="F2485" s="84"/>
    </row>
    <row r="2486" spans="2:6" x14ac:dyDescent="0.25">
      <c r="B2486" s="13">
        <v>2478</v>
      </c>
      <c r="C2486" s="18" t="str">
        <f t="shared" si="117"/>
        <v/>
      </c>
      <c r="D2486" s="13" t="str">
        <f t="shared" si="115"/>
        <v/>
      </c>
      <c r="E2486" s="13" t="str">
        <f t="shared" si="116"/>
        <v/>
      </c>
      <c r="F2486" s="84"/>
    </row>
    <row r="2487" spans="2:6" x14ac:dyDescent="0.25">
      <c r="B2487" s="13">
        <v>2479</v>
      </c>
      <c r="C2487" s="18" t="str">
        <f t="shared" si="117"/>
        <v/>
      </c>
      <c r="D2487" s="13" t="str">
        <f t="shared" si="115"/>
        <v/>
      </c>
      <c r="E2487" s="13" t="str">
        <f t="shared" si="116"/>
        <v/>
      </c>
      <c r="F2487" s="84"/>
    </row>
    <row r="2488" spans="2:6" x14ac:dyDescent="0.25">
      <c r="B2488" s="13">
        <v>2480</v>
      </c>
      <c r="C2488" s="18" t="str">
        <f t="shared" si="117"/>
        <v/>
      </c>
      <c r="D2488" s="13" t="str">
        <f t="shared" si="115"/>
        <v/>
      </c>
      <c r="E2488" s="13" t="str">
        <f t="shared" si="116"/>
        <v/>
      </c>
      <c r="F2488" s="84"/>
    </row>
    <row r="2489" spans="2:6" x14ac:dyDescent="0.25">
      <c r="B2489" s="13">
        <v>2481</v>
      </c>
      <c r="C2489" s="18" t="str">
        <f t="shared" si="117"/>
        <v/>
      </c>
      <c r="D2489" s="13" t="str">
        <f t="shared" si="115"/>
        <v/>
      </c>
      <c r="E2489" s="13" t="str">
        <f t="shared" si="116"/>
        <v/>
      </c>
      <c r="F2489" s="84"/>
    </row>
    <row r="2490" spans="2:6" x14ac:dyDescent="0.25">
      <c r="B2490" s="13">
        <v>2482</v>
      </c>
      <c r="C2490" s="18" t="str">
        <f t="shared" si="117"/>
        <v/>
      </c>
      <c r="D2490" s="13" t="str">
        <f t="shared" si="115"/>
        <v/>
      </c>
      <c r="E2490" s="13" t="str">
        <f t="shared" si="116"/>
        <v/>
      </c>
      <c r="F2490" s="84"/>
    </row>
    <row r="2491" spans="2:6" x14ac:dyDescent="0.25">
      <c r="B2491" s="13">
        <v>2483</v>
      </c>
      <c r="C2491" s="18" t="str">
        <f t="shared" si="117"/>
        <v/>
      </c>
      <c r="D2491" s="13" t="str">
        <f t="shared" si="115"/>
        <v/>
      </c>
      <c r="E2491" s="13" t="str">
        <f t="shared" si="116"/>
        <v/>
      </c>
      <c r="F2491" s="84"/>
    </row>
    <row r="2492" spans="2:6" x14ac:dyDescent="0.25">
      <c r="B2492" s="13">
        <v>2484</v>
      </c>
      <c r="C2492" s="18" t="str">
        <f t="shared" si="117"/>
        <v/>
      </c>
      <c r="D2492" s="13" t="str">
        <f t="shared" si="115"/>
        <v/>
      </c>
      <c r="E2492" s="13" t="str">
        <f t="shared" si="116"/>
        <v/>
      </c>
      <c r="F2492" s="84"/>
    </row>
    <row r="2493" spans="2:6" x14ac:dyDescent="0.25">
      <c r="B2493" s="13">
        <v>2485</v>
      </c>
      <c r="C2493" s="18" t="str">
        <f t="shared" si="117"/>
        <v/>
      </c>
      <c r="D2493" s="13" t="str">
        <f t="shared" si="115"/>
        <v/>
      </c>
      <c r="E2493" s="13" t="str">
        <f t="shared" si="116"/>
        <v/>
      </c>
      <c r="F2493" s="84"/>
    </row>
    <row r="2494" spans="2:6" x14ac:dyDescent="0.25">
      <c r="B2494" s="13">
        <v>2486</v>
      </c>
      <c r="C2494" s="18" t="str">
        <f t="shared" si="117"/>
        <v/>
      </c>
      <c r="D2494" s="13" t="str">
        <f t="shared" si="115"/>
        <v/>
      </c>
      <c r="E2494" s="13" t="str">
        <f t="shared" si="116"/>
        <v/>
      </c>
      <c r="F2494" s="84"/>
    </row>
    <row r="2495" spans="2:6" x14ac:dyDescent="0.25">
      <c r="B2495" s="13">
        <v>2487</v>
      </c>
      <c r="C2495" s="18" t="str">
        <f t="shared" si="117"/>
        <v/>
      </c>
      <c r="D2495" s="13" t="str">
        <f t="shared" si="115"/>
        <v/>
      </c>
      <c r="E2495" s="13" t="str">
        <f t="shared" si="116"/>
        <v/>
      </c>
      <c r="F2495" s="84"/>
    </row>
    <row r="2496" spans="2:6" x14ac:dyDescent="0.25">
      <c r="B2496" s="13">
        <v>2488</v>
      </c>
      <c r="C2496" s="18" t="str">
        <f t="shared" si="117"/>
        <v/>
      </c>
      <c r="D2496" s="13" t="str">
        <f t="shared" si="115"/>
        <v/>
      </c>
      <c r="E2496" s="13" t="str">
        <f t="shared" si="116"/>
        <v/>
      </c>
      <c r="F2496" s="84"/>
    </row>
    <row r="2497" spans="2:6" x14ac:dyDescent="0.25">
      <c r="B2497" s="13">
        <v>2489</v>
      </c>
      <c r="C2497" s="18" t="str">
        <f t="shared" si="117"/>
        <v/>
      </c>
      <c r="D2497" s="13" t="str">
        <f t="shared" si="115"/>
        <v/>
      </c>
      <c r="E2497" s="13" t="str">
        <f t="shared" si="116"/>
        <v/>
      </c>
      <c r="F2497" s="84"/>
    </row>
    <row r="2498" spans="2:6" x14ac:dyDescent="0.25">
      <c r="B2498" s="13">
        <v>2490</v>
      </c>
      <c r="C2498" s="18" t="str">
        <f t="shared" si="117"/>
        <v/>
      </c>
      <c r="D2498" s="13" t="str">
        <f t="shared" si="115"/>
        <v/>
      </c>
      <c r="E2498" s="13" t="str">
        <f t="shared" si="116"/>
        <v/>
      </c>
      <c r="F2498" s="84"/>
    </row>
    <row r="2499" spans="2:6" x14ac:dyDescent="0.25">
      <c r="B2499" s="13">
        <v>2491</v>
      </c>
      <c r="C2499" s="18" t="str">
        <f t="shared" si="117"/>
        <v/>
      </c>
      <c r="D2499" s="13" t="str">
        <f t="shared" si="115"/>
        <v/>
      </c>
      <c r="E2499" s="13" t="str">
        <f t="shared" si="116"/>
        <v/>
      </c>
      <c r="F2499" s="84"/>
    </row>
    <row r="2500" spans="2:6" x14ac:dyDescent="0.25">
      <c r="B2500" s="13">
        <v>2492</v>
      </c>
      <c r="C2500" s="18" t="str">
        <f t="shared" si="117"/>
        <v/>
      </c>
      <c r="D2500" s="13" t="str">
        <f t="shared" si="115"/>
        <v/>
      </c>
      <c r="E2500" s="13" t="str">
        <f t="shared" si="116"/>
        <v/>
      </c>
      <c r="F2500" s="84"/>
    </row>
    <row r="2501" spans="2:6" x14ac:dyDescent="0.25">
      <c r="B2501" s="13">
        <v>2493</v>
      </c>
      <c r="C2501" s="18" t="str">
        <f t="shared" si="117"/>
        <v/>
      </c>
      <c r="D2501" s="13" t="str">
        <f t="shared" si="115"/>
        <v/>
      </c>
      <c r="E2501" s="13" t="str">
        <f t="shared" si="116"/>
        <v/>
      </c>
      <c r="F2501" s="84"/>
    </row>
    <row r="2502" spans="2:6" x14ac:dyDescent="0.25">
      <c r="B2502" s="13">
        <v>2494</v>
      </c>
      <c r="C2502" s="18" t="str">
        <f t="shared" si="117"/>
        <v/>
      </c>
      <c r="D2502" s="13" t="str">
        <f t="shared" si="115"/>
        <v/>
      </c>
      <c r="E2502" s="13" t="str">
        <f t="shared" si="116"/>
        <v/>
      </c>
      <c r="F2502" s="84"/>
    </row>
    <row r="2503" spans="2:6" x14ac:dyDescent="0.25">
      <c r="B2503" s="13">
        <v>2495</v>
      </c>
      <c r="C2503" s="18" t="str">
        <f t="shared" si="117"/>
        <v/>
      </c>
      <c r="D2503" s="13" t="str">
        <f t="shared" si="115"/>
        <v/>
      </c>
      <c r="E2503" s="13" t="str">
        <f t="shared" si="116"/>
        <v/>
      </c>
      <c r="F2503" s="84"/>
    </row>
    <row r="2504" spans="2:6" x14ac:dyDescent="0.25">
      <c r="B2504" s="13">
        <v>2496</v>
      </c>
      <c r="C2504" s="18" t="str">
        <f t="shared" si="117"/>
        <v/>
      </c>
      <c r="D2504" s="13" t="str">
        <f t="shared" si="115"/>
        <v/>
      </c>
      <c r="E2504" s="13" t="str">
        <f t="shared" si="116"/>
        <v/>
      </c>
      <c r="F2504" s="84"/>
    </row>
    <row r="2505" spans="2:6" x14ac:dyDescent="0.25">
      <c r="B2505" s="13">
        <v>2497</v>
      </c>
      <c r="C2505" s="18" t="str">
        <f t="shared" si="117"/>
        <v/>
      </c>
      <c r="D2505" s="13" t="str">
        <f t="shared" ref="D2505:D2568" si="118">IF(C2505="","",IF($F$6="","",IF(B2505&lt;($AV$14+1),"1°batch", IF(B2505&gt;($AV$15),"3°batch","2°batch"))))</f>
        <v/>
      </c>
      <c r="E2505" s="13" t="str">
        <f t="shared" ref="E2505:E2568" si="119">IF(C2505="","",IF($F$6="","",IF(B2505&lt;($AV$17+1),"1°cooking",IF(AND(B2505&gt;$AV$17,B2505&lt;$AV$18+1),"2°cooking",IF(AND(B2505&gt;$AV$18,B2505&lt;$AV$19+1),"3°cooking",IF(AND(B2505&gt;$AV$19,B2505&lt;$AV$20+1),"4°cooking",IF(AND(B2505&gt;$AV$20,B2505&lt;$AV$21+1),"5°cooking",IF(AND(B2505&gt;$AV$21,B2505&lt;$AV$22+1),"1°cooking",IF(AND(B2505&gt;$AV$22,B2505&lt;$AV$23+1),"2°cooking",IF(AND(B2505&gt;$AV$23,B2505&lt;$AV$24+1),"3°cooking",IF(AND(B2505&gt;$AV$24,B2505&lt;$AV$25+1),"4°cooking",IF(AND(B2505&gt;$AV$25,B2505&lt;$AV$26+1),"5°cooking",IF(AND(B2505&gt;$AV$26,B2505&lt;$AV$27+1),"1°cooking",IF(AND(B2505&gt;$AV$27,B2505&lt;$AV$28+1),"2°cooking",IF(AND(B2505&gt;$AV$28,B2505&lt;$AV$29+1),"3°cooking",IF(AND(B2505&gt;$AV$29,B2505&lt;$AV$30+1),"4°cooking",IF(AND(B2505&gt;$AV$30,B2505&lt;$AV$31+1),"5°cooking","")))))))))))))))))</f>
        <v/>
      </c>
      <c r="F2505" s="84"/>
    </row>
    <row r="2506" spans="2:6" x14ac:dyDescent="0.25">
      <c r="B2506" s="13">
        <v>2498</v>
      </c>
      <c r="C2506" s="18" t="str">
        <f t="shared" ref="C2506:C2569" si="120">IF($F$6="","",IF(B2506&gt;$F$6,"",IF(C2505&lt;$C$6,C2505+$E$6,0)))</f>
        <v/>
      </c>
      <c r="D2506" s="13" t="str">
        <f t="shared" si="118"/>
        <v/>
      </c>
      <c r="E2506" s="13" t="str">
        <f t="shared" si="119"/>
        <v/>
      </c>
      <c r="F2506" s="84"/>
    </row>
    <row r="2507" spans="2:6" x14ac:dyDescent="0.25">
      <c r="B2507" s="13">
        <v>2499</v>
      </c>
      <c r="C2507" s="18" t="str">
        <f t="shared" si="120"/>
        <v/>
      </c>
      <c r="D2507" s="13" t="str">
        <f t="shared" si="118"/>
        <v/>
      </c>
      <c r="E2507" s="13" t="str">
        <f t="shared" si="119"/>
        <v/>
      </c>
      <c r="F2507" s="84"/>
    </row>
    <row r="2508" spans="2:6" x14ac:dyDescent="0.25">
      <c r="B2508" s="13">
        <v>2500</v>
      </c>
      <c r="C2508" s="18" t="str">
        <f t="shared" si="120"/>
        <v/>
      </c>
      <c r="D2508" s="13" t="str">
        <f t="shared" si="118"/>
        <v/>
      </c>
      <c r="E2508" s="13" t="str">
        <f t="shared" si="119"/>
        <v/>
      </c>
      <c r="F2508" s="84"/>
    </row>
    <row r="2509" spans="2:6" x14ac:dyDescent="0.25">
      <c r="B2509" s="13">
        <v>2501</v>
      </c>
      <c r="C2509" s="18" t="str">
        <f t="shared" si="120"/>
        <v/>
      </c>
      <c r="D2509" s="13" t="str">
        <f t="shared" si="118"/>
        <v/>
      </c>
      <c r="E2509" s="13" t="str">
        <f t="shared" si="119"/>
        <v/>
      </c>
      <c r="F2509" s="84"/>
    </row>
    <row r="2510" spans="2:6" x14ac:dyDescent="0.25">
      <c r="B2510" s="13">
        <v>2502</v>
      </c>
      <c r="C2510" s="18" t="str">
        <f t="shared" si="120"/>
        <v/>
      </c>
      <c r="D2510" s="13" t="str">
        <f t="shared" si="118"/>
        <v/>
      </c>
      <c r="E2510" s="13" t="str">
        <f t="shared" si="119"/>
        <v/>
      </c>
      <c r="F2510" s="84"/>
    </row>
    <row r="2511" spans="2:6" x14ac:dyDescent="0.25">
      <c r="B2511" s="13">
        <v>2503</v>
      </c>
      <c r="C2511" s="18" t="str">
        <f t="shared" si="120"/>
        <v/>
      </c>
      <c r="D2511" s="13" t="str">
        <f t="shared" si="118"/>
        <v/>
      </c>
      <c r="E2511" s="13" t="str">
        <f t="shared" si="119"/>
        <v/>
      </c>
      <c r="F2511" s="84"/>
    </row>
    <row r="2512" spans="2:6" x14ac:dyDescent="0.25">
      <c r="B2512" s="13">
        <v>2504</v>
      </c>
      <c r="C2512" s="18" t="str">
        <f t="shared" si="120"/>
        <v/>
      </c>
      <c r="D2512" s="13" t="str">
        <f t="shared" si="118"/>
        <v/>
      </c>
      <c r="E2512" s="13" t="str">
        <f t="shared" si="119"/>
        <v/>
      </c>
      <c r="F2512" s="84"/>
    </row>
    <row r="2513" spans="2:6" x14ac:dyDescent="0.25">
      <c r="B2513" s="13">
        <v>2505</v>
      </c>
      <c r="C2513" s="18" t="str">
        <f t="shared" si="120"/>
        <v/>
      </c>
      <c r="D2513" s="13" t="str">
        <f t="shared" si="118"/>
        <v/>
      </c>
      <c r="E2513" s="13" t="str">
        <f t="shared" si="119"/>
        <v/>
      </c>
      <c r="F2513" s="84"/>
    </row>
    <row r="2514" spans="2:6" x14ac:dyDescent="0.25">
      <c r="B2514" s="13">
        <v>2506</v>
      </c>
      <c r="C2514" s="18" t="str">
        <f t="shared" si="120"/>
        <v/>
      </c>
      <c r="D2514" s="13" t="str">
        <f t="shared" si="118"/>
        <v/>
      </c>
      <c r="E2514" s="13" t="str">
        <f t="shared" si="119"/>
        <v/>
      </c>
      <c r="F2514" s="84"/>
    </row>
    <row r="2515" spans="2:6" x14ac:dyDescent="0.25">
      <c r="B2515" s="13">
        <v>2507</v>
      </c>
      <c r="C2515" s="18" t="str">
        <f t="shared" si="120"/>
        <v/>
      </c>
      <c r="D2515" s="13" t="str">
        <f t="shared" si="118"/>
        <v/>
      </c>
      <c r="E2515" s="13" t="str">
        <f t="shared" si="119"/>
        <v/>
      </c>
      <c r="F2515" s="84"/>
    </row>
    <row r="2516" spans="2:6" x14ac:dyDescent="0.25">
      <c r="B2516" s="13">
        <v>2508</v>
      </c>
      <c r="C2516" s="18" t="str">
        <f t="shared" si="120"/>
        <v/>
      </c>
      <c r="D2516" s="13" t="str">
        <f t="shared" si="118"/>
        <v/>
      </c>
      <c r="E2516" s="13" t="str">
        <f t="shared" si="119"/>
        <v/>
      </c>
      <c r="F2516" s="84"/>
    </row>
    <row r="2517" spans="2:6" x14ac:dyDescent="0.25">
      <c r="B2517" s="13">
        <v>2509</v>
      </c>
      <c r="C2517" s="18" t="str">
        <f t="shared" si="120"/>
        <v/>
      </c>
      <c r="D2517" s="13" t="str">
        <f t="shared" si="118"/>
        <v/>
      </c>
      <c r="E2517" s="13" t="str">
        <f t="shared" si="119"/>
        <v/>
      </c>
      <c r="F2517" s="84"/>
    </row>
    <row r="2518" spans="2:6" x14ac:dyDescent="0.25">
      <c r="B2518" s="13">
        <v>2510</v>
      </c>
      <c r="C2518" s="18" t="str">
        <f t="shared" si="120"/>
        <v/>
      </c>
      <c r="D2518" s="13" t="str">
        <f t="shared" si="118"/>
        <v/>
      </c>
      <c r="E2518" s="13" t="str">
        <f t="shared" si="119"/>
        <v/>
      </c>
      <c r="F2518" s="84"/>
    </row>
    <row r="2519" spans="2:6" x14ac:dyDescent="0.25">
      <c r="B2519" s="13">
        <v>2511</v>
      </c>
      <c r="C2519" s="18" t="str">
        <f t="shared" si="120"/>
        <v/>
      </c>
      <c r="D2519" s="13" t="str">
        <f t="shared" si="118"/>
        <v/>
      </c>
      <c r="E2519" s="13" t="str">
        <f t="shared" si="119"/>
        <v/>
      </c>
      <c r="F2519" s="84"/>
    </row>
    <row r="2520" spans="2:6" x14ac:dyDescent="0.25">
      <c r="B2520" s="13">
        <v>2512</v>
      </c>
      <c r="C2520" s="18" t="str">
        <f t="shared" si="120"/>
        <v/>
      </c>
      <c r="D2520" s="13" t="str">
        <f t="shared" si="118"/>
        <v/>
      </c>
      <c r="E2520" s="13" t="str">
        <f t="shared" si="119"/>
        <v/>
      </c>
      <c r="F2520" s="84"/>
    </row>
    <row r="2521" spans="2:6" x14ac:dyDescent="0.25">
      <c r="B2521" s="13">
        <v>2513</v>
      </c>
      <c r="C2521" s="18" t="str">
        <f t="shared" si="120"/>
        <v/>
      </c>
      <c r="D2521" s="13" t="str">
        <f t="shared" si="118"/>
        <v/>
      </c>
      <c r="E2521" s="13" t="str">
        <f t="shared" si="119"/>
        <v/>
      </c>
      <c r="F2521" s="84"/>
    </row>
    <row r="2522" spans="2:6" x14ac:dyDescent="0.25">
      <c r="B2522" s="13">
        <v>2514</v>
      </c>
      <c r="C2522" s="18" t="str">
        <f t="shared" si="120"/>
        <v/>
      </c>
      <c r="D2522" s="13" t="str">
        <f t="shared" si="118"/>
        <v/>
      </c>
      <c r="E2522" s="13" t="str">
        <f t="shared" si="119"/>
        <v/>
      </c>
      <c r="F2522" s="84"/>
    </row>
    <row r="2523" spans="2:6" x14ac:dyDescent="0.25">
      <c r="B2523" s="13">
        <v>2515</v>
      </c>
      <c r="C2523" s="18" t="str">
        <f t="shared" si="120"/>
        <v/>
      </c>
      <c r="D2523" s="13" t="str">
        <f t="shared" si="118"/>
        <v/>
      </c>
      <c r="E2523" s="13" t="str">
        <f t="shared" si="119"/>
        <v/>
      </c>
      <c r="F2523" s="84"/>
    </row>
    <row r="2524" spans="2:6" x14ac:dyDescent="0.25">
      <c r="B2524" s="13">
        <v>2516</v>
      </c>
      <c r="C2524" s="18" t="str">
        <f t="shared" si="120"/>
        <v/>
      </c>
      <c r="D2524" s="13" t="str">
        <f t="shared" si="118"/>
        <v/>
      </c>
      <c r="E2524" s="13" t="str">
        <f t="shared" si="119"/>
        <v/>
      </c>
      <c r="F2524" s="84"/>
    </row>
    <row r="2525" spans="2:6" x14ac:dyDescent="0.25">
      <c r="B2525" s="13">
        <v>2517</v>
      </c>
      <c r="C2525" s="18" t="str">
        <f t="shared" si="120"/>
        <v/>
      </c>
      <c r="D2525" s="13" t="str">
        <f t="shared" si="118"/>
        <v/>
      </c>
      <c r="E2525" s="13" t="str">
        <f t="shared" si="119"/>
        <v/>
      </c>
      <c r="F2525" s="84"/>
    </row>
    <row r="2526" spans="2:6" x14ac:dyDescent="0.25">
      <c r="B2526" s="13">
        <v>2518</v>
      </c>
      <c r="C2526" s="18" t="str">
        <f t="shared" si="120"/>
        <v/>
      </c>
      <c r="D2526" s="13" t="str">
        <f t="shared" si="118"/>
        <v/>
      </c>
      <c r="E2526" s="13" t="str">
        <f t="shared" si="119"/>
        <v/>
      </c>
      <c r="F2526" s="84"/>
    </row>
    <row r="2527" spans="2:6" x14ac:dyDescent="0.25">
      <c r="B2527" s="13">
        <v>2519</v>
      </c>
      <c r="C2527" s="18" t="str">
        <f t="shared" si="120"/>
        <v/>
      </c>
      <c r="D2527" s="13" t="str">
        <f t="shared" si="118"/>
        <v/>
      </c>
      <c r="E2527" s="13" t="str">
        <f t="shared" si="119"/>
        <v/>
      </c>
      <c r="F2527" s="84"/>
    </row>
    <row r="2528" spans="2:6" x14ac:dyDescent="0.25">
      <c r="B2528" s="13">
        <v>2520</v>
      </c>
      <c r="C2528" s="18" t="str">
        <f t="shared" si="120"/>
        <v/>
      </c>
      <c r="D2528" s="13" t="str">
        <f t="shared" si="118"/>
        <v/>
      </c>
      <c r="E2528" s="13" t="str">
        <f t="shared" si="119"/>
        <v/>
      </c>
      <c r="F2528" s="84"/>
    </row>
    <row r="2529" spans="2:6" x14ac:dyDescent="0.25">
      <c r="B2529" s="13">
        <v>2521</v>
      </c>
      <c r="C2529" s="18" t="str">
        <f t="shared" si="120"/>
        <v/>
      </c>
      <c r="D2529" s="13" t="str">
        <f t="shared" si="118"/>
        <v/>
      </c>
      <c r="E2529" s="13" t="str">
        <f t="shared" si="119"/>
        <v/>
      </c>
      <c r="F2529" s="84"/>
    </row>
    <row r="2530" spans="2:6" x14ac:dyDescent="0.25">
      <c r="B2530" s="13">
        <v>2522</v>
      </c>
      <c r="C2530" s="18" t="str">
        <f t="shared" si="120"/>
        <v/>
      </c>
      <c r="D2530" s="13" t="str">
        <f t="shared" si="118"/>
        <v/>
      </c>
      <c r="E2530" s="13" t="str">
        <f t="shared" si="119"/>
        <v/>
      </c>
      <c r="F2530" s="84"/>
    </row>
    <row r="2531" spans="2:6" x14ac:dyDescent="0.25">
      <c r="B2531" s="13">
        <v>2523</v>
      </c>
      <c r="C2531" s="18" t="str">
        <f t="shared" si="120"/>
        <v/>
      </c>
      <c r="D2531" s="13" t="str">
        <f t="shared" si="118"/>
        <v/>
      </c>
      <c r="E2531" s="13" t="str">
        <f t="shared" si="119"/>
        <v/>
      </c>
      <c r="F2531" s="84"/>
    </row>
    <row r="2532" spans="2:6" x14ac:dyDescent="0.25">
      <c r="B2532" s="13">
        <v>2524</v>
      </c>
      <c r="C2532" s="18" t="str">
        <f t="shared" si="120"/>
        <v/>
      </c>
      <c r="D2532" s="13" t="str">
        <f t="shared" si="118"/>
        <v/>
      </c>
      <c r="E2532" s="13" t="str">
        <f t="shared" si="119"/>
        <v/>
      </c>
      <c r="F2532" s="84"/>
    </row>
    <row r="2533" spans="2:6" x14ac:dyDescent="0.25">
      <c r="B2533" s="13">
        <v>2525</v>
      </c>
      <c r="C2533" s="18" t="str">
        <f t="shared" si="120"/>
        <v/>
      </c>
      <c r="D2533" s="13" t="str">
        <f t="shared" si="118"/>
        <v/>
      </c>
      <c r="E2533" s="13" t="str">
        <f t="shared" si="119"/>
        <v/>
      </c>
      <c r="F2533" s="84"/>
    </row>
    <row r="2534" spans="2:6" x14ac:dyDescent="0.25">
      <c r="B2534" s="13">
        <v>2526</v>
      </c>
      <c r="C2534" s="18" t="str">
        <f t="shared" si="120"/>
        <v/>
      </c>
      <c r="D2534" s="13" t="str">
        <f t="shared" si="118"/>
        <v/>
      </c>
      <c r="E2534" s="13" t="str">
        <f t="shared" si="119"/>
        <v/>
      </c>
      <c r="F2534" s="84"/>
    </row>
    <row r="2535" spans="2:6" x14ac:dyDescent="0.25">
      <c r="B2535" s="13">
        <v>2527</v>
      </c>
      <c r="C2535" s="18" t="str">
        <f t="shared" si="120"/>
        <v/>
      </c>
      <c r="D2535" s="13" t="str">
        <f t="shared" si="118"/>
        <v/>
      </c>
      <c r="E2535" s="13" t="str">
        <f t="shared" si="119"/>
        <v/>
      </c>
      <c r="F2535" s="84"/>
    </row>
    <row r="2536" spans="2:6" x14ac:dyDescent="0.25">
      <c r="B2536" s="13">
        <v>2528</v>
      </c>
      <c r="C2536" s="18" t="str">
        <f t="shared" si="120"/>
        <v/>
      </c>
      <c r="D2536" s="13" t="str">
        <f t="shared" si="118"/>
        <v/>
      </c>
      <c r="E2536" s="13" t="str">
        <f t="shared" si="119"/>
        <v/>
      </c>
      <c r="F2536" s="84"/>
    </row>
    <row r="2537" spans="2:6" x14ac:dyDescent="0.25">
      <c r="B2537" s="13">
        <v>2529</v>
      </c>
      <c r="C2537" s="18" t="str">
        <f t="shared" si="120"/>
        <v/>
      </c>
      <c r="D2537" s="13" t="str">
        <f t="shared" si="118"/>
        <v/>
      </c>
      <c r="E2537" s="13" t="str">
        <f t="shared" si="119"/>
        <v/>
      </c>
      <c r="F2537" s="84"/>
    </row>
    <row r="2538" spans="2:6" x14ac:dyDescent="0.25">
      <c r="B2538" s="13">
        <v>2530</v>
      </c>
      <c r="C2538" s="18" t="str">
        <f t="shared" si="120"/>
        <v/>
      </c>
      <c r="D2538" s="13" t="str">
        <f t="shared" si="118"/>
        <v/>
      </c>
      <c r="E2538" s="13" t="str">
        <f t="shared" si="119"/>
        <v/>
      </c>
      <c r="F2538" s="84"/>
    </row>
    <row r="2539" spans="2:6" x14ac:dyDescent="0.25">
      <c r="B2539" s="13">
        <v>2531</v>
      </c>
      <c r="C2539" s="18" t="str">
        <f t="shared" si="120"/>
        <v/>
      </c>
      <c r="D2539" s="13" t="str">
        <f t="shared" si="118"/>
        <v/>
      </c>
      <c r="E2539" s="13" t="str">
        <f t="shared" si="119"/>
        <v/>
      </c>
      <c r="F2539" s="84"/>
    </row>
    <row r="2540" spans="2:6" x14ac:dyDescent="0.25">
      <c r="B2540" s="13">
        <v>2532</v>
      </c>
      <c r="C2540" s="18" t="str">
        <f t="shared" si="120"/>
        <v/>
      </c>
      <c r="D2540" s="13" t="str">
        <f t="shared" si="118"/>
        <v/>
      </c>
      <c r="E2540" s="13" t="str">
        <f t="shared" si="119"/>
        <v/>
      </c>
      <c r="F2540" s="84"/>
    </row>
    <row r="2541" spans="2:6" x14ac:dyDescent="0.25">
      <c r="B2541" s="13">
        <v>2533</v>
      </c>
      <c r="C2541" s="18" t="str">
        <f t="shared" si="120"/>
        <v/>
      </c>
      <c r="D2541" s="13" t="str">
        <f t="shared" si="118"/>
        <v/>
      </c>
      <c r="E2541" s="13" t="str">
        <f t="shared" si="119"/>
        <v/>
      </c>
      <c r="F2541" s="84"/>
    </row>
    <row r="2542" spans="2:6" x14ac:dyDescent="0.25">
      <c r="B2542" s="13">
        <v>2534</v>
      </c>
      <c r="C2542" s="18" t="str">
        <f t="shared" si="120"/>
        <v/>
      </c>
      <c r="D2542" s="13" t="str">
        <f t="shared" si="118"/>
        <v/>
      </c>
      <c r="E2542" s="13" t="str">
        <f t="shared" si="119"/>
        <v/>
      </c>
      <c r="F2542" s="84"/>
    </row>
    <row r="2543" spans="2:6" x14ac:dyDescent="0.25">
      <c r="B2543" s="13">
        <v>2535</v>
      </c>
      <c r="C2543" s="18" t="str">
        <f t="shared" si="120"/>
        <v/>
      </c>
      <c r="D2543" s="13" t="str">
        <f t="shared" si="118"/>
        <v/>
      </c>
      <c r="E2543" s="13" t="str">
        <f t="shared" si="119"/>
        <v/>
      </c>
      <c r="F2543" s="84"/>
    </row>
    <row r="2544" spans="2:6" x14ac:dyDescent="0.25">
      <c r="B2544" s="13">
        <v>2536</v>
      </c>
      <c r="C2544" s="18" t="str">
        <f t="shared" si="120"/>
        <v/>
      </c>
      <c r="D2544" s="13" t="str">
        <f t="shared" si="118"/>
        <v/>
      </c>
      <c r="E2544" s="13" t="str">
        <f t="shared" si="119"/>
        <v/>
      </c>
      <c r="F2544" s="84"/>
    </row>
    <row r="2545" spans="2:6" x14ac:dyDescent="0.25">
      <c r="B2545" s="13">
        <v>2537</v>
      </c>
      <c r="C2545" s="18" t="str">
        <f t="shared" si="120"/>
        <v/>
      </c>
      <c r="D2545" s="13" t="str">
        <f t="shared" si="118"/>
        <v/>
      </c>
      <c r="E2545" s="13" t="str">
        <f t="shared" si="119"/>
        <v/>
      </c>
      <c r="F2545" s="84"/>
    </row>
    <row r="2546" spans="2:6" x14ac:dyDescent="0.25">
      <c r="B2546" s="13">
        <v>2538</v>
      </c>
      <c r="C2546" s="18" t="str">
        <f t="shared" si="120"/>
        <v/>
      </c>
      <c r="D2546" s="13" t="str">
        <f t="shared" si="118"/>
        <v/>
      </c>
      <c r="E2546" s="13" t="str">
        <f t="shared" si="119"/>
        <v/>
      </c>
      <c r="F2546" s="84"/>
    </row>
    <row r="2547" spans="2:6" x14ac:dyDescent="0.25">
      <c r="B2547" s="13">
        <v>2539</v>
      </c>
      <c r="C2547" s="18" t="str">
        <f t="shared" si="120"/>
        <v/>
      </c>
      <c r="D2547" s="13" t="str">
        <f t="shared" si="118"/>
        <v/>
      </c>
      <c r="E2547" s="13" t="str">
        <f t="shared" si="119"/>
        <v/>
      </c>
      <c r="F2547" s="84"/>
    </row>
    <row r="2548" spans="2:6" x14ac:dyDescent="0.25">
      <c r="B2548" s="13">
        <v>2540</v>
      </c>
      <c r="C2548" s="18" t="str">
        <f t="shared" si="120"/>
        <v/>
      </c>
      <c r="D2548" s="13" t="str">
        <f t="shared" si="118"/>
        <v/>
      </c>
      <c r="E2548" s="13" t="str">
        <f t="shared" si="119"/>
        <v/>
      </c>
      <c r="F2548" s="84"/>
    </row>
    <row r="2549" spans="2:6" x14ac:dyDescent="0.25">
      <c r="B2549" s="13">
        <v>2541</v>
      </c>
      <c r="C2549" s="18" t="str">
        <f t="shared" si="120"/>
        <v/>
      </c>
      <c r="D2549" s="13" t="str">
        <f t="shared" si="118"/>
        <v/>
      </c>
      <c r="E2549" s="13" t="str">
        <f t="shared" si="119"/>
        <v/>
      </c>
      <c r="F2549" s="84"/>
    </row>
    <row r="2550" spans="2:6" x14ac:dyDescent="0.25">
      <c r="B2550" s="13">
        <v>2542</v>
      </c>
      <c r="C2550" s="18" t="str">
        <f t="shared" si="120"/>
        <v/>
      </c>
      <c r="D2550" s="13" t="str">
        <f t="shared" si="118"/>
        <v/>
      </c>
      <c r="E2550" s="13" t="str">
        <f t="shared" si="119"/>
        <v/>
      </c>
      <c r="F2550" s="84"/>
    </row>
    <row r="2551" spans="2:6" x14ac:dyDescent="0.25">
      <c r="B2551" s="13">
        <v>2543</v>
      </c>
      <c r="C2551" s="18" t="str">
        <f t="shared" si="120"/>
        <v/>
      </c>
      <c r="D2551" s="13" t="str">
        <f t="shared" si="118"/>
        <v/>
      </c>
      <c r="E2551" s="13" t="str">
        <f t="shared" si="119"/>
        <v/>
      </c>
      <c r="F2551" s="84"/>
    </row>
    <row r="2552" spans="2:6" x14ac:dyDescent="0.25">
      <c r="B2552" s="13">
        <v>2544</v>
      </c>
      <c r="C2552" s="18" t="str">
        <f t="shared" si="120"/>
        <v/>
      </c>
      <c r="D2552" s="13" t="str">
        <f t="shared" si="118"/>
        <v/>
      </c>
      <c r="E2552" s="13" t="str">
        <f t="shared" si="119"/>
        <v/>
      </c>
      <c r="F2552" s="84"/>
    </row>
    <row r="2553" spans="2:6" x14ac:dyDescent="0.25">
      <c r="B2553" s="13">
        <v>2545</v>
      </c>
      <c r="C2553" s="18" t="str">
        <f t="shared" si="120"/>
        <v/>
      </c>
      <c r="D2553" s="13" t="str">
        <f t="shared" si="118"/>
        <v/>
      </c>
      <c r="E2553" s="13" t="str">
        <f t="shared" si="119"/>
        <v/>
      </c>
      <c r="F2553" s="84"/>
    </row>
    <row r="2554" spans="2:6" x14ac:dyDescent="0.25">
      <c r="B2554" s="13">
        <v>2546</v>
      </c>
      <c r="C2554" s="18" t="str">
        <f t="shared" si="120"/>
        <v/>
      </c>
      <c r="D2554" s="13" t="str">
        <f t="shared" si="118"/>
        <v/>
      </c>
      <c r="E2554" s="13" t="str">
        <f t="shared" si="119"/>
        <v/>
      </c>
      <c r="F2554" s="84"/>
    </row>
    <row r="2555" spans="2:6" x14ac:dyDescent="0.25">
      <c r="B2555" s="13">
        <v>2547</v>
      </c>
      <c r="C2555" s="18" t="str">
        <f t="shared" si="120"/>
        <v/>
      </c>
      <c r="D2555" s="13" t="str">
        <f t="shared" si="118"/>
        <v/>
      </c>
      <c r="E2555" s="13" t="str">
        <f t="shared" si="119"/>
        <v/>
      </c>
      <c r="F2555" s="84"/>
    </row>
    <row r="2556" spans="2:6" x14ac:dyDescent="0.25">
      <c r="B2556" s="13">
        <v>2548</v>
      </c>
      <c r="C2556" s="18" t="str">
        <f t="shared" si="120"/>
        <v/>
      </c>
      <c r="D2556" s="13" t="str">
        <f t="shared" si="118"/>
        <v/>
      </c>
      <c r="E2556" s="13" t="str">
        <f t="shared" si="119"/>
        <v/>
      </c>
      <c r="F2556" s="84"/>
    </row>
    <row r="2557" spans="2:6" x14ac:dyDescent="0.25">
      <c r="B2557" s="13">
        <v>2549</v>
      </c>
      <c r="C2557" s="18" t="str">
        <f t="shared" si="120"/>
        <v/>
      </c>
      <c r="D2557" s="13" t="str">
        <f t="shared" si="118"/>
        <v/>
      </c>
      <c r="E2557" s="13" t="str">
        <f t="shared" si="119"/>
        <v/>
      </c>
      <c r="F2557" s="84"/>
    </row>
    <row r="2558" spans="2:6" x14ac:dyDescent="0.25">
      <c r="B2558" s="13">
        <v>2550</v>
      </c>
      <c r="C2558" s="18" t="str">
        <f t="shared" si="120"/>
        <v/>
      </c>
      <c r="D2558" s="13" t="str">
        <f t="shared" si="118"/>
        <v/>
      </c>
      <c r="E2558" s="13" t="str">
        <f t="shared" si="119"/>
        <v/>
      </c>
      <c r="F2558" s="84"/>
    </row>
    <row r="2559" spans="2:6" x14ac:dyDescent="0.25">
      <c r="B2559" s="13">
        <v>2551</v>
      </c>
      <c r="C2559" s="18" t="str">
        <f t="shared" si="120"/>
        <v/>
      </c>
      <c r="D2559" s="13" t="str">
        <f t="shared" si="118"/>
        <v/>
      </c>
      <c r="E2559" s="13" t="str">
        <f t="shared" si="119"/>
        <v/>
      </c>
      <c r="F2559" s="84"/>
    </row>
    <row r="2560" spans="2:6" x14ac:dyDescent="0.25">
      <c r="B2560" s="13">
        <v>2552</v>
      </c>
      <c r="C2560" s="18" t="str">
        <f t="shared" si="120"/>
        <v/>
      </c>
      <c r="D2560" s="13" t="str">
        <f t="shared" si="118"/>
        <v/>
      </c>
      <c r="E2560" s="13" t="str">
        <f t="shared" si="119"/>
        <v/>
      </c>
      <c r="F2560" s="84"/>
    </row>
    <row r="2561" spans="2:6" x14ac:dyDescent="0.25">
      <c r="B2561" s="13">
        <v>2553</v>
      </c>
      <c r="C2561" s="18" t="str">
        <f t="shared" si="120"/>
        <v/>
      </c>
      <c r="D2561" s="13" t="str">
        <f t="shared" si="118"/>
        <v/>
      </c>
      <c r="E2561" s="13" t="str">
        <f t="shared" si="119"/>
        <v/>
      </c>
      <c r="F2561" s="84"/>
    </row>
    <row r="2562" spans="2:6" x14ac:dyDescent="0.25">
      <c r="B2562" s="13">
        <v>2554</v>
      </c>
      <c r="C2562" s="18" t="str">
        <f t="shared" si="120"/>
        <v/>
      </c>
      <c r="D2562" s="13" t="str">
        <f t="shared" si="118"/>
        <v/>
      </c>
      <c r="E2562" s="13" t="str">
        <f t="shared" si="119"/>
        <v/>
      </c>
      <c r="F2562" s="84"/>
    </row>
    <row r="2563" spans="2:6" x14ac:dyDescent="0.25">
      <c r="B2563" s="13">
        <v>2555</v>
      </c>
      <c r="C2563" s="18" t="str">
        <f t="shared" si="120"/>
        <v/>
      </c>
      <c r="D2563" s="13" t="str">
        <f t="shared" si="118"/>
        <v/>
      </c>
      <c r="E2563" s="13" t="str">
        <f t="shared" si="119"/>
        <v/>
      </c>
      <c r="F2563" s="84"/>
    </row>
    <row r="2564" spans="2:6" x14ac:dyDescent="0.25">
      <c r="B2564" s="13">
        <v>2556</v>
      </c>
      <c r="C2564" s="18" t="str">
        <f t="shared" si="120"/>
        <v/>
      </c>
      <c r="D2564" s="13" t="str">
        <f t="shared" si="118"/>
        <v/>
      </c>
      <c r="E2564" s="13" t="str">
        <f t="shared" si="119"/>
        <v/>
      </c>
      <c r="F2564" s="84"/>
    </row>
    <row r="2565" spans="2:6" x14ac:dyDescent="0.25">
      <c r="B2565" s="13">
        <v>2557</v>
      </c>
      <c r="C2565" s="18" t="str">
        <f t="shared" si="120"/>
        <v/>
      </c>
      <c r="D2565" s="13" t="str">
        <f t="shared" si="118"/>
        <v/>
      </c>
      <c r="E2565" s="13" t="str">
        <f t="shared" si="119"/>
        <v/>
      </c>
      <c r="F2565" s="84"/>
    </row>
    <row r="2566" spans="2:6" x14ac:dyDescent="0.25">
      <c r="B2566" s="13">
        <v>2558</v>
      </c>
      <c r="C2566" s="18" t="str">
        <f t="shared" si="120"/>
        <v/>
      </c>
      <c r="D2566" s="13" t="str">
        <f t="shared" si="118"/>
        <v/>
      </c>
      <c r="E2566" s="13" t="str">
        <f t="shared" si="119"/>
        <v/>
      </c>
      <c r="F2566" s="84"/>
    </row>
    <row r="2567" spans="2:6" x14ac:dyDescent="0.25">
      <c r="B2567" s="13">
        <v>2559</v>
      </c>
      <c r="C2567" s="18" t="str">
        <f t="shared" si="120"/>
        <v/>
      </c>
      <c r="D2567" s="13" t="str">
        <f t="shared" si="118"/>
        <v/>
      </c>
      <c r="E2567" s="13" t="str">
        <f t="shared" si="119"/>
        <v/>
      </c>
      <c r="F2567" s="84"/>
    </row>
    <row r="2568" spans="2:6" x14ac:dyDescent="0.25">
      <c r="B2568" s="13">
        <v>2560</v>
      </c>
      <c r="C2568" s="18" t="str">
        <f t="shared" si="120"/>
        <v/>
      </c>
      <c r="D2568" s="13" t="str">
        <f t="shared" si="118"/>
        <v/>
      </c>
      <c r="E2568" s="13" t="str">
        <f t="shared" si="119"/>
        <v/>
      </c>
      <c r="F2568" s="84"/>
    </row>
    <row r="2569" spans="2:6" x14ac:dyDescent="0.25">
      <c r="B2569" s="13">
        <v>2561</v>
      </c>
      <c r="C2569" s="18" t="str">
        <f t="shared" si="120"/>
        <v/>
      </c>
      <c r="D2569" s="13" t="str">
        <f t="shared" ref="D2569:D2632" si="121">IF(C2569="","",IF($F$6="","",IF(B2569&lt;($AV$14+1),"1°batch", IF(B2569&gt;($AV$15),"3°batch","2°batch"))))</f>
        <v/>
      </c>
      <c r="E2569" s="13" t="str">
        <f t="shared" ref="E2569:E2632" si="122">IF(C2569="","",IF($F$6="","",IF(B2569&lt;($AV$17+1),"1°cooking",IF(AND(B2569&gt;$AV$17,B2569&lt;$AV$18+1),"2°cooking",IF(AND(B2569&gt;$AV$18,B2569&lt;$AV$19+1),"3°cooking",IF(AND(B2569&gt;$AV$19,B2569&lt;$AV$20+1),"4°cooking",IF(AND(B2569&gt;$AV$20,B2569&lt;$AV$21+1),"5°cooking",IF(AND(B2569&gt;$AV$21,B2569&lt;$AV$22+1),"1°cooking",IF(AND(B2569&gt;$AV$22,B2569&lt;$AV$23+1),"2°cooking",IF(AND(B2569&gt;$AV$23,B2569&lt;$AV$24+1),"3°cooking",IF(AND(B2569&gt;$AV$24,B2569&lt;$AV$25+1),"4°cooking",IF(AND(B2569&gt;$AV$25,B2569&lt;$AV$26+1),"5°cooking",IF(AND(B2569&gt;$AV$26,B2569&lt;$AV$27+1),"1°cooking",IF(AND(B2569&gt;$AV$27,B2569&lt;$AV$28+1),"2°cooking",IF(AND(B2569&gt;$AV$28,B2569&lt;$AV$29+1),"3°cooking",IF(AND(B2569&gt;$AV$29,B2569&lt;$AV$30+1),"4°cooking",IF(AND(B2569&gt;$AV$30,B2569&lt;$AV$31+1),"5°cooking","")))))))))))))))))</f>
        <v/>
      </c>
      <c r="F2569" s="84"/>
    </row>
    <row r="2570" spans="2:6" x14ac:dyDescent="0.25">
      <c r="B2570" s="13">
        <v>2562</v>
      </c>
      <c r="C2570" s="18" t="str">
        <f t="shared" ref="C2570:C2633" si="123">IF($F$6="","",IF(B2570&gt;$F$6,"",IF(C2569&lt;$C$6,C2569+$E$6,0)))</f>
        <v/>
      </c>
      <c r="D2570" s="13" t="str">
        <f t="shared" si="121"/>
        <v/>
      </c>
      <c r="E2570" s="13" t="str">
        <f t="shared" si="122"/>
        <v/>
      </c>
      <c r="F2570" s="84"/>
    </row>
    <row r="2571" spans="2:6" x14ac:dyDescent="0.25">
      <c r="B2571" s="13">
        <v>2563</v>
      </c>
      <c r="C2571" s="18" t="str">
        <f t="shared" si="123"/>
        <v/>
      </c>
      <c r="D2571" s="13" t="str">
        <f t="shared" si="121"/>
        <v/>
      </c>
      <c r="E2571" s="13" t="str">
        <f t="shared" si="122"/>
        <v/>
      </c>
      <c r="F2571" s="84"/>
    </row>
    <row r="2572" spans="2:6" x14ac:dyDescent="0.25">
      <c r="B2572" s="13">
        <v>2564</v>
      </c>
      <c r="C2572" s="18" t="str">
        <f t="shared" si="123"/>
        <v/>
      </c>
      <c r="D2572" s="13" t="str">
        <f t="shared" si="121"/>
        <v/>
      </c>
      <c r="E2572" s="13" t="str">
        <f t="shared" si="122"/>
        <v/>
      </c>
      <c r="F2572" s="84"/>
    </row>
    <row r="2573" spans="2:6" x14ac:dyDescent="0.25">
      <c r="B2573" s="13">
        <v>2565</v>
      </c>
      <c r="C2573" s="18" t="str">
        <f t="shared" si="123"/>
        <v/>
      </c>
      <c r="D2573" s="13" t="str">
        <f t="shared" si="121"/>
        <v/>
      </c>
      <c r="E2573" s="13" t="str">
        <f t="shared" si="122"/>
        <v/>
      </c>
      <c r="F2573" s="84"/>
    </row>
    <row r="2574" spans="2:6" x14ac:dyDescent="0.25">
      <c r="B2574" s="13">
        <v>2566</v>
      </c>
      <c r="C2574" s="18" t="str">
        <f t="shared" si="123"/>
        <v/>
      </c>
      <c r="D2574" s="13" t="str">
        <f t="shared" si="121"/>
        <v/>
      </c>
      <c r="E2574" s="13" t="str">
        <f t="shared" si="122"/>
        <v/>
      </c>
      <c r="F2574" s="84"/>
    </row>
    <row r="2575" spans="2:6" x14ac:dyDescent="0.25">
      <c r="B2575" s="13">
        <v>2567</v>
      </c>
      <c r="C2575" s="18" t="str">
        <f t="shared" si="123"/>
        <v/>
      </c>
      <c r="D2575" s="13" t="str">
        <f t="shared" si="121"/>
        <v/>
      </c>
      <c r="E2575" s="13" t="str">
        <f t="shared" si="122"/>
        <v/>
      </c>
      <c r="F2575" s="84"/>
    </row>
    <row r="2576" spans="2:6" x14ac:dyDescent="0.25">
      <c r="B2576" s="13">
        <v>2568</v>
      </c>
      <c r="C2576" s="18" t="str">
        <f t="shared" si="123"/>
        <v/>
      </c>
      <c r="D2576" s="13" t="str">
        <f t="shared" si="121"/>
        <v/>
      </c>
      <c r="E2576" s="13" t="str">
        <f t="shared" si="122"/>
        <v/>
      </c>
      <c r="F2576" s="84"/>
    </row>
    <row r="2577" spans="2:6" x14ac:dyDescent="0.25">
      <c r="B2577" s="13">
        <v>2569</v>
      </c>
      <c r="C2577" s="18" t="str">
        <f t="shared" si="123"/>
        <v/>
      </c>
      <c r="D2577" s="13" t="str">
        <f t="shared" si="121"/>
        <v/>
      </c>
      <c r="E2577" s="13" t="str">
        <f t="shared" si="122"/>
        <v/>
      </c>
      <c r="F2577" s="84"/>
    </row>
    <row r="2578" spans="2:6" x14ac:dyDescent="0.25">
      <c r="B2578" s="13">
        <v>2570</v>
      </c>
      <c r="C2578" s="18" t="str">
        <f t="shared" si="123"/>
        <v/>
      </c>
      <c r="D2578" s="13" t="str">
        <f t="shared" si="121"/>
        <v/>
      </c>
      <c r="E2578" s="13" t="str">
        <f t="shared" si="122"/>
        <v/>
      </c>
      <c r="F2578" s="84"/>
    </row>
    <row r="2579" spans="2:6" x14ac:dyDescent="0.25">
      <c r="B2579" s="13">
        <v>2571</v>
      </c>
      <c r="C2579" s="18" t="str">
        <f t="shared" si="123"/>
        <v/>
      </c>
      <c r="D2579" s="13" t="str">
        <f t="shared" si="121"/>
        <v/>
      </c>
      <c r="E2579" s="13" t="str">
        <f t="shared" si="122"/>
        <v/>
      </c>
      <c r="F2579" s="84"/>
    </row>
    <row r="2580" spans="2:6" x14ac:dyDescent="0.25">
      <c r="B2580" s="13">
        <v>2572</v>
      </c>
      <c r="C2580" s="18" t="str">
        <f t="shared" si="123"/>
        <v/>
      </c>
      <c r="D2580" s="13" t="str">
        <f t="shared" si="121"/>
        <v/>
      </c>
      <c r="E2580" s="13" t="str">
        <f t="shared" si="122"/>
        <v/>
      </c>
      <c r="F2580" s="84"/>
    </row>
    <row r="2581" spans="2:6" x14ac:dyDescent="0.25">
      <c r="B2581" s="13">
        <v>2573</v>
      </c>
      <c r="C2581" s="18" t="str">
        <f t="shared" si="123"/>
        <v/>
      </c>
      <c r="D2581" s="13" t="str">
        <f t="shared" si="121"/>
        <v/>
      </c>
      <c r="E2581" s="13" t="str">
        <f t="shared" si="122"/>
        <v/>
      </c>
      <c r="F2581" s="84"/>
    </row>
    <row r="2582" spans="2:6" x14ac:dyDescent="0.25">
      <c r="B2582" s="13">
        <v>2574</v>
      </c>
      <c r="C2582" s="18" t="str">
        <f t="shared" si="123"/>
        <v/>
      </c>
      <c r="D2582" s="13" t="str">
        <f t="shared" si="121"/>
        <v/>
      </c>
      <c r="E2582" s="13" t="str">
        <f t="shared" si="122"/>
        <v/>
      </c>
      <c r="F2582" s="84"/>
    </row>
    <row r="2583" spans="2:6" x14ac:dyDescent="0.25">
      <c r="B2583" s="13">
        <v>2575</v>
      </c>
      <c r="C2583" s="18" t="str">
        <f t="shared" si="123"/>
        <v/>
      </c>
      <c r="D2583" s="13" t="str">
        <f t="shared" si="121"/>
        <v/>
      </c>
      <c r="E2583" s="13" t="str">
        <f t="shared" si="122"/>
        <v/>
      </c>
      <c r="F2583" s="84"/>
    </row>
    <row r="2584" spans="2:6" x14ac:dyDescent="0.25">
      <c r="B2584" s="13">
        <v>2576</v>
      </c>
      <c r="C2584" s="18" t="str">
        <f t="shared" si="123"/>
        <v/>
      </c>
      <c r="D2584" s="13" t="str">
        <f t="shared" si="121"/>
        <v/>
      </c>
      <c r="E2584" s="13" t="str">
        <f t="shared" si="122"/>
        <v/>
      </c>
      <c r="F2584" s="84"/>
    </row>
    <row r="2585" spans="2:6" x14ac:dyDescent="0.25">
      <c r="B2585" s="13">
        <v>2577</v>
      </c>
      <c r="C2585" s="18" t="str">
        <f t="shared" si="123"/>
        <v/>
      </c>
      <c r="D2585" s="13" t="str">
        <f t="shared" si="121"/>
        <v/>
      </c>
      <c r="E2585" s="13" t="str">
        <f t="shared" si="122"/>
        <v/>
      </c>
      <c r="F2585" s="84"/>
    </row>
    <row r="2586" spans="2:6" x14ac:dyDescent="0.25">
      <c r="B2586" s="13">
        <v>2578</v>
      </c>
      <c r="C2586" s="18" t="str">
        <f t="shared" si="123"/>
        <v/>
      </c>
      <c r="D2586" s="13" t="str">
        <f t="shared" si="121"/>
        <v/>
      </c>
      <c r="E2586" s="13" t="str">
        <f t="shared" si="122"/>
        <v/>
      </c>
      <c r="F2586" s="84"/>
    </row>
    <row r="2587" spans="2:6" x14ac:dyDescent="0.25">
      <c r="B2587" s="13">
        <v>2579</v>
      </c>
      <c r="C2587" s="18" t="str">
        <f t="shared" si="123"/>
        <v/>
      </c>
      <c r="D2587" s="13" t="str">
        <f t="shared" si="121"/>
        <v/>
      </c>
      <c r="E2587" s="13" t="str">
        <f t="shared" si="122"/>
        <v/>
      </c>
      <c r="F2587" s="84"/>
    </row>
    <row r="2588" spans="2:6" x14ac:dyDescent="0.25">
      <c r="B2588" s="13">
        <v>2580</v>
      </c>
      <c r="C2588" s="18" t="str">
        <f t="shared" si="123"/>
        <v/>
      </c>
      <c r="D2588" s="13" t="str">
        <f t="shared" si="121"/>
        <v/>
      </c>
      <c r="E2588" s="13" t="str">
        <f t="shared" si="122"/>
        <v/>
      </c>
      <c r="F2588" s="84"/>
    </row>
    <row r="2589" spans="2:6" x14ac:dyDescent="0.25">
      <c r="B2589" s="13">
        <v>2581</v>
      </c>
      <c r="C2589" s="18" t="str">
        <f t="shared" si="123"/>
        <v/>
      </c>
      <c r="D2589" s="13" t="str">
        <f t="shared" si="121"/>
        <v/>
      </c>
      <c r="E2589" s="13" t="str">
        <f t="shared" si="122"/>
        <v/>
      </c>
      <c r="F2589" s="84"/>
    </row>
    <row r="2590" spans="2:6" x14ac:dyDescent="0.25">
      <c r="B2590" s="13">
        <v>2582</v>
      </c>
      <c r="C2590" s="18" t="str">
        <f t="shared" si="123"/>
        <v/>
      </c>
      <c r="D2590" s="13" t="str">
        <f t="shared" si="121"/>
        <v/>
      </c>
      <c r="E2590" s="13" t="str">
        <f t="shared" si="122"/>
        <v/>
      </c>
      <c r="F2590" s="84"/>
    </row>
    <row r="2591" spans="2:6" x14ac:dyDescent="0.25">
      <c r="B2591" s="13">
        <v>2583</v>
      </c>
      <c r="C2591" s="18" t="str">
        <f t="shared" si="123"/>
        <v/>
      </c>
      <c r="D2591" s="13" t="str">
        <f t="shared" si="121"/>
        <v/>
      </c>
      <c r="E2591" s="13" t="str">
        <f t="shared" si="122"/>
        <v/>
      </c>
      <c r="F2591" s="84"/>
    </row>
    <row r="2592" spans="2:6" x14ac:dyDescent="0.25">
      <c r="B2592" s="13">
        <v>2584</v>
      </c>
      <c r="C2592" s="18" t="str">
        <f t="shared" si="123"/>
        <v/>
      </c>
      <c r="D2592" s="13" t="str">
        <f t="shared" si="121"/>
        <v/>
      </c>
      <c r="E2592" s="13" t="str">
        <f t="shared" si="122"/>
        <v/>
      </c>
      <c r="F2592" s="84"/>
    </row>
    <row r="2593" spans="2:6" x14ac:dyDescent="0.25">
      <c r="B2593" s="13">
        <v>2585</v>
      </c>
      <c r="C2593" s="18" t="str">
        <f t="shared" si="123"/>
        <v/>
      </c>
      <c r="D2593" s="13" t="str">
        <f t="shared" si="121"/>
        <v/>
      </c>
      <c r="E2593" s="13" t="str">
        <f t="shared" si="122"/>
        <v/>
      </c>
      <c r="F2593" s="84"/>
    </row>
    <row r="2594" spans="2:6" x14ac:dyDescent="0.25">
      <c r="B2594" s="13">
        <v>2586</v>
      </c>
      <c r="C2594" s="18" t="str">
        <f t="shared" si="123"/>
        <v/>
      </c>
      <c r="D2594" s="13" t="str">
        <f t="shared" si="121"/>
        <v/>
      </c>
      <c r="E2594" s="13" t="str">
        <f t="shared" si="122"/>
        <v/>
      </c>
      <c r="F2594" s="84"/>
    </row>
    <row r="2595" spans="2:6" x14ac:dyDescent="0.25">
      <c r="B2595" s="13">
        <v>2587</v>
      </c>
      <c r="C2595" s="18" t="str">
        <f t="shared" si="123"/>
        <v/>
      </c>
      <c r="D2595" s="13" t="str">
        <f t="shared" si="121"/>
        <v/>
      </c>
      <c r="E2595" s="13" t="str">
        <f t="shared" si="122"/>
        <v/>
      </c>
      <c r="F2595" s="84"/>
    </row>
    <row r="2596" spans="2:6" x14ac:dyDescent="0.25">
      <c r="B2596" s="13">
        <v>2588</v>
      </c>
      <c r="C2596" s="18" t="str">
        <f t="shared" si="123"/>
        <v/>
      </c>
      <c r="D2596" s="13" t="str">
        <f t="shared" si="121"/>
        <v/>
      </c>
      <c r="E2596" s="13" t="str">
        <f t="shared" si="122"/>
        <v/>
      </c>
      <c r="F2596" s="84"/>
    </row>
    <row r="2597" spans="2:6" x14ac:dyDescent="0.25">
      <c r="B2597" s="13">
        <v>2589</v>
      </c>
      <c r="C2597" s="18" t="str">
        <f t="shared" si="123"/>
        <v/>
      </c>
      <c r="D2597" s="13" t="str">
        <f t="shared" si="121"/>
        <v/>
      </c>
      <c r="E2597" s="13" t="str">
        <f t="shared" si="122"/>
        <v/>
      </c>
      <c r="F2597" s="84"/>
    </row>
    <row r="2598" spans="2:6" x14ac:dyDescent="0.25">
      <c r="B2598" s="13">
        <v>2590</v>
      </c>
      <c r="C2598" s="18" t="str">
        <f t="shared" si="123"/>
        <v/>
      </c>
      <c r="D2598" s="13" t="str">
        <f t="shared" si="121"/>
        <v/>
      </c>
      <c r="E2598" s="13" t="str">
        <f t="shared" si="122"/>
        <v/>
      </c>
      <c r="F2598" s="84"/>
    </row>
    <row r="2599" spans="2:6" x14ac:dyDescent="0.25">
      <c r="B2599" s="13">
        <v>2591</v>
      </c>
      <c r="C2599" s="18" t="str">
        <f t="shared" si="123"/>
        <v/>
      </c>
      <c r="D2599" s="13" t="str">
        <f t="shared" si="121"/>
        <v/>
      </c>
      <c r="E2599" s="13" t="str">
        <f t="shared" si="122"/>
        <v/>
      </c>
      <c r="F2599" s="84"/>
    </row>
    <row r="2600" spans="2:6" x14ac:dyDescent="0.25">
      <c r="B2600" s="13">
        <v>2592</v>
      </c>
      <c r="C2600" s="18" t="str">
        <f t="shared" si="123"/>
        <v/>
      </c>
      <c r="D2600" s="13" t="str">
        <f t="shared" si="121"/>
        <v/>
      </c>
      <c r="E2600" s="13" t="str">
        <f t="shared" si="122"/>
        <v/>
      </c>
      <c r="F2600" s="84"/>
    </row>
    <row r="2601" spans="2:6" x14ac:dyDescent="0.25">
      <c r="B2601" s="13">
        <v>2593</v>
      </c>
      <c r="C2601" s="18" t="str">
        <f t="shared" si="123"/>
        <v/>
      </c>
      <c r="D2601" s="13" t="str">
        <f t="shared" si="121"/>
        <v/>
      </c>
      <c r="E2601" s="13" t="str">
        <f t="shared" si="122"/>
        <v/>
      </c>
      <c r="F2601" s="84"/>
    </row>
    <row r="2602" spans="2:6" x14ac:dyDescent="0.25">
      <c r="B2602" s="13">
        <v>2594</v>
      </c>
      <c r="C2602" s="18" t="str">
        <f t="shared" si="123"/>
        <v/>
      </c>
      <c r="D2602" s="13" t="str">
        <f t="shared" si="121"/>
        <v/>
      </c>
      <c r="E2602" s="13" t="str">
        <f t="shared" si="122"/>
        <v/>
      </c>
      <c r="F2602" s="84"/>
    </row>
    <row r="2603" spans="2:6" x14ac:dyDescent="0.25">
      <c r="B2603" s="13">
        <v>2595</v>
      </c>
      <c r="C2603" s="18" t="str">
        <f t="shared" si="123"/>
        <v/>
      </c>
      <c r="D2603" s="13" t="str">
        <f t="shared" si="121"/>
        <v/>
      </c>
      <c r="E2603" s="13" t="str">
        <f t="shared" si="122"/>
        <v/>
      </c>
      <c r="F2603" s="84"/>
    </row>
    <row r="2604" spans="2:6" x14ac:dyDescent="0.25">
      <c r="B2604" s="13">
        <v>2596</v>
      </c>
      <c r="C2604" s="18" t="str">
        <f t="shared" si="123"/>
        <v/>
      </c>
      <c r="D2604" s="13" t="str">
        <f t="shared" si="121"/>
        <v/>
      </c>
      <c r="E2604" s="13" t="str">
        <f t="shared" si="122"/>
        <v/>
      </c>
      <c r="F2604" s="84"/>
    </row>
    <row r="2605" spans="2:6" x14ac:dyDescent="0.25">
      <c r="B2605" s="13">
        <v>2597</v>
      </c>
      <c r="C2605" s="18" t="str">
        <f t="shared" si="123"/>
        <v/>
      </c>
      <c r="D2605" s="13" t="str">
        <f t="shared" si="121"/>
        <v/>
      </c>
      <c r="E2605" s="13" t="str">
        <f t="shared" si="122"/>
        <v/>
      </c>
      <c r="F2605" s="84"/>
    </row>
    <row r="2606" spans="2:6" x14ac:dyDescent="0.25">
      <c r="B2606" s="13">
        <v>2598</v>
      </c>
      <c r="C2606" s="18" t="str">
        <f t="shared" si="123"/>
        <v/>
      </c>
      <c r="D2606" s="13" t="str">
        <f t="shared" si="121"/>
        <v/>
      </c>
      <c r="E2606" s="13" t="str">
        <f t="shared" si="122"/>
        <v/>
      </c>
      <c r="F2606" s="84"/>
    </row>
    <row r="2607" spans="2:6" x14ac:dyDescent="0.25">
      <c r="B2607" s="13">
        <v>2599</v>
      </c>
      <c r="C2607" s="18" t="str">
        <f t="shared" si="123"/>
        <v/>
      </c>
      <c r="D2607" s="13" t="str">
        <f t="shared" si="121"/>
        <v/>
      </c>
      <c r="E2607" s="13" t="str">
        <f t="shared" si="122"/>
        <v/>
      </c>
      <c r="F2607" s="84"/>
    </row>
    <row r="2608" spans="2:6" x14ac:dyDescent="0.25">
      <c r="B2608" s="13">
        <v>2600</v>
      </c>
      <c r="C2608" s="18" t="str">
        <f t="shared" si="123"/>
        <v/>
      </c>
      <c r="D2608" s="13" t="str">
        <f t="shared" si="121"/>
        <v/>
      </c>
      <c r="E2608" s="13" t="str">
        <f t="shared" si="122"/>
        <v/>
      </c>
      <c r="F2608" s="84"/>
    </row>
    <row r="2609" spans="2:6" x14ac:dyDescent="0.25">
      <c r="B2609" s="13">
        <v>2601</v>
      </c>
      <c r="C2609" s="18" t="str">
        <f t="shared" si="123"/>
        <v/>
      </c>
      <c r="D2609" s="13" t="str">
        <f t="shared" si="121"/>
        <v/>
      </c>
      <c r="E2609" s="13" t="str">
        <f t="shared" si="122"/>
        <v/>
      </c>
      <c r="F2609" s="84"/>
    </row>
    <row r="2610" spans="2:6" x14ac:dyDescent="0.25">
      <c r="B2610" s="13">
        <v>2602</v>
      </c>
      <c r="C2610" s="18" t="str">
        <f t="shared" si="123"/>
        <v/>
      </c>
      <c r="D2610" s="13" t="str">
        <f t="shared" si="121"/>
        <v/>
      </c>
      <c r="E2610" s="13" t="str">
        <f t="shared" si="122"/>
        <v/>
      </c>
      <c r="F2610" s="84"/>
    </row>
    <row r="2611" spans="2:6" x14ac:dyDescent="0.25">
      <c r="B2611" s="13">
        <v>2603</v>
      </c>
      <c r="C2611" s="18" t="str">
        <f t="shared" si="123"/>
        <v/>
      </c>
      <c r="D2611" s="13" t="str">
        <f t="shared" si="121"/>
        <v/>
      </c>
      <c r="E2611" s="13" t="str">
        <f t="shared" si="122"/>
        <v/>
      </c>
      <c r="F2611" s="84"/>
    </row>
    <row r="2612" spans="2:6" x14ac:dyDescent="0.25">
      <c r="B2612" s="13">
        <v>2604</v>
      </c>
      <c r="C2612" s="18" t="str">
        <f t="shared" si="123"/>
        <v/>
      </c>
      <c r="D2612" s="13" t="str">
        <f t="shared" si="121"/>
        <v/>
      </c>
      <c r="E2612" s="13" t="str">
        <f t="shared" si="122"/>
        <v/>
      </c>
      <c r="F2612" s="84"/>
    </row>
    <row r="2613" spans="2:6" x14ac:dyDescent="0.25">
      <c r="B2613" s="13">
        <v>2605</v>
      </c>
      <c r="C2613" s="18" t="str">
        <f t="shared" si="123"/>
        <v/>
      </c>
      <c r="D2613" s="13" t="str">
        <f t="shared" si="121"/>
        <v/>
      </c>
      <c r="E2613" s="13" t="str">
        <f t="shared" si="122"/>
        <v/>
      </c>
      <c r="F2613" s="84"/>
    </row>
    <row r="2614" spans="2:6" x14ac:dyDescent="0.25">
      <c r="B2614" s="13">
        <v>2606</v>
      </c>
      <c r="C2614" s="18" t="str">
        <f t="shared" si="123"/>
        <v/>
      </c>
      <c r="D2614" s="13" t="str">
        <f t="shared" si="121"/>
        <v/>
      </c>
      <c r="E2614" s="13" t="str">
        <f t="shared" si="122"/>
        <v/>
      </c>
      <c r="F2614" s="84"/>
    </row>
    <row r="2615" spans="2:6" x14ac:dyDescent="0.25">
      <c r="B2615" s="13">
        <v>2607</v>
      </c>
      <c r="C2615" s="18" t="str">
        <f t="shared" si="123"/>
        <v/>
      </c>
      <c r="D2615" s="13" t="str">
        <f t="shared" si="121"/>
        <v/>
      </c>
      <c r="E2615" s="13" t="str">
        <f t="shared" si="122"/>
        <v/>
      </c>
      <c r="F2615" s="84"/>
    </row>
    <row r="2616" spans="2:6" x14ac:dyDescent="0.25">
      <c r="B2616" s="13">
        <v>2608</v>
      </c>
      <c r="C2616" s="18" t="str">
        <f t="shared" si="123"/>
        <v/>
      </c>
      <c r="D2616" s="13" t="str">
        <f t="shared" si="121"/>
        <v/>
      </c>
      <c r="E2616" s="13" t="str">
        <f t="shared" si="122"/>
        <v/>
      </c>
      <c r="F2616" s="84"/>
    </row>
    <row r="2617" spans="2:6" x14ac:dyDescent="0.25">
      <c r="B2617" s="13">
        <v>2609</v>
      </c>
      <c r="C2617" s="18" t="str">
        <f t="shared" si="123"/>
        <v/>
      </c>
      <c r="D2617" s="13" t="str">
        <f t="shared" si="121"/>
        <v/>
      </c>
      <c r="E2617" s="13" t="str">
        <f t="shared" si="122"/>
        <v/>
      </c>
      <c r="F2617" s="84"/>
    </row>
    <row r="2618" spans="2:6" x14ac:dyDescent="0.25">
      <c r="B2618" s="13">
        <v>2610</v>
      </c>
      <c r="C2618" s="18" t="str">
        <f t="shared" si="123"/>
        <v/>
      </c>
      <c r="D2618" s="13" t="str">
        <f t="shared" si="121"/>
        <v/>
      </c>
      <c r="E2618" s="13" t="str">
        <f t="shared" si="122"/>
        <v/>
      </c>
      <c r="F2618" s="84"/>
    </row>
    <row r="2619" spans="2:6" x14ac:dyDescent="0.25">
      <c r="B2619" s="13">
        <v>2611</v>
      </c>
      <c r="C2619" s="18" t="str">
        <f t="shared" si="123"/>
        <v/>
      </c>
      <c r="D2619" s="13" t="str">
        <f t="shared" si="121"/>
        <v/>
      </c>
      <c r="E2619" s="13" t="str">
        <f t="shared" si="122"/>
        <v/>
      </c>
      <c r="F2619" s="84"/>
    </row>
    <row r="2620" spans="2:6" x14ac:dyDescent="0.25">
      <c r="B2620" s="13">
        <v>2612</v>
      </c>
      <c r="C2620" s="18" t="str">
        <f t="shared" si="123"/>
        <v/>
      </c>
      <c r="D2620" s="13" t="str">
        <f t="shared" si="121"/>
        <v/>
      </c>
      <c r="E2620" s="13" t="str">
        <f t="shared" si="122"/>
        <v/>
      </c>
      <c r="F2620" s="84"/>
    </row>
    <row r="2621" spans="2:6" x14ac:dyDescent="0.25">
      <c r="B2621" s="13">
        <v>2613</v>
      </c>
      <c r="C2621" s="18" t="str">
        <f t="shared" si="123"/>
        <v/>
      </c>
      <c r="D2621" s="13" t="str">
        <f t="shared" si="121"/>
        <v/>
      </c>
      <c r="E2621" s="13" t="str">
        <f t="shared" si="122"/>
        <v/>
      </c>
      <c r="F2621" s="84"/>
    </row>
    <row r="2622" spans="2:6" x14ac:dyDescent="0.25">
      <c r="B2622" s="13">
        <v>2614</v>
      </c>
      <c r="C2622" s="18" t="str">
        <f t="shared" si="123"/>
        <v/>
      </c>
      <c r="D2622" s="13" t="str">
        <f t="shared" si="121"/>
        <v/>
      </c>
      <c r="E2622" s="13" t="str">
        <f t="shared" si="122"/>
        <v/>
      </c>
      <c r="F2622" s="84"/>
    </row>
    <row r="2623" spans="2:6" x14ac:dyDescent="0.25">
      <c r="B2623" s="13">
        <v>2615</v>
      </c>
      <c r="C2623" s="18" t="str">
        <f t="shared" si="123"/>
        <v/>
      </c>
      <c r="D2623" s="13" t="str">
        <f t="shared" si="121"/>
        <v/>
      </c>
      <c r="E2623" s="13" t="str">
        <f t="shared" si="122"/>
        <v/>
      </c>
      <c r="F2623" s="84"/>
    </row>
    <row r="2624" spans="2:6" x14ac:dyDescent="0.25">
      <c r="B2624" s="13">
        <v>2616</v>
      </c>
      <c r="C2624" s="18" t="str">
        <f t="shared" si="123"/>
        <v/>
      </c>
      <c r="D2624" s="13" t="str">
        <f t="shared" si="121"/>
        <v/>
      </c>
      <c r="E2624" s="13" t="str">
        <f t="shared" si="122"/>
        <v/>
      </c>
      <c r="F2624" s="84"/>
    </row>
    <row r="2625" spans="2:6" x14ac:dyDescent="0.25">
      <c r="B2625" s="13">
        <v>2617</v>
      </c>
      <c r="C2625" s="18" t="str">
        <f t="shared" si="123"/>
        <v/>
      </c>
      <c r="D2625" s="13" t="str">
        <f t="shared" si="121"/>
        <v/>
      </c>
      <c r="E2625" s="13" t="str">
        <f t="shared" si="122"/>
        <v/>
      </c>
      <c r="F2625" s="84"/>
    </row>
    <row r="2626" spans="2:6" x14ac:dyDescent="0.25">
      <c r="B2626" s="13">
        <v>2618</v>
      </c>
      <c r="C2626" s="18" t="str">
        <f t="shared" si="123"/>
        <v/>
      </c>
      <c r="D2626" s="13" t="str">
        <f t="shared" si="121"/>
        <v/>
      </c>
      <c r="E2626" s="13" t="str">
        <f t="shared" si="122"/>
        <v/>
      </c>
      <c r="F2626" s="84"/>
    </row>
    <row r="2627" spans="2:6" x14ac:dyDescent="0.25">
      <c r="B2627" s="13">
        <v>2619</v>
      </c>
      <c r="C2627" s="18" t="str">
        <f t="shared" si="123"/>
        <v/>
      </c>
      <c r="D2627" s="13" t="str">
        <f t="shared" si="121"/>
        <v/>
      </c>
      <c r="E2627" s="13" t="str">
        <f t="shared" si="122"/>
        <v/>
      </c>
      <c r="F2627" s="84"/>
    </row>
    <row r="2628" spans="2:6" x14ac:dyDescent="0.25">
      <c r="B2628" s="13">
        <v>2620</v>
      </c>
      <c r="C2628" s="18" t="str">
        <f t="shared" si="123"/>
        <v/>
      </c>
      <c r="D2628" s="13" t="str">
        <f t="shared" si="121"/>
        <v/>
      </c>
      <c r="E2628" s="13" t="str">
        <f t="shared" si="122"/>
        <v/>
      </c>
      <c r="F2628" s="84"/>
    </row>
    <row r="2629" spans="2:6" x14ac:dyDescent="0.25">
      <c r="B2629" s="13">
        <v>2621</v>
      </c>
      <c r="C2629" s="18" t="str">
        <f t="shared" si="123"/>
        <v/>
      </c>
      <c r="D2629" s="13" t="str">
        <f t="shared" si="121"/>
        <v/>
      </c>
      <c r="E2629" s="13" t="str">
        <f t="shared" si="122"/>
        <v/>
      </c>
      <c r="F2629" s="84"/>
    </row>
    <row r="2630" spans="2:6" x14ac:dyDescent="0.25">
      <c r="B2630" s="13">
        <v>2622</v>
      </c>
      <c r="C2630" s="18" t="str">
        <f t="shared" si="123"/>
        <v/>
      </c>
      <c r="D2630" s="13" t="str">
        <f t="shared" si="121"/>
        <v/>
      </c>
      <c r="E2630" s="13" t="str">
        <f t="shared" si="122"/>
        <v/>
      </c>
      <c r="F2630" s="84"/>
    </row>
    <row r="2631" spans="2:6" x14ac:dyDescent="0.25">
      <c r="B2631" s="13">
        <v>2623</v>
      </c>
      <c r="C2631" s="18" t="str">
        <f t="shared" si="123"/>
        <v/>
      </c>
      <c r="D2631" s="13" t="str">
        <f t="shared" si="121"/>
        <v/>
      </c>
      <c r="E2631" s="13" t="str">
        <f t="shared" si="122"/>
        <v/>
      </c>
      <c r="F2631" s="84"/>
    </row>
    <row r="2632" spans="2:6" x14ac:dyDescent="0.25">
      <c r="B2632" s="13">
        <v>2624</v>
      </c>
      <c r="C2632" s="18" t="str">
        <f t="shared" si="123"/>
        <v/>
      </c>
      <c r="D2632" s="13" t="str">
        <f t="shared" si="121"/>
        <v/>
      </c>
      <c r="E2632" s="13" t="str">
        <f t="shared" si="122"/>
        <v/>
      </c>
      <c r="F2632" s="84"/>
    </row>
    <row r="2633" spans="2:6" x14ac:dyDescent="0.25">
      <c r="B2633" s="13">
        <v>2625</v>
      </c>
      <c r="C2633" s="18" t="str">
        <f t="shared" si="123"/>
        <v/>
      </c>
      <c r="D2633" s="13" t="str">
        <f t="shared" ref="D2633:D2696" si="124">IF(C2633="","",IF($F$6="","",IF(B2633&lt;($AV$14+1),"1°batch", IF(B2633&gt;($AV$15),"3°batch","2°batch"))))</f>
        <v/>
      </c>
      <c r="E2633" s="13" t="str">
        <f t="shared" ref="E2633:E2696" si="125">IF(C2633="","",IF($F$6="","",IF(B2633&lt;($AV$17+1),"1°cooking",IF(AND(B2633&gt;$AV$17,B2633&lt;$AV$18+1),"2°cooking",IF(AND(B2633&gt;$AV$18,B2633&lt;$AV$19+1),"3°cooking",IF(AND(B2633&gt;$AV$19,B2633&lt;$AV$20+1),"4°cooking",IF(AND(B2633&gt;$AV$20,B2633&lt;$AV$21+1),"5°cooking",IF(AND(B2633&gt;$AV$21,B2633&lt;$AV$22+1),"1°cooking",IF(AND(B2633&gt;$AV$22,B2633&lt;$AV$23+1),"2°cooking",IF(AND(B2633&gt;$AV$23,B2633&lt;$AV$24+1),"3°cooking",IF(AND(B2633&gt;$AV$24,B2633&lt;$AV$25+1),"4°cooking",IF(AND(B2633&gt;$AV$25,B2633&lt;$AV$26+1),"5°cooking",IF(AND(B2633&gt;$AV$26,B2633&lt;$AV$27+1),"1°cooking",IF(AND(B2633&gt;$AV$27,B2633&lt;$AV$28+1),"2°cooking",IF(AND(B2633&gt;$AV$28,B2633&lt;$AV$29+1),"3°cooking",IF(AND(B2633&gt;$AV$29,B2633&lt;$AV$30+1),"4°cooking",IF(AND(B2633&gt;$AV$30,B2633&lt;$AV$31+1),"5°cooking","")))))))))))))))))</f>
        <v/>
      </c>
      <c r="F2633" s="84"/>
    </row>
    <row r="2634" spans="2:6" x14ac:dyDescent="0.25">
      <c r="B2634" s="13">
        <v>2626</v>
      </c>
      <c r="C2634" s="18" t="str">
        <f t="shared" ref="C2634:C2697" si="126">IF($F$6="","",IF(B2634&gt;$F$6,"",IF(C2633&lt;$C$6,C2633+$E$6,0)))</f>
        <v/>
      </c>
      <c r="D2634" s="13" t="str">
        <f t="shared" si="124"/>
        <v/>
      </c>
      <c r="E2634" s="13" t="str">
        <f t="shared" si="125"/>
        <v/>
      </c>
      <c r="F2634" s="84"/>
    </row>
    <row r="2635" spans="2:6" x14ac:dyDescent="0.25">
      <c r="B2635" s="13">
        <v>2627</v>
      </c>
      <c r="C2635" s="18" t="str">
        <f t="shared" si="126"/>
        <v/>
      </c>
      <c r="D2635" s="13" t="str">
        <f t="shared" si="124"/>
        <v/>
      </c>
      <c r="E2635" s="13" t="str">
        <f t="shared" si="125"/>
        <v/>
      </c>
      <c r="F2635" s="84"/>
    </row>
    <row r="2636" spans="2:6" x14ac:dyDescent="0.25">
      <c r="B2636" s="13">
        <v>2628</v>
      </c>
      <c r="C2636" s="18" t="str">
        <f t="shared" si="126"/>
        <v/>
      </c>
      <c r="D2636" s="13" t="str">
        <f t="shared" si="124"/>
        <v/>
      </c>
      <c r="E2636" s="13" t="str">
        <f t="shared" si="125"/>
        <v/>
      </c>
      <c r="F2636" s="84"/>
    </row>
    <row r="2637" spans="2:6" x14ac:dyDescent="0.25">
      <c r="B2637" s="13">
        <v>2629</v>
      </c>
      <c r="C2637" s="18" t="str">
        <f t="shared" si="126"/>
        <v/>
      </c>
      <c r="D2637" s="13" t="str">
        <f t="shared" si="124"/>
        <v/>
      </c>
      <c r="E2637" s="13" t="str">
        <f t="shared" si="125"/>
        <v/>
      </c>
      <c r="F2637" s="84"/>
    </row>
    <row r="2638" spans="2:6" x14ac:dyDescent="0.25">
      <c r="B2638" s="13">
        <v>2630</v>
      </c>
      <c r="C2638" s="18" t="str">
        <f t="shared" si="126"/>
        <v/>
      </c>
      <c r="D2638" s="13" t="str">
        <f t="shared" si="124"/>
        <v/>
      </c>
      <c r="E2638" s="13" t="str">
        <f t="shared" si="125"/>
        <v/>
      </c>
      <c r="F2638" s="84"/>
    </row>
    <row r="2639" spans="2:6" x14ac:dyDescent="0.25">
      <c r="B2639" s="13">
        <v>2631</v>
      </c>
      <c r="C2639" s="18" t="str">
        <f t="shared" si="126"/>
        <v/>
      </c>
      <c r="D2639" s="13" t="str">
        <f t="shared" si="124"/>
        <v/>
      </c>
      <c r="E2639" s="13" t="str">
        <f t="shared" si="125"/>
        <v/>
      </c>
      <c r="F2639" s="84"/>
    </row>
    <row r="2640" spans="2:6" x14ac:dyDescent="0.25">
      <c r="B2640" s="13">
        <v>2632</v>
      </c>
      <c r="C2640" s="18" t="str">
        <f t="shared" si="126"/>
        <v/>
      </c>
      <c r="D2640" s="13" t="str">
        <f t="shared" si="124"/>
        <v/>
      </c>
      <c r="E2640" s="13" t="str">
        <f t="shared" si="125"/>
        <v/>
      </c>
      <c r="F2640" s="84"/>
    </row>
    <row r="2641" spans="2:6" x14ac:dyDescent="0.25">
      <c r="B2641" s="13">
        <v>2633</v>
      </c>
      <c r="C2641" s="18" t="str">
        <f t="shared" si="126"/>
        <v/>
      </c>
      <c r="D2641" s="13" t="str">
        <f t="shared" si="124"/>
        <v/>
      </c>
      <c r="E2641" s="13" t="str">
        <f t="shared" si="125"/>
        <v/>
      </c>
      <c r="F2641" s="84"/>
    </row>
    <row r="2642" spans="2:6" x14ac:dyDescent="0.25">
      <c r="B2642" s="13">
        <v>2634</v>
      </c>
      <c r="C2642" s="18" t="str">
        <f t="shared" si="126"/>
        <v/>
      </c>
      <c r="D2642" s="13" t="str">
        <f t="shared" si="124"/>
        <v/>
      </c>
      <c r="E2642" s="13" t="str">
        <f t="shared" si="125"/>
        <v/>
      </c>
      <c r="F2642" s="84"/>
    </row>
    <row r="2643" spans="2:6" x14ac:dyDescent="0.25">
      <c r="B2643" s="13">
        <v>2635</v>
      </c>
      <c r="C2643" s="18" t="str">
        <f t="shared" si="126"/>
        <v/>
      </c>
      <c r="D2643" s="13" t="str">
        <f t="shared" si="124"/>
        <v/>
      </c>
      <c r="E2643" s="13" t="str">
        <f t="shared" si="125"/>
        <v/>
      </c>
      <c r="F2643" s="84"/>
    </row>
    <row r="2644" spans="2:6" x14ac:dyDescent="0.25">
      <c r="B2644" s="13">
        <v>2636</v>
      </c>
      <c r="C2644" s="18" t="str">
        <f t="shared" si="126"/>
        <v/>
      </c>
      <c r="D2644" s="13" t="str">
        <f t="shared" si="124"/>
        <v/>
      </c>
      <c r="E2644" s="13" t="str">
        <f t="shared" si="125"/>
        <v/>
      </c>
      <c r="F2644" s="84"/>
    </row>
    <row r="2645" spans="2:6" x14ac:dyDescent="0.25">
      <c r="B2645" s="13">
        <v>2637</v>
      </c>
      <c r="C2645" s="18" t="str">
        <f t="shared" si="126"/>
        <v/>
      </c>
      <c r="D2645" s="13" t="str">
        <f t="shared" si="124"/>
        <v/>
      </c>
      <c r="E2645" s="13" t="str">
        <f t="shared" si="125"/>
        <v/>
      </c>
      <c r="F2645" s="84"/>
    </row>
    <row r="2646" spans="2:6" x14ac:dyDescent="0.25">
      <c r="B2646" s="13">
        <v>2638</v>
      </c>
      <c r="C2646" s="18" t="str">
        <f t="shared" si="126"/>
        <v/>
      </c>
      <c r="D2646" s="13" t="str">
        <f t="shared" si="124"/>
        <v/>
      </c>
      <c r="E2646" s="13" t="str">
        <f t="shared" si="125"/>
        <v/>
      </c>
      <c r="F2646" s="84"/>
    </row>
    <row r="2647" spans="2:6" x14ac:dyDescent="0.25">
      <c r="B2647" s="13">
        <v>2639</v>
      </c>
      <c r="C2647" s="18" t="str">
        <f t="shared" si="126"/>
        <v/>
      </c>
      <c r="D2647" s="13" t="str">
        <f t="shared" si="124"/>
        <v/>
      </c>
      <c r="E2647" s="13" t="str">
        <f t="shared" si="125"/>
        <v/>
      </c>
      <c r="F2647" s="84"/>
    </row>
    <row r="2648" spans="2:6" x14ac:dyDescent="0.25">
      <c r="B2648" s="13">
        <v>2640</v>
      </c>
      <c r="C2648" s="18" t="str">
        <f t="shared" si="126"/>
        <v/>
      </c>
      <c r="D2648" s="13" t="str">
        <f t="shared" si="124"/>
        <v/>
      </c>
      <c r="E2648" s="13" t="str">
        <f t="shared" si="125"/>
        <v/>
      </c>
      <c r="F2648" s="84"/>
    </row>
    <row r="2649" spans="2:6" x14ac:dyDescent="0.25">
      <c r="B2649" s="13">
        <v>2641</v>
      </c>
      <c r="C2649" s="18" t="str">
        <f t="shared" si="126"/>
        <v/>
      </c>
      <c r="D2649" s="13" t="str">
        <f t="shared" si="124"/>
        <v/>
      </c>
      <c r="E2649" s="13" t="str">
        <f t="shared" si="125"/>
        <v/>
      </c>
      <c r="F2649" s="84"/>
    </row>
    <row r="2650" spans="2:6" x14ac:dyDescent="0.25">
      <c r="B2650" s="13">
        <v>2642</v>
      </c>
      <c r="C2650" s="18" t="str">
        <f t="shared" si="126"/>
        <v/>
      </c>
      <c r="D2650" s="13" t="str">
        <f t="shared" si="124"/>
        <v/>
      </c>
      <c r="E2650" s="13" t="str">
        <f t="shared" si="125"/>
        <v/>
      </c>
      <c r="F2650" s="84"/>
    </row>
    <row r="2651" spans="2:6" x14ac:dyDescent="0.25">
      <c r="B2651" s="13">
        <v>2643</v>
      </c>
      <c r="C2651" s="18" t="str">
        <f t="shared" si="126"/>
        <v/>
      </c>
      <c r="D2651" s="13" t="str">
        <f t="shared" si="124"/>
        <v/>
      </c>
      <c r="E2651" s="13" t="str">
        <f t="shared" si="125"/>
        <v/>
      </c>
      <c r="F2651" s="84"/>
    </row>
    <row r="2652" spans="2:6" x14ac:dyDescent="0.25">
      <c r="B2652" s="13">
        <v>2644</v>
      </c>
      <c r="C2652" s="18" t="str">
        <f t="shared" si="126"/>
        <v/>
      </c>
      <c r="D2652" s="13" t="str">
        <f t="shared" si="124"/>
        <v/>
      </c>
      <c r="E2652" s="13" t="str">
        <f t="shared" si="125"/>
        <v/>
      </c>
      <c r="F2652" s="84"/>
    </row>
    <row r="2653" spans="2:6" x14ac:dyDescent="0.25">
      <c r="B2653" s="13">
        <v>2645</v>
      </c>
      <c r="C2653" s="18" t="str">
        <f t="shared" si="126"/>
        <v/>
      </c>
      <c r="D2653" s="13" t="str">
        <f t="shared" si="124"/>
        <v/>
      </c>
      <c r="E2653" s="13" t="str">
        <f t="shared" si="125"/>
        <v/>
      </c>
      <c r="F2653" s="84"/>
    </row>
    <row r="2654" spans="2:6" x14ac:dyDescent="0.25">
      <c r="B2654" s="13">
        <v>2646</v>
      </c>
      <c r="C2654" s="18" t="str">
        <f t="shared" si="126"/>
        <v/>
      </c>
      <c r="D2654" s="13" t="str">
        <f t="shared" si="124"/>
        <v/>
      </c>
      <c r="E2654" s="13" t="str">
        <f t="shared" si="125"/>
        <v/>
      </c>
      <c r="F2654" s="84"/>
    </row>
    <row r="2655" spans="2:6" x14ac:dyDescent="0.25">
      <c r="B2655" s="13">
        <v>2647</v>
      </c>
      <c r="C2655" s="18" t="str">
        <f t="shared" si="126"/>
        <v/>
      </c>
      <c r="D2655" s="13" t="str">
        <f t="shared" si="124"/>
        <v/>
      </c>
      <c r="E2655" s="13" t="str">
        <f t="shared" si="125"/>
        <v/>
      </c>
      <c r="F2655" s="84"/>
    </row>
    <row r="2656" spans="2:6" x14ac:dyDescent="0.25">
      <c r="B2656" s="13">
        <v>2648</v>
      </c>
      <c r="C2656" s="18" t="str">
        <f t="shared" si="126"/>
        <v/>
      </c>
      <c r="D2656" s="13" t="str">
        <f t="shared" si="124"/>
        <v/>
      </c>
      <c r="E2656" s="13" t="str">
        <f t="shared" si="125"/>
        <v/>
      </c>
      <c r="F2656" s="84"/>
    </row>
    <row r="2657" spans="2:6" x14ac:dyDescent="0.25">
      <c r="B2657" s="13">
        <v>2649</v>
      </c>
      <c r="C2657" s="18" t="str">
        <f t="shared" si="126"/>
        <v/>
      </c>
      <c r="D2657" s="13" t="str">
        <f t="shared" si="124"/>
        <v/>
      </c>
      <c r="E2657" s="13" t="str">
        <f t="shared" si="125"/>
        <v/>
      </c>
      <c r="F2657" s="84"/>
    </row>
    <row r="2658" spans="2:6" x14ac:dyDescent="0.25">
      <c r="B2658" s="13">
        <v>2650</v>
      </c>
      <c r="C2658" s="18" t="str">
        <f t="shared" si="126"/>
        <v/>
      </c>
      <c r="D2658" s="13" t="str">
        <f t="shared" si="124"/>
        <v/>
      </c>
      <c r="E2658" s="13" t="str">
        <f t="shared" si="125"/>
        <v/>
      </c>
      <c r="F2658" s="84"/>
    </row>
    <row r="2659" spans="2:6" x14ac:dyDescent="0.25">
      <c r="B2659" s="13">
        <v>2651</v>
      </c>
      <c r="C2659" s="18" t="str">
        <f t="shared" si="126"/>
        <v/>
      </c>
      <c r="D2659" s="13" t="str">
        <f t="shared" si="124"/>
        <v/>
      </c>
      <c r="E2659" s="13" t="str">
        <f t="shared" si="125"/>
        <v/>
      </c>
      <c r="F2659" s="84"/>
    </row>
    <row r="2660" spans="2:6" x14ac:dyDescent="0.25">
      <c r="B2660" s="13">
        <v>2652</v>
      </c>
      <c r="C2660" s="18" t="str">
        <f t="shared" si="126"/>
        <v/>
      </c>
      <c r="D2660" s="13" t="str">
        <f t="shared" si="124"/>
        <v/>
      </c>
      <c r="E2660" s="13" t="str">
        <f t="shared" si="125"/>
        <v/>
      </c>
      <c r="F2660" s="84"/>
    </row>
    <row r="2661" spans="2:6" x14ac:dyDescent="0.25">
      <c r="B2661" s="13">
        <v>2653</v>
      </c>
      <c r="C2661" s="18" t="str">
        <f t="shared" si="126"/>
        <v/>
      </c>
      <c r="D2661" s="13" t="str">
        <f t="shared" si="124"/>
        <v/>
      </c>
      <c r="E2661" s="13" t="str">
        <f t="shared" si="125"/>
        <v/>
      </c>
      <c r="F2661" s="84"/>
    </row>
    <row r="2662" spans="2:6" x14ac:dyDescent="0.25">
      <c r="B2662" s="13">
        <v>2654</v>
      </c>
      <c r="C2662" s="18" t="str">
        <f t="shared" si="126"/>
        <v/>
      </c>
      <c r="D2662" s="13" t="str">
        <f t="shared" si="124"/>
        <v/>
      </c>
      <c r="E2662" s="13" t="str">
        <f t="shared" si="125"/>
        <v/>
      </c>
      <c r="F2662" s="84"/>
    </row>
    <row r="2663" spans="2:6" x14ac:dyDescent="0.25">
      <c r="B2663" s="13">
        <v>2655</v>
      </c>
      <c r="C2663" s="18" t="str">
        <f t="shared" si="126"/>
        <v/>
      </c>
      <c r="D2663" s="13" t="str">
        <f t="shared" si="124"/>
        <v/>
      </c>
      <c r="E2663" s="13" t="str">
        <f t="shared" si="125"/>
        <v/>
      </c>
      <c r="F2663" s="84"/>
    </row>
    <row r="2664" spans="2:6" x14ac:dyDescent="0.25">
      <c r="B2664" s="13">
        <v>2656</v>
      </c>
      <c r="C2664" s="18" t="str">
        <f t="shared" si="126"/>
        <v/>
      </c>
      <c r="D2664" s="13" t="str">
        <f t="shared" si="124"/>
        <v/>
      </c>
      <c r="E2664" s="13" t="str">
        <f t="shared" si="125"/>
        <v/>
      </c>
      <c r="F2664" s="84"/>
    </row>
    <row r="2665" spans="2:6" x14ac:dyDescent="0.25">
      <c r="B2665" s="13">
        <v>2657</v>
      </c>
      <c r="C2665" s="18" t="str">
        <f t="shared" si="126"/>
        <v/>
      </c>
      <c r="D2665" s="13" t="str">
        <f t="shared" si="124"/>
        <v/>
      </c>
      <c r="E2665" s="13" t="str">
        <f t="shared" si="125"/>
        <v/>
      </c>
      <c r="F2665" s="84"/>
    </row>
    <row r="2666" spans="2:6" x14ac:dyDescent="0.25">
      <c r="B2666" s="13">
        <v>2658</v>
      </c>
      <c r="C2666" s="18" t="str">
        <f t="shared" si="126"/>
        <v/>
      </c>
      <c r="D2666" s="13" t="str">
        <f t="shared" si="124"/>
        <v/>
      </c>
      <c r="E2666" s="13" t="str">
        <f t="shared" si="125"/>
        <v/>
      </c>
      <c r="F2666" s="84"/>
    </row>
    <row r="2667" spans="2:6" x14ac:dyDescent="0.25">
      <c r="B2667" s="13">
        <v>2659</v>
      </c>
      <c r="C2667" s="18" t="str">
        <f t="shared" si="126"/>
        <v/>
      </c>
      <c r="D2667" s="13" t="str">
        <f t="shared" si="124"/>
        <v/>
      </c>
      <c r="E2667" s="13" t="str">
        <f t="shared" si="125"/>
        <v/>
      </c>
      <c r="F2667" s="84"/>
    </row>
    <row r="2668" spans="2:6" x14ac:dyDescent="0.25">
      <c r="B2668" s="13">
        <v>2660</v>
      </c>
      <c r="C2668" s="18" t="str">
        <f t="shared" si="126"/>
        <v/>
      </c>
      <c r="D2668" s="13" t="str">
        <f t="shared" si="124"/>
        <v/>
      </c>
      <c r="E2668" s="13" t="str">
        <f t="shared" si="125"/>
        <v/>
      </c>
      <c r="F2668" s="84"/>
    </row>
    <row r="2669" spans="2:6" x14ac:dyDescent="0.25">
      <c r="B2669" s="13">
        <v>2661</v>
      </c>
      <c r="C2669" s="18" t="str">
        <f t="shared" si="126"/>
        <v/>
      </c>
      <c r="D2669" s="13" t="str">
        <f t="shared" si="124"/>
        <v/>
      </c>
      <c r="E2669" s="13" t="str">
        <f t="shared" si="125"/>
        <v/>
      </c>
      <c r="F2669" s="84"/>
    </row>
    <row r="2670" spans="2:6" x14ac:dyDescent="0.25">
      <c r="B2670" s="13">
        <v>2662</v>
      </c>
      <c r="C2670" s="18" t="str">
        <f t="shared" si="126"/>
        <v/>
      </c>
      <c r="D2670" s="13" t="str">
        <f t="shared" si="124"/>
        <v/>
      </c>
      <c r="E2670" s="13" t="str">
        <f t="shared" si="125"/>
        <v/>
      </c>
      <c r="F2670" s="84"/>
    </row>
    <row r="2671" spans="2:6" x14ac:dyDescent="0.25">
      <c r="B2671" s="13">
        <v>2663</v>
      </c>
      <c r="C2671" s="18" t="str">
        <f t="shared" si="126"/>
        <v/>
      </c>
      <c r="D2671" s="13" t="str">
        <f t="shared" si="124"/>
        <v/>
      </c>
      <c r="E2671" s="13" t="str">
        <f t="shared" si="125"/>
        <v/>
      </c>
      <c r="F2671" s="84"/>
    </row>
    <row r="2672" spans="2:6" x14ac:dyDescent="0.25">
      <c r="B2672" s="13">
        <v>2664</v>
      </c>
      <c r="C2672" s="18" t="str">
        <f t="shared" si="126"/>
        <v/>
      </c>
      <c r="D2672" s="13" t="str">
        <f t="shared" si="124"/>
        <v/>
      </c>
      <c r="E2672" s="13" t="str">
        <f t="shared" si="125"/>
        <v/>
      </c>
      <c r="F2672" s="84"/>
    </row>
    <row r="2673" spans="2:6" x14ac:dyDescent="0.25">
      <c r="B2673" s="13">
        <v>2665</v>
      </c>
      <c r="C2673" s="18" t="str">
        <f t="shared" si="126"/>
        <v/>
      </c>
      <c r="D2673" s="13" t="str">
        <f t="shared" si="124"/>
        <v/>
      </c>
      <c r="E2673" s="13" t="str">
        <f t="shared" si="125"/>
        <v/>
      </c>
      <c r="F2673" s="84"/>
    </row>
    <row r="2674" spans="2:6" x14ac:dyDescent="0.25">
      <c r="B2674" s="13">
        <v>2666</v>
      </c>
      <c r="C2674" s="18" t="str">
        <f t="shared" si="126"/>
        <v/>
      </c>
      <c r="D2674" s="13" t="str">
        <f t="shared" si="124"/>
        <v/>
      </c>
      <c r="E2674" s="13" t="str">
        <f t="shared" si="125"/>
        <v/>
      </c>
      <c r="F2674" s="84"/>
    </row>
    <row r="2675" spans="2:6" x14ac:dyDescent="0.25">
      <c r="B2675" s="13">
        <v>2667</v>
      </c>
      <c r="C2675" s="18" t="str">
        <f t="shared" si="126"/>
        <v/>
      </c>
      <c r="D2675" s="13" t="str">
        <f t="shared" si="124"/>
        <v/>
      </c>
      <c r="E2675" s="13" t="str">
        <f t="shared" si="125"/>
        <v/>
      </c>
      <c r="F2675" s="84"/>
    </row>
    <row r="2676" spans="2:6" x14ac:dyDescent="0.25">
      <c r="B2676" s="13">
        <v>2668</v>
      </c>
      <c r="C2676" s="18" t="str">
        <f t="shared" si="126"/>
        <v/>
      </c>
      <c r="D2676" s="13" t="str">
        <f t="shared" si="124"/>
        <v/>
      </c>
      <c r="E2676" s="13" t="str">
        <f t="shared" si="125"/>
        <v/>
      </c>
      <c r="F2676" s="84"/>
    </row>
    <row r="2677" spans="2:6" x14ac:dyDescent="0.25">
      <c r="B2677" s="13">
        <v>2669</v>
      </c>
      <c r="C2677" s="18" t="str">
        <f t="shared" si="126"/>
        <v/>
      </c>
      <c r="D2677" s="13" t="str">
        <f t="shared" si="124"/>
        <v/>
      </c>
      <c r="E2677" s="13" t="str">
        <f t="shared" si="125"/>
        <v/>
      </c>
      <c r="F2677" s="84"/>
    </row>
    <row r="2678" spans="2:6" x14ac:dyDescent="0.25">
      <c r="B2678" s="13">
        <v>2670</v>
      </c>
      <c r="C2678" s="18" t="str">
        <f t="shared" si="126"/>
        <v/>
      </c>
      <c r="D2678" s="13" t="str">
        <f t="shared" si="124"/>
        <v/>
      </c>
      <c r="E2678" s="13" t="str">
        <f t="shared" si="125"/>
        <v/>
      </c>
      <c r="F2678" s="84"/>
    </row>
    <row r="2679" spans="2:6" x14ac:dyDescent="0.25">
      <c r="B2679" s="13">
        <v>2671</v>
      </c>
      <c r="C2679" s="18" t="str">
        <f t="shared" si="126"/>
        <v/>
      </c>
      <c r="D2679" s="13" t="str">
        <f t="shared" si="124"/>
        <v/>
      </c>
      <c r="E2679" s="13" t="str">
        <f t="shared" si="125"/>
        <v/>
      </c>
      <c r="F2679" s="84"/>
    </row>
    <row r="2680" spans="2:6" x14ac:dyDescent="0.25">
      <c r="B2680" s="13">
        <v>2672</v>
      </c>
      <c r="C2680" s="18" t="str">
        <f t="shared" si="126"/>
        <v/>
      </c>
      <c r="D2680" s="13" t="str">
        <f t="shared" si="124"/>
        <v/>
      </c>
      <c r="E2680" s="13" t="str">
        <f t="shared" si="125"/>
        <v/>
      </c>
      <c r="F2680" s="84"/>
    </row>
    <row r="2681" spans="2:6" x14ac:dyDescent="0.25">
      <c r="B2681" s="13">
        <v>2673</v>
      </c>
      <c r="C2681" s="18" t="str">
        <f t="shared" si="126"/>
        <v/>
      </c>
      <c r="D2681" s="13" t="str">
        <f t="shared" si="124"/>
        <v/>
      </c>
      <c r="E2681" s="13" t="str">
        <f t="shared" si="125"/>
        <v/>
      </c>
      <c r="F2681" s="84"/>
    </row>
    <row r="2682" spans="2:6" x14ac:dyDescent="0.25">
      <c r="B2682" s="13">
        <v>2674</v>
      </c>
      <c r="C2682" s="18" t="str">
        <f t="shared" si="126"/>
        <v/>
      </c>
      <c r="D2682" s="13" t="str">
        <f t="shared" si="124"/>
        <v/>
      </c>
      <c r="E2682" s="13" t="str">
        <f t="shared" si="125"/>
        <v/>
      </c>
      <c r="F2682" s="84"/>
    </row>
    <row r="2683" spans="2:6" x14ac:dyDescent="0.25">
      <c r="B2683" s="13">
        <v>2675</v>
      </c>
      <c r="C2683" s="18" t="str">
        <f t="shared" si="126"/>
        <v/>
      </c>
      <c r="D2683" s="13" t="str">
        <f t="shared" si="124"/>
        <v/>
      </c>
      <c r="E2683" s="13" t="str">
        <f t="shared" si="125"/>
        <v/>
      </c>
      <c r="F2683" s="84"/>
    </row>
    <row r="2684" spans="2:6" x14ac:dyDescent="0.25">
      <c r="B2684" s="13">
        <v>2676</v>
      </c>
      <c r="C2684" s="18" t="str">
        <f t="shared" si="126"/>
        <v/>
      </c>
      <c r="D2684" s="13" t="str">
        <f t="shared" si="124"/>
        <v/>
      </c>
      <c r="E2684" s="13" t="str">
        <f t="shared" si="125"/>
        <v/>
      </c>
      <c r="F2684" s="84"/>
    </row>
    <row r="2685" spans="2:6" x14ac:dyDescent="0.25">
      <c r="B2685" s="13">
        <v>2677</v>
      </c>
      <c r="C2685" s="18" t="str">
        <f t="shared" si="126"/>
        <v/>
      </c>
      <c r="D2685" s="13" t="str">
        <f t="shared" si="124"/>
        <v/>
      </c>
      <c r="E2685" s="13" t="str">
        <f t="shared" si="125"/>
        <v/>
      </c>
      <c r="F2685" s="84"/>
    </row>
    <row r="2686" spans="2:6" x14ac:dyDescent="0.25">
      <c r="B2686" s="13">
        <v>2678</v>
      </c>
      <c r="C2686" s="18" t="str">
        <f t="shared" si="126"/>
        <v/>
      </c>
      <c r="D2686" s="13" t="str">
        <f t="shared" si="124"/>
        <v/>
      </c>
      <c r="E2686" s="13" t="str">
        <f t="shared" si="125"/>
        <v/>
      </c>
      <c r="F2686" s="84"/>
    </row>
    <row r="2687" spans="2:6" x14ac:dyDescent="0.25">
      <c r="B2687" s="13">
        <v>2679</v>
      </c>
      <c r="C2687" s="18" t="str">
        <f t="shared" si="126"/>
        <v/>
      </c>
      <c r="D2687" s="13" t="str">
        <f t="shared" si="124"/>
        <v/>
      </c>
      <c r="E2687" s="13" t="str">
        <f t="shared" si="125"/>
        <v/>
      </c>
      <c r="F2687" s="84"/>
    </row>
    <row r="2688" spans="2:6" x14ac:dyDescent="0.25">
      <c r="B2688" s="13">
        <v>2680</v>
      </c>
      <c r="C2688" s="18" t="str">
        <f t="shared" si="126"/>
        <v/>
      </c>
      <c r="D2688" s="13" t="str">
        <f t="shared" si="124"/>
        <v/>
      </c>
      <c r="E2688" s="13" t="str">
        <f t="shared" si="125"/>
        <v/>
      </c>
      <c r="F2688" s="84"/>
    </row>
    <row r="2689" spans="2:6" x14ac:dyDescent="0.25">
      <c r="B2689" s="13">
        <v>2681</v>
      </c>
      <c r="C2689" s="18" t="str">
        <f t="shared" si="126"/>
        <v/>
      </c>
      <c r="D2689" s="13" t="str">
        <f t="shared" si="124"/>
        <v/>
      </c>
      <c r="E2689" s="13" t="str">
        <f t="shared" si="125"/>
        <v/>
      </c>
      <c r="F2689" s="84"/>
    </row>
    <row r="2690" spans="2:6" x14ac:dyDescent="0.25">
      <c r="B2690" s="13">
        <v>2682</v>
      </c>
      <c r="C2690" s="18" t="str">
        <f t="shared" si="126"/>
        <v/>
      </c>
      <c r="D2690" s="13" t="str">
        <f t="shared" si="124"/>
        <v/>
      </c>
      <c r="E2690" s="13" t="str">
        <f t="shared" si="125"/>
        <v/>
      </c>
      <c r="F2690" s="84"/>
    </row>
    <row r="2691" spans="2:6" x14ac:dyDescent="0.25">
      <c r="B2691" s="13">
        <v>2683</v>
      </c>
      <c r="C2691" s="18" t="str">
        <f t="shared" si="126"/>
        <v/>
      </c>
      <c r="D2691" s="13" t="str">
        <f t="shared" si="124"/>
        <v/>
      </c>
      <c r="E2691" s="13" t="str">
        <f t="shared" si="125"/>
        <v/>
      </c>
      <c r="F2691" s="84"/>
    </row>
    <row r="2692" spans="2:6" x14ac:dyDescent="0.25">
      <c r="B2692" s="13">
        <v>2684</v>
      </c>
      <c r="C2692" s="18" t="str">
        <f t="shared" si="126"/>
        <v/>
      </c>
      <c r="D2692" s="13" t="str">
        <f t="shared" si="124"/>
        <v/>
      </c>
      <c r="E2692" s="13" t="str">
        <f t="shared" si="125"/>
        <v/>
      </c>
      <c r="F2692" s="84"/>
    </row>
    <row r="2693" spans="2:6" x14ac:dyDescent="0.25">
      <c r="B2693" s="13">
        <v>2685</v>
      </c>
      <c r="C2693" s="18" t="str">
        <f t="shared" si="126"/>
        <v/>
      </c>
      <c r="D2693" s="13" t="str">
        <f t="shared" si="124"/>
        <v/>
      </c>
      <c r="E2693" s="13" t="str">
        <f t="shared" si="125"/>
        <v/>
      </c>
      <c r="F2693" s="84"/>
    </row>
    <row r="2694" spans="2:6" x14ac:dyDescent="0.25">
      <c r="B2694" s="13">
        <v>2686</v>
      </c>
      <c r="C2694" s="18" t="str">
        <f t="shared" si="126"/>
        <v/>
      </c>
      <c r="D2694" s="13" t="str">
        <f t="shared" si="124"/>
        <v/>
      </c>
      <c r="E2694" s="13" t="str">
        <f t="shared" si="125"/>
        <v/>
      </c>
      <c r="F2694" s="84"/>
    </row>
    <row r="2695" spans="2:6" x14ac:dyDescent="0.25">
      <c r="B2695" s="13">
        <v>2687</v>
      </c>
      <c r="C2695" s="18" t="str">
        <f t="shared" si="126"/>
        <v/>
      </c>
      <c r="D2695" s="13" t="str">
        <f t="shared" si="124"/>
        <v/>
      </c>
      <c r="E2695" s="13" t="str">
        <f t="shared" si="125"/>
        <v/>
      </c>
      <c r="F2695" s="84"/>
    </row>
    <row r="2696" spans="2:6" x14ac:dyDescent="0.25">
      <c r="B2696" s="13">
        <v>2688</v>
      </c>
      <c r="C2696" s="18" t="str">
        <f t="shared" si="126"/>
        <v/>
      </c>
      <c r="D2696" s="13" t="str">
        <f t="shared" si="124"/>
        <v/>
      </c>
      <c r="E2696" s="13" t="str">
        <f t="shared" si="125"/>
        <v/>
      </c>
      <c r="F2696" s="84"/>
    </row>
    <row r="2697" spans="2:6" x14ac:dyDescent="0.25">
      <c r="B2697" s="13">
        <v>2689</v>
      </c>
      <c r="C2697" s="18" t="str">
        <f t="shared" si="126"/>
        <v/>
      </c>
      <c r="D2697" s="13" t="str">
        <f t="shared" ref="D2697:D2760" si="127">IF(C2697="","",IF($F$6="","",IF(B2697&lt;($AV$14+1),"1°batch", IF(B2697&gt;($AV$15),"3°batch","2°batch"))))</f>
        <v/>
      </c>
      <c r="E2697" s="13" t="str">
        <f t="shared" ref="E2697:E2760" si="128">IF(C2697="","",IF($F$6="","",IF(B2697&lt;($AV$17+1),"1°cooking",IF(AND(B2697&gt;$AV$17,B2697&lt;$AV$18+1),"2°cooking",IF(AND(B2697&gt;$AV$18,B2697&lt;$AV$19+1),"3°cooking",IF(AND(B2697&gt;$AV$19,B2697&lt;$AV$20+1),"4°cooking",IF(AND(B2697&gt;$AV$20,B2697&lt;$AV$21+1),"5°cooking",IF(AND(B2697&gt;$AV$21,B2697&lt;$AV$22+1),"1°cooking",IF(AND(B2697&gt;$AV$22,B2697&lt;$AV$23+1),"2°cooking",IF(AND(B2697&gt;$AV$23,B2697&lt;$AV$24+1),"3°cooking",IF(AND(B2697&gt;$AV$24,B2697&lt;$AV$25+1),"4°cooking",IF(AND(B2697&gt;$AV$25,B2697&lt;$AV$26+1),"5°cooking",IF(AND(B2697&gt;$AV$26,B2697&lt;$AV$27+1),"1°cooking",IF(AND(B2697&gt;$AV$27,B2697&lt;$AV$28+1),"2°cooking",IF(AND(B2697&gt;$AV$28,B2697&lt;$AV$29+1),"3°cooking",IF(AND(B2697&gt;$AV$29,B2697&lt;$AV$30+1),"4°cooking",IF(AND(B2697&gt;$AV$30,B2697&lt;$AV$31+1),"5°cooking","")))))))))))))))))</f>
        <v/>
      </c>
      <c r="F2697" s="84"/>
    </row>
    <row r="2698" spans="2:6" x14ac:dyDescent="0.25">
      <c r="B2698" s="13">
        <v>2690</v>
      </c>
      <c r="C2698" s="18" t="str">
        <f t="shared" ref="C2698:C2761" si="129">IF($F$6="","",IF(B2698&gt;$F$6,"",IF(C2697&lt;$C$6,C2697+$E$6,0)))</f>
        <v/>
      </c>
      <c r="D2698" s="13" t="str">
        <f t="shared" si="127"/>
        <v/>
      </c>
      <c r="E2698" s="13" t="str">
        <f t="shared" si="128"/>
        <v/>
      </c>
      <c r="F2698" s="84"/>
    </row>
    <row r="2699" spans="2:6" x14ac:dyDescent="0.25">
      <c r="B2699" s="13">
        <v>2691</v>
      </c>
      <c r="C2699" s="18" t="str">
        <f t="shared" si="129"/>
        <v/>
      </c>
      <c r="D2699" s="13" t="str">
        <f t="shared" si="127"/>
        <v/>
      </c>
      <c r="E2699" s="13" t="str">
        <f t="shared" si="128"/>
        <v/>
      </c>
      <c r="F2699" s="84"/>
    </row>
    <row r="2700" spans="2:6" x14ac:dyDescent="0.25">
      <c r="B2700" s="13">
        <v>2692</v>
      </c>
      <c r="C2700" s="18" t="str">
        <f t="shared" si="129"/>
        <v/>
      </c>
      <c r="D2700" s="13" t="str">
        <f t="shared" si="127"/>
        <v/>
      </c>
      <c r="E2700" s="13" t="str">
        <f t="shared" si="128"/>
        <v/>
      </c>
      <c r="F2700" s="84"/>
    </row>
    <row r="2701" spans="2:6" x14ac:dyDescent="0.25">
      <c r="B2701" s="13">
        <v>2693</v>
      </c>
      <c r="C2701" s="18" t="str">
        <f t="shared" si="129"/>
        <v/>
      </c>
      <c r="D2701" s="13" t="str">
        <f t="shared" si="127"/>
        <v/>
      </c>
      <c r="E2701" s="13" t="str">
        <f t="shared" si="128"/>
        <v/>
      </c>
      <c r="F2701" s="84"/>
    </row>
    <row r="2702" spans="2:6" x14ac:dyDescent="0.25">
      <c r="B2702" s="13">
        <v>2694</v>
      </c>
      <c r="C2702" s="18" t="str">
        <f t="shared" si="129"/>
        <v/>
      </c>
      <c r="D2702" s="13" t="str">
        <f t="shared" si="127"/>
        <v/>
      </c>
      <c r="E2702" s="13" t="str">
        <f t="shared" si="128"/>
        <v/>
      </c>
      <c r="F2702" s="84"/>
    </row>
    <row r="2703" spans="2:6" x14ac:dyDescent="0.25">
      <c r="B2703" s="13">
        <v>2695</v>
      </c>
      <c r="C2703" s="18" t="str">
        <f t="shared" si="129"/>
        <v/>
      </c>
      <c r="D2703" s="13" t="str">
        <f t="shared" si="127"/>
        <v/>
      </c>
      <c r="E2703" s="13" t="str">
        <f t="shared" si="128"/>
        <v/>
      </c>
      <c r="F2703" s="84"/>
    </row>
    <row r="2704" spans="2:6" x14ac:dyDescent="0.25">
      <c r="B2704" s="13">
        <v>2696</v>
      </c>
      <c r="C2704" s="18" t="str">
        <f t="shared" si="129"/>
        <v/>
      </c>
      <c r="D2704" s="13" t="str">
        <f t="shared" si="127"/>
        <v/>
      </c>
      <c r="E2704" s="13" t="str">
        <f t="shared" si="128"/>
        <v/>
      </c>
      <c r="F2704" s="84"/>
    </row>
    <row r="2705" spans="2:6" x14ac:dyDescent="0.25">
      <c r="B2705" s="13">
        <v>2697</v>
      </c>
      <c r="C2705" s="18" t="str">
        <f t="shared" si="129"/>
        <v/>
      </c>
      <c r="D2705" s="13" t="str">
        <f t="shared" si="127"/>
        <v/>
      </c>
      <c r="E2705" s="13" t="str">
        <f t="shared" si="128"/>
        <v/>
      </c>
      <c r="F2705" s="84"/>
    </row>
    <row r="2706" spans="2:6" x14ac:dyDescent="0.25">
      <c r="B2706" s="13">
        <v>2698</v>
      </c>
      <c r="C2706" s="18" t="str">
        <f t="shared" si="129"/>
        <v/>
      </c>
      <c r="D2706" s="13" t="str">
        <f t="shared" si="127"/>
        <v/>
      </c>
      <c r="E2706" s="13" t="str">
        <f t="shared" si="128"/>
        <v/>
      </c>
      <c r="F2706" s="84"/>
    </row>
    <row r="2707" spans="2:6" x14ac:dyDescent="0.25">
      <c r="B2707" s="13">
        <v>2699</v>
      </c>
      <c r="C2707" s="18" t="str">
        <f t="shared" si="129"/>
        <v/>
      </c>
      <c r="D2707" s="13" t="str">
        <f t="shared" si="127"/>
        <v/>
      </c>
      <c r="E2707" s="13" t="str">
        <f t="shared" si="128"/>
        <v/>
      </c>
      <c r="F2707" s="84"/>
    </row>
    <row r="2708" spans="2:6" x14ac:dyDescent="0.25">
      <c r="B2708" s="13">
        <v>2700</v>
      </c>
      <c r="C2708" s="18" t="str">
        <f t="shared" si="129"/>
        <v/>
      </c>
      <c r="D2708" s="13" t="str">
        <f t="shared" si="127"/>
        <v/>
      </c>
      <c r="E2708" s="13" t="str">
        <f t="shared" si="128"/>
        <v/>
      </c>
      <c r="F2708" s="84"/>
    </row>
    <row r="2709" spans="2:6" x14ac:dyDescent="0.25">
      <c r="B2709" s="13">
        <v>2701</v>
      </c>
      <c r="C2709" s="18" t="str">
        <f t="shared" si="129"/>
        <v/>
      </c>
      <c r="D2709" s="13" t="str">
        <f t="shared" si="127"/>
        <v/>
      </c>
      <c r="E2709" s="13" t="str">
        <f t="shared" si="128"/>
        <v/>
      </c>
      <c r="F2709" s="84"/>
    </row>
    <row r="2710" spans="2:6" x14ac:dyDescent="0.25">
      <c r="B2710" s="13">
        <v>2702</v>
      </c>
      <c r="C2710" s="18" t="str">
        <f t="shared" si="129"/>
        <v/>
      </c>
      <c r="D2710" s="13" t="str">
        <f t="shared" si="127"/>
        <v/>
      </c>
      <c r="E2710" s="13" t="str">
        <f t="shared" si="128"/>
        <v/>
      </c>
      <c r="F2710" s="84"/>
    </row>
    <row r="2711" spans="2:6" x14ac:dyDescent="0.25">
      <c r="B2711" s="13">
        <v>2703</v>
      </c>
      <c r="C2711" s="18" t="str">
        <f t="shared" si="129"/>
        <v/>
      </c>
      <c r="D2711" s="13" t="str">
        <f t="shared" si="127"/>
        <v/>
      </c>
      <c r="E2711" s="13" t="str">
        <f t="shared" si="128"/>
        <v/>
      </c>
      <c r="F2711" s="84"/>
    </row>
    <row r="2712" spans="2:6" x14ac:dyDescent="0.25">
      <c r="B2712" s="13">
        <v>2704</v>
      </c>
      <c r="C2712" s="18" t="str">
        <f t="shared" si="129"/>
        <v/>
      </c>
      <c r="D2712" s="13" t="str">
        <f t="shared" si="127"/>
        <v/>
      </c>
      <c r="E2712" s="13" t="str">
        <f t="shared" si="128"/>
        <v/>
      </c>
      <c r="F2712" s="84"/>
    </row>
    <row r="2713" spans="2:6" x14ac:dyDescent="0.25">
      <c r="B2713" s="13">
        <v>2705</v>
      </c>
      <c r="C2713" s="18" t="str">
        <f t="shared" si="129"/>
        <v/>
      </c>
      <c r="D2713" s="13" t="str">
        <f t="shared" si="127"/>
        <v/>
      </c>
      <c r="E2713" s="13" t="str">
        <f t="shared" si="128"/>
        <v/>
      </c>
      <c r="F2713" s="84"/>
    </row>
    <row r="2714" spans="2:6" x14ac:dyDescent="0.25">
      <c r="B2714" s="13">
        <v>2706</v>
      </c>
      <c r="C2714" s="18" t="str">
        <f t="shared" si="129"/>
        <v/>
      </c>
      <c r="D2714" s="13" t="str">
        <f t="shared" si="127"/>
        <v/>
      </c>
      <c r="E2714" s="13" t="str">
        <f t="shared" si="128"/>
        <v/>
      </c>
      <c r="F2714" s="84"/>
    </row>
    <row r="2715" spans="2:6" x14ac:dyDescent="0.25">
      <c r="B2715" s="13">
        <v>2707</v>
      </c>
      <c r="C2715" s="18" t="str">
        <f t="shared" si="129"/>
        <v/>
      </c>
      <c r="D2715" s="13" t="str">
        <f t="shared" si="127"/>
        <v/>
      </c>
      <c r="E2715" s="13" t="str">
        <f t="shared" si="128"/>
        <v/>
      </c>
      <c r="F2715" s="84"/>
    </row>
    <row r="2716" spans="2:6" x14ac:dyDescent="0.25">
      <c r="B2716" s="13">
        <v>2708</v>
      </c>
      <c r="C2716" s="18" t="str">
        <f t="shared" si="129"/>
        <v/>
      </c>
      <c r="D2716" s="13" t="str">
        <f t="shared" si="127"/>
        <v/>
      </c>
      <c r="E2716" s="13" t="str">
        <f t="shared" si="128"/>
        <v/>
      </c>
      <c r="F2716" s="84"/>
    </row>
    <row r="2717" spans="2:6" x14ac:dyDescent="0.25">
      <c r="B2717" s="13">
        <v>2709</v>
      </c>
      <c r="C2717" s="18" t="str">
        <f t="shared" si="129"/>
        <v/>
      </c>
      <c r="D2717" s="13" t="str">
        <f t="shared" si="127"/>
        <v/>
      </c>
      <c r="E2717" s="13" t="str">
        <f t="shared" si="128"/>
        <v/>
      </c>
      <c r="F2717" s="84"/>
    </row>
    <row r="2718" spans="2:6" x14ac:dyDescent="0.25">
      <c r="B2718" s="13">
        <v>2710</v>
      </c>
      <c r="C2718" s="18" t="str">
        <f t="shared" si="129"/>
        <v/>
      </c>
      <c r="D2718" s="13" t="str">
        <f t="shared" si="127"/>
        <v/>
      </c>
      <c r="E2718" s="13" t="str">
        <f t="shared" si="128"/>
        <v/>
      </c>
      <c r="F2718" s="84"/>
    </row>
    <row r="2719" spans="2:6" x14ac:dyDescent="0.25">
      <c r="B2719" s="13">
        <v>2711</v>
      </c>
      <c r="C2719" s="18" t="str">
        <f t="shared" si="129"/>
        <v/>
      </c>
      <c r="D2719" s="13" t="str">
        <f t="shared" si="127"/>
        <v/>
      </c>
      <c r="E2719" s="13" t="str">
        <f t="shared" si="128"/>
        <v/>
      </c>
      <c r="F2719" s="84"/>
    </row>
    <row r="2720" spans="2:6" x14ac:dyDescent="0.25">
      <c r="B2720" s="13">
        <v>2712</v>
      </c>
      <c r="C2720" s="18" t="str">
        <f t="shared" si="129"/>
        <v/>
      </c>
      <c r="D2720" s="13" t="str">
        <f t="shared" si="127"/>
        <v/>
      </c>
      <c r="E2720" s="13" t="str">
        <f t="shared" si="128"/>
        <v/>
      </c>
      <c r="F2720" s="84"/>
    </row>
    <row r="2721" spans="2:6" x14ac:dyDescent="0.25">
      <c r="B2721" s="13">
        <v>2713</v>
      </c>
      <c r="C2721" s="18" t="str">
        <f t="shared" si="129"/>
        <v/>
      </c>
      <c r="D2721" s="13" t="str">
        <f t="shared" si="127"/>
        <v/>
      </c>
      <c r="E2721" s="13" t="str">
        <f t="shared" si="128"/>
        <v/>
      </c>
      <c r="F2721" s="84"/>
    </row>
    <row r="2722" spans="2:6" x14ac:dyDescent="0.25">
      <c r="B2722" s="13">
        <v>2714</v>
      </c>
      <c r="C2722" s="18" t="str">
        <f t="shared" si="129"/>
        <v/>
      </c>
      <c r="D2722" s="13" t="str">
        <f t="shared" si="127"/>
        <v/>
      </c>
      <c r="E2722" s="13" t="str">
        <f t="shared" si="128"/>
        <v/>
      </c>
      <c r="F2722" s="84"/>
    </row>
    <row r="2723" spans="2:6" x14ac:dyDescent="0.25">
      <c r="B2723" s="13">
        <v>2715</v>
      </c>
      <c r="C2723" s="18" t="str">
        <f t="shared" si="129"/>
        <v/>
      </c>
      <c r="D2723" s="13" t="str">
        <f t="shared" si="127"/>
        <v/>
      </c>
      <c r="E2723" s="13" t="str">
        <f t="shared" si="128"/>
        <v/>
      </c>
      <c r="F2723" s="84"/>
    </row>
    <row r="2724" spans="2:6" x14ac:dyDescent="0.25">
      <c r="B2724" s="13">
        <v>2716</v>
      </c>
      <c r="C2724" s="18" t="str">
        <f t="shared" si="129"/>
        <v/>
      </c>
      <c r="D2724" s="13" t="str">
        <f t="shared" si="127"/>
        <v/>
      </c>
      <c r="E2724" s="13" t="str">
        <f t="shared" si="128"/>
        <v/>
      </c>
      <c r="F2724" s="84"/>
    </row>
    <row r="2725" spans="2:6" x14ac:dyDescent="0.25">
      <c r="B2725" s="13">
        <v>2717</v>
      </c>
      <c r="C2725" s="18" t="str">
        <f t="shared" si="129"/>
        <v/>
      </c>
      <c r="D2725" s="13" t="str">
        <f t="shared" si="127"/>
        <v/>
      </c>
      <c r="E2725" s="13" t="str">
        <f t="shared" si="128"/>
        <v/>
      </c>
      <c r="F2725" s="84"/>
    </row>
    <row r="2726" spans="2:6" x14ac:dyDescent="0.25">
      <c r="B2726" s="13">
        <v>2718</v>
      </c>
      <c r="C2726" s="18" t="str">
        <f t="shared" si="129"/>
        <v/>
      </c>
      <c r="D2726" s="13" t="str">
        <f t="shared" si="127"/>
        <v/>
      </c>
      <c r="E2726" s="13" t="str">
        <f t="shared" si="128"/>
        <v/>
      </c>
      <c r="F2726" s="84"/>
    </row>
    <row r="2727" spans="2:6" x14ac:dyDescent="0.25">
      <c r="B2727" s="13">
        <v>2719</v>
      </c>
      <c r="C2727" s="18" t="str">
        <f t="shared" si="129"/>
        <v/>
      </c>
      <c r="D2727" s="13" t="str">
        <f t="shared" si="127"/>
        <v/>
      </c>
      <c r="E2727" s="13" t="str">
        <f t="shared" si="128"/>
        <v/>
      </c>
      <c r="F2727" s="84"/>
    </row>
    <row r="2728" spans="2:6" x14ac:dyDescent="0.25">
      <c r="B2728" s="13">
        <v>2720</v>
      </c>
      <c r="C2728" s="18" t="str">
        <f t="shared" si="129"/>
        <v/>
      </c>
      <c r="D2728" s="13" t="str">
        <f t="shared" si="127"/>
        <v/>
      </c>
      <c r="E2728" s="13" t="str">
        <f t="shared" si="128"/>
        <v/>
      </c>
      <c r="F2728" s="84"/>
    </row>
    <row r="2729" spans="2:6" x14ac:dyDescent="0.25">
      <c r="B2729" s="13">
        <v>2721</v>
      </c>
      <c r="C2729" s="18" t="str">
        <f t="shared" si="129"/>
        <v/>
      </c>
      <c r="D2729" s="13" t="str">
        <f t="shared" si="127"/>
        <v/>
      </c>
      <c r="E2729" s="13" t="str">
        <f t="shared" si="128"/>
        <v/>
      </c>
      <c r="F2729" s="84"/>
    </row>
    <row r="2730" spans="2:6" x14ac:dyDescent="0.25">
      <c r="B2730" s="13">
        <v>2722</v>
      </c>
      <c r="C2730" s="18" t="str">
        <f t="shared" si="129"/>
        <v/>
      </c>
      <c r="D2730" s="13" t="str">
        <f t="shared" si="127"/>
        <v/>
      </c>
      <c r="E2730" s="13" t="str">
        <f t="shared" si="128"/>
        <v/>
      </c>
      <c r="F2730" s="84"/>
    </row>
    <row r="2731" spans="2:6" x14ac:dyDescent="0.25">
      <c r="B2731" s="13">
        <v>2723</v>
      </c>
      <c r="C2731" s="18" t="str">
        <f t="shared" si="129"/>
        <v/>
      </c>
      <c r="D2731" s="13" t="str">
        <f t="shared" si="127"/>
        <v/>
      </c>
      <c r="E2731" s="13" t="str">
        <f t="shared" si="128"/>
        <v/>
      </c>
      <c r="F2731" s="84"/>
    </row>
    <row r="2732" spans="2:6" x14ac:dyDescent="0.25">
      <c r="B2732" s="13">
        <v>2724</v>
      </c>
      <c r="C2732" s="18" t="str">
        <f t="shared" si="129"/>
        <v/>
      </c>
      <c r="D2732" s="13" t="str">
        <f t="shared" si="127"/>
        <v/>
      </c>
      <c r="E2732" s="13" t="str">
        <f t="shared" si="128"/>
        <v/>
      </c>
      <c r="F2732" s="84"/>
    </row>
    <row r="2733" spans="2:6" x14ac:dyDescent="0.25">
      <c r="B2733" s="13">
        <v>2725</v>
      </c>
      <c r="C2733" s="18" t="str">
        <f t="shared" si="129"/>
        <v/>
      </c>
      <c r="D2733" s="13" t="str">
        <f t="shared" si="127"/>
        <v/>
      </c>
      <c r="E2733" s="13" t="str">
        <f t="shared" si="128"/>
        <v/>
      </c>
      <c r="F2733" s="84"/>
    </row>
    <row r="2734" spans="2:6" x14ac:dyDescent="0.25">
      <c r="B2734" s="13">
        <v>2726</v>
      </c>
      <c r="C2734" s="18" t="str">
        <f t="shared" si="129"/>
        <v/>
      </c>
      <c r="D2734" s="13" t="str">
        <f t="shared" si="127"/>
        <v/>
      </c>
      <c r="E2734" s="13" t="str">
        <f t="shared" si="128"/>
        <v/>
      </c>
      <c r="F2734" s="84"/>
    </row>
    <row r="2735" spans="2:6" x14ac:dyDescent="0.25">
      <c r="B2735" s="13">
        <v>2727</v>
      </c>
      <c r="C2735" s="18" t="str">
        <f t="shared" si="129"/>
        <v/>
      </c>
      <c r="D2735" s="13" t="str">
        <f t="shared" si="127"/>
        <v/>
      </c>
      <c r="E2735" s="13" t="str">
        <f t="shared" si="128"/>
        <v/>
      </c>
      <c r="F2735" s="84"/>
    </row>
    <row r="2736" spans="2:6" x14ac:dyDescent="0.25">
      <c r="B2736" s="13">
        <v>2728</v>
      </c>
      <c r="C2736" s="18" t="str">
        <f t="shared" si="129"/>
        <v/>
      </c>
      <c r="D2736" s="13" t="str">
        <f t="shared" si="127"/>
        <v/>
      </c>
      <c r="E2736" s="13" t="str">
        <f t="shared" si="128"/>
        <v/>
      </c>
      <c r="F2736" s="84"/>
    </row>
    <row r="2737" spans="2:6" x14ac:dyDescent="0.25">
      <c r="B2737" s="13">
        <v>2729</v>
      </c>
      <c r="C2737" s="18" t="str">
        <f t="shared" si="129"/>
        <v/>
      </c>
      <c r="D2737" s="13" t="str">
        <f t="shared" si="127"/>
        <v/>
      </c>
      <c r="E2737" s="13" t="str">
        <f t="shared" si="128"/>
        <v/>
      </c>
      <c r="F2737" s="84"/>
    </row>
    <row r="2738" spans="2:6" x14ac:dyDescent="0.25">
      <c r="B2738" s="13">
        <v>2730</v>
      </c>
      <c r="C2738" s="18" t="str">
        <f t="shared" si="129"/>
        <v/>
      </c>
      <c r="D2738" s="13" t="str">
        <f t="shared" si="127"/>
        <v/>
      </c>
      <c r="E2738" s="13" t="str">
        <f t="shared" si="128"/>
        <v/>
      </c>
      <c r="F2738" s="84"/>
    </row>
    <row r="2739" spans="2:6" x14ac:dyDescent="0.25">
      <c r="B2739" s="13">
        <v>2731</v>
      </c>
      <c r="C2739" s="18" t="str">
        <f t="shared" si="129"/>
        <v/>
      </c>
      <c r="D2739" s="13" t="str">
        <f t="shared" si="127"/>
        <v/>
      </c>
      <c r="E2739" s="13" t="str">
        <f t="shared" si="128"/>
        <v/>
      </c>
      <c r="F2739" s="84"/>
    </row>
    <row r="2740" spans="2:6" x14ac:dyDescent="0.25">
      <c r="B2740" s="13">
        <v>2732</v>
      </c>
      <c r="C2740" s="18" t="str">
        <f t="shared" si="129"/>
        <v/>
      </c>
      <c r="D2740" s="13" t="str">
        <f t="shared" si="127"/>
        <v/>
      </c>
      <c r="E2740" s="13" t="str">
        <f t="shared" si="128"/>
        <v/>
      </c>
      <c r="F2740" s="84"/>
    </row>
    <row r="2741" spans="2:6" x14ac:dyDescent="0.25">
      <c r="B2741" s="13">
        <v>2733</v>
      </c>
      <c r="C2741" s="18" t="str">
        <f t="shared" si="129"/>
        <v/>
      </c>
      <c r="D2741" s="13" t="str">
        <f t="shared" si="127"/>
        <v/>
      </c>
      <c r="E2741" s="13" t="str">
        <f t="shared" si="128"/>
        <v/>
      </c>
      <c r="F2741" s="84"/>
    </row>
    <row r="2742" spans="2:6" x14ac:dyDescent="0.25">
      <c r="B2742" s="13">
        <v>2734</v>
      </c>
      <c r="C2742" s="18" t="str">
        <f t="shared" si="129"/>
        <v/>
      </c>
      <c r="D2742" s="13" t="str">
        <f t="shared" si="127"/>
        <v/>
      </c>
      <c r="E2742" s="13" t="str">
        <f t="shared" si="128"/>
        <v/>
      </c>
      <c r="F2742" s="84"/>
    </row>
    <row r="2743" spans="2:6" x14ac:dyDescent="0.25">
      <c r="B2743" s="13">
        <v>2735</v>
      </c>
      <c r="C2743" s="18" t="str">
        <f t="shared" si="129"/>
        <v/>
      </c>
      <c r="D2743" s="13" t="str">
        <f t="shared" si="127"/>
        <v/>
      </c>
      <c r="E2743" s="13" t="str">
        <f t="shared" si="128"/>
        <v/>
      </c>
      <c r="F2743" s="84"/>
    </row>
    <row r="2744" spans="2:6" x14ac:dyDescent="0.25">
      <c r="B2744" s="13">
        <v>2736</v>
      </c>
      <c r="C2744" s="18" t="str">
        <f t="shared" si="129"/>
        <v/>
      </c>
      <c r="D2744" s="13" t="str">
        <f t="shared" si="127"/>
        <v/>
      </c>
      <c r="E2744" s="13" t="str">
        <f t="shared" si="128"/>
        <v/>
      </c>
      <c r="F2744" s="84"/>
    </row>
    <row r="2745" spans="2:6" x14ac:dyDescent="0.25">
      <c r="B2745" s="13">
        <v>2737</v>
      </c>
      <c r="C2745" s="18" t="str">
        <f t="shared" si="129"/>
        <v/>
      </c>
      <c r="D2745" s="13" t="str">
        <f t="shared" si="127"/>
        <v/>
      </c>
      <c r="E2745" s="13" t="str">
        <f t="shared" si="128"/>
        <v/>
      </c>
      <c r="F2745" s="84"/>
    </row>
    <row r="2746" spans="2:6" x14ac:dyDescent="0.25">
      <c r="B2746" s="13">
        <v>2738</v>
      </c>
      <c r="C2746" s="18" t="str">
        <f t="shared" si="129"/>
        <v/>
      </c>
      <c r="D2746" s="13" t="str">
        <f t="shared" si="127"/>
        <v/>
      </c>
      <c r="E2746" s="13" t="str">
        <f t="shared" si="128"/>
        <v/>
      </c>
      <c r="F2746" s="84"/>
    </row>
    <row r="2747" spans="2:6" x14ac:dyDescent="0.25">
      <c r="B2747" s="13">
        <v>2739</v>
      </c>
      <c r="C2747" s="18" t="str">
        <f t="shared" si="129"/>
        <v/>
      </c>
      <c r="D2747" s="13" t="str">
        <f t="shared" si="127"/>
        <v/>
      </c>
      <c r="E2747" s="13" t="str">
        <f t="shared" si="128"/>
        <v/>
      </c>
      <c r="F2747" s="84"/>
    </row>
    <row r="2748" spans="2:6" x14ac:dyDescent="0.25">
      <c r="B2748" s="13">
        <v>2740</v>
      </c>
      <c r="C2748" s="18" t="str">
        <f t="shared" si="129"/>
        <v/>
      </c>
      <c r="D2748" s="13" t="str">
        <f t="shared" si="127"/>
        <v/>
      </c>
      <c r="E2748" s="13" t="str">
        <f t="shared" si="128"/>
        <v/>
      </c>
      <c r="F2748" s="84"/>
    </row>
    <row r="2749" spans="2:6" x14ac:dyDescent="0.25">
      <c r="B2749" s="13">
        <v>2741</v>
      </c>
      <c r="C2749" s="18" t="str">
        <f t="shared" si="129"/>
        <v/>
      </c>
      <c r="D2749" s="13" t="str">
        <f t="shared" si="127"/>
        <v/>
      </c>
      <c r="E2749" s="13" t="str">
        <f t="shared" si="128"/>
        <v/>
      </c>
      <c r="F2749" s="84"/>
    </row>
    <row r="2750" spans="2:6" x14ac:dyDescent="0.25">
      <c r="B2750" s="13">
        <v>2742</v>
      </c>
      <c r="C2750" s="18" t="str">
        <f t="shared" si="129"/>
        <v/>
      </c>
      <c r="D2750" s="13" t="str">
        <f t="shared" si="127"/>
        <v/>
      </c>
      <c r="E2750" s="13" t="str">
        <f t="shared" si="128"/>
        <v/>
      </c>
      <c r="F2750" s="84"/>
    </row>
    <row r="2751" spans="2:6" x14ac:dyDescent="0.25">
      <c r="B2751" s="13">
        <v>2743</v>
      </c>
      <c r="C2751" s="18" t="str">
        <f t="shared" si="129"/>
        <v/>
      </c>
      <c r="D2751" s="13" t="str">
        <f t="shared" si="127"/>
        <v/>
      </c>
      <c r="E2751" s="13" t="str">
        <f t="shared" si="128"/>
        <v/>
      </c>
      <c r="F2751" s="84"/>
    </row>
    <row r="2752" spans="2:6" x14ac:dyDescent="0.25">
      <c r="B2752" s="13">
        <v>2744</v>
      </c>
      <c r="C2752" s="18" t="str">
        <f t="shared" si="129"/>
        <v/>
      </c>
      <c r="D2752" s="13" t="str">
        <f t="shared" si="127"/>
        <v/>
      </c>
      <c r="E2752" s="13" t="str">
        <f t="shared" si="128"/>
        <v/>
      </c>
      <c r="F2752" s="84"/>
    </row>
    <row r="2753" spans="2:6" x14ac:dyDescent="0.25">
      <c r="B2753" s="13">
        <v>2745</v>
      </c>
      <c r="C2753" s="18" t="str">
        <f t="shared" si="129"/>
        <v/>
      </c>
      <c r="D2753" s="13" t="str">
        <f t="shared" si="127"/>
        <v/>
      </c>
      <c r="E2753" s="13" t="str">
        <f t="shared" si="128"/>
        <v/>
      </c>
      <c r="F2753" s="84"/>
    </row>
    <row r="2754" spans="2:6" x14ac:dyDescent="0.25">
      <c r="B2754" s="13">
        <v>2746</v>
      </c>
      <c r="C2754" s="18" t="str">
        <f t="shared" si="129"/>
        <v/>
      </c>
      <c r="D2754" s="13" t="str">
        <f t="shared" si="127"/>
        <v/>
      </c>
      <c r="E2754" s="13" t="str">
        <f t="shared" si="128"/>
        <v/>
      </c>
      <c r="F2754" s="84"/>
    </row>
    <row r="2755" spans="2:6" x14ac:dyDescent="0.25">
      <c r="B2755" s="13">
        <v>2747</v>
      </c>
      <c r="C2755" s="18" t="str">
        <f t="shared" si="129"/>
        <v/>
      </c>
      <c r="D2755" s="13" t="str">
        <f t="shared" si="127"/>
        <v/>
      </c>
      <c r="E2755" s="13" t="str">
        <f t="shared" si="128"/>
        <v/>
      </c>
      <c r="F2755" s="84"/>
    </row>
    <row r="2756" spans="2:6" x14ac:dyDescent="0.25">
      <c r="B2756" s="13">
        <v>2748</v>
      </c>
      <c r="C2756" s="18" t="str">
        <f t="shared" si="129"/>
        <v/>
      </c>
      <c r="D2756" s="13" t="str">
        <f t="shared" si="127"/>
        <v/>
      </c>
      <c r="E2756" s="13" t="str">
        <f t="shared" si="128"/>
        <v/>
      </c>
      <c r="F2756" s="84"/>
    </row>
    <row r="2757" spans="2:6" x14ac:dyDescent="0.25">
      <c r="B2757" s="13">
        <v>2749</v>
      </c>
      <c r="C2757" s="18" t="str">
        <f t="shared" si="129"/>
        <v/>
      </c>
      <c r="D2757" s="13" t="str">
        <f t="shared" si="127"/>
        <v/>
      </c>
      <c r="E2757" s="13" t="str">
        <f t="shared" si="128"/>
        <v/>
      </c>
      <c r="F2757" s="84"/>
    </row>
    <row r="2758" spans="2:6" x14ac:dyDescent="0.25">
      <c r="B2758" s="13">
        <v>2750</v>
      </c>
      <c r="C2758" s="18" t="str">
        <f t="shared" si="129"/>
        <v/>
      </c>
      <c r="D2758" s="13" t="str">
        <f t="shared" si="127"/>
        <v/>
      </c>
      <c r="E2758" s="13" t="str">
        <f t="shared" si="128"/>
        <v/>
      </c>
      <c r="F2758" s="84"/>
    </row>
    <row r="2759" spans="2:6" x14ac:dyDescent="0.25">
      <c r="B2759" s="13">
        <v>2751</v>
      </c>
      <c r="C2759" s="18" t="str">
        <f t="shared" si="129"/>
        <v/>
      </c>
      <c r="D2759" s="13" t="str">
        <f t="shared" si="127"/>
        <v/>
      </c>
      <c r="E2759" s="13" t="str">
        <f t="shared" si="128"/>
        <v/>
      </c>
      <c r="F2759" s="84"/>
    </row>
    <row r="2760" spans="2:6" x14ac:dyDescent="0.25">
      <c r="B2760" s="13">
        <v>2752</v>
      </c>
      <c r="C2760" s="18" t="str">
        <f t="shared" si="129"/>
        <v/>
      </c>
      <c r="D2760" s="13" t="str">
        <f t="shared" si="127"/>
        <v/>
      </c>
      <c r="E2760" s="13" t="str">
        <f t="shared" si="128"/>
        <v/>
      </c>
      <c r="F2760" s="84"/>
    </row>
    <row r="2761" spans="2:6" x14ac:dyDescent="0.25">
      <c r="B2761" s="13">
        <v>2753</v>
      </c>
      <c r="C2761" s="18" t="str">
        <f t="shared" si="129"/>
        <v/>
      </c>
      <c r="D2761" s="13" t="str">
        <f t="shared" ref="D2761:D2824" si="130">IF(C2761="","",IF($F$6="","",IF(B2761&lt;($AV$14+1),"1°batch", IF(B2761&gt;($AV$15),"3°batch","2°batch"))))</f>
        <v/>
      </c>
      <c r="E2761" s="13" t="str">
        <f t="shared" ref="E2761:E2824" si="131">IF(C2761="","",IF($F$6="","",IF(B2761&lt;($AV$17+1),"1°cooking",IF(AND(B2761&gt;$AV$17,B2761&lt;$AV$18+1),"2°cooking",IF(AND(B2761&gt;$AV$18,B2761&lt;$AV$19+1),"3°cooking",IF(AND(B2761&gt;$AV$19,B2761&lt;$AV$20+1),"4°cooking",IF(AND(B2761&gt;$AV$20,B2761&lt;$AV$21+1),"5°cooking",IF(AND(B2761&gt;$AV$21,B2761&lt;$AV$22+1),"1°cooking",IF(AND(B2761&gt;$AV$22,B2761&lt;$AV$23+1),"2°cooking",IF(AND(B2761&gt;$AV$23,B2761&lt;$AV$24+1),"3°cooking",IF(AND(B2761&gt;$AV$24,B2761&lt;$AV$25+1),"4°cooking",IF(AND(B2761&gt;$AV$25,B2761&lt;$AV$26+1),"5°cooking",IF(AND(B2761&gt;$AV$26,B2761&lt;$AV$27+1),"1°cooking",IF(AND(B2761&gt;$AV$27,B2761&lt;$AV$28+1),"2°cooking",IF(AND(B2761&gt;$AV$28,B2761&lt;$AV$29+1),"3°cooking",IF(AND(B2761&gt;$AV$29,B2761&lt;$AV$30+1),"4°cooking",IF(AND(B2761&gt;$AV$30,B2761&lt;$AV$31+1),"5°cooking","")))))))))))))))))</f>
        <v/>
      </c>
      <c r="F2761" s="84"/>
    </row>
    <row r="2762" spans="2:6" x14ac:dyDescent="0.25">
      <c r="B2762" s="13">
        <v>2754</v>
      </c>
      <c r="C2762" s="18" t="str">
        <f t="shared" ref="C2762:C2825" si="132">IF($F$6="","",IF(B2762&gt;$F$6,"",IF(C2761&lt;$C$6,C2761+$E$6,0)))</f>
        <v/>
      </c>
      <c r="D2762" s="13" t="str">
        <f t="shared" si="130"/>
        <v/>
      </c>
      <c r="E2762" s="13" t="str">
        <f t="shared" si="131"/>
        <v/>
      </c>
      <c r="F2762" s="84"/>
    </row>
    <row r="2763" spans="2:6" x14ac:dyDescent="0.25">
      <c r="B2763" s="13">
        <v>2755</v>
      </c>
      <c r="C2763" s="18" t="str">
        <f t="shared" si="132"/>
        <v/>
      </c>
      <c r="D2763" s="13" t="str">
        <f t="shared" si="130"/>
        <v/>
      </c>
      <c r="E2763" s="13" t="str">
        <f t="shared" si="131"/>
        <v/>
      </c>
      <c r="F2763" s="84"/>
    </row>
    <row r="2764" spans="2:6" x14ac:dyDescent="0.25">
      <c r="B2764" s="13">
        <v>2756</v>
      </c>
      <c r="C2764" s="18" t="str">
        <f t="shared" si="132"/>
        <v/>
      </c>
      <c r="D2764" s="13" t="str">
        <f t="shared" si="130"/>
        <v/>
      </c>
      <c r="E2764" s="13" t="str">
        <f t="shared" si="131"/>
        <v/>
      </c>
      <c r="F2764" s="84"/>
    </row>
    <row r="2765" spans="2:6" x14ac:dyDescent="0.25">
      <c r="B2765" s="13">
        <v>2757</v>
      </c>
      <c r="C2765" s="18" t="str">
        <f t="shared" si="132"/>
        <v/>
      </c>
      <c r="D2765" s="13" t="str">
        <f t="shared" si="130"/>
        <v/>
      </c>
      <c r="E2765" s="13" t="str">
        <f t="shared" si="131"/>
        <v/>
      </c>
      <c r="F2765" s="84"/>
    </row>
    <row r="2766" spans="2:6" x14ac:dyDescent="0.25">
      <c r="B2766" s="13">
        <v>2758</v>
      </c>
      <c r="C2766" s="18" t="str">
        <f t="shared" si="132"/>
        <v/>
      </c>
      <c r="D2766" s="13" t="str">
        <f t="shared" si="130"/>
        <v/>
      </c>
      <c r="E2766" s="13" t="str">
        <f t="shared" si="131"/>
        <v/>
      </c>
      <c r="F2766" s="84"/>
    </row>
    <row r="2767" spans="2:6" x14ac:dyDescent="0.25">
      <c r="B2767" s="13">
        <v>2759</v>
      </c>
      <c r="C2767" s="18" t="str">
        <f t="shared" si="132"/>
        <v/>
      </c>
      <c r="D2767" s="13" t="str">
        <f t="shared" si="130"/>
        <v/>
      </c>
      <c r="E2767" s="13" t="str">
        <f t="shared" si="131"/>
        <v/>
      </c>
      <c r="F2767" s="84"/>
    </row>
    <row r="2768" spans="2:6" x14ac:dyDescent="0.25">
      <c r="B2768" s="13">
        <v>2760</v>
      </c>
      <c r="C2768" s="18" t="str">
        <f t="shared" si="132"/>
        <v/>
      </c>
      <c r="D2768" s="13" t="str">
        <f t="shared" si="130"/>
        <v/>
      </c>
      <c r="E2768" s="13" t="str">
        <f t="shared" si="131"/>
        <v/>
      </c>
      <c r="F2768" s="84"/>
    </row>
    <row r="2769" spans="2:6" x14ac:dyDescent="0.25">
      <c r="B2769" s="13">
        <v>2761</v>
      </c>
      <c r="C2769" s="18" t="str">
        <f t="shared" si="132"/>
        <v/>
      </c>
      <c r="D2769" s="13" t="str">
        <f t="shared" si="130"/>
        <v/>
      </c>
      <c r="E2769" s="13" t="str">
        <f t="shared" si="131"/>
        <v/>
      </c>
      <c r="F2769" s="84"/>
    </row>
    <row r="2770" spans="2:6" x14ac:dyDescent="0.25">
      <c r="B2770" s="13">
        <v>2762</v>
      </c>
      <c r="C2770" s="18" t="str">
        <f t="shared" si="132"/>
        <v/>
      </c>
      <c r="D2770" s="13" t="str">
        <f t="shared" si="130"/>
        <v/>
      </c>
      <c r="E2770" s="13" t="str">
        <f t="shared" si="131"/>
        <v/>
      </c>
      <c r="F2770" s="84"/>
    </row>
    <row r="2771" spans="2:6" x14ac:dyDescent="0.25">
      <c r="B2771" s="13">
        <v>2763</v>
      </c>
      <c r="C2771" s="18" t="str">
        <f t="shared" si="132"/>
        <v/>
      </c>
      <c r="D2771" s="13" t="str">
        <f t="shared" si="130"/>
        <v/>
      </c>
      <c r="E2771" s="13" t="str">
        <f t="shared" si="131"/>
        <v/>
      </c>
      <c r="F2771" s="84"/>
    </row>
    <row r="2772" spans="2:6" x14ac:dyDescent="0.25">
      <c r="B2772" s="13">
        <v>2764</v>
      </c>
      <c r="C2772" s="18" t="str">
        <f t="shared" si="132"/>
        <v/>
      </c>
      <c r="D2772" s="13" t="str">
        <f t="shared" si="130"/>
        <v/>
      </c>
      <c r="E2772" s="13" t="str">
        <f t="shared" si="131"/>
        <v/>
      </c>
      <c r="F2772" s="84"/>
    </row>
    <row r="2773" spans="2:6" x14ac:dyDescent="0.25">
      <c r="B2773" s="13">
        <v>2765</v>
      </c>
      <c r="C2773" s="18" t="str">
        <f t="shared" si="132"/>
        <v/>
      </c>
      <c r="D2773" s="13" t="str">
        <f t="shared" si="130"/>
        <v/>
      </c>
      <c r="E2773" s="13" t="str">
        <f t="shared" si="131"/>
        <v/>
      </c>
      <c r="F2773" s="84"/>
    </row>
    <row r="2774" spans="2:6" x14ac:dyDescent="0.25">
      <c r="B2774" s="13">
        <v>2766</v>
      </c>
      <c r="C2774" s="18" t="str">
        <f t="shared" si="132"/>
        <v/>
      </c>
      <c r="D2774" s="13" t="str">
        <f t="shared" si="130"/>
        <v/>
      </c>
      <c r="E2774" s="13" t="str">
        <f t="shared" si="131"/>
        <v/>
      </c>
      <c r="F2774" s="84"/>
    </row>
    <row r="2775" spans="2:6" x14ac:dyDescent="0.25">
      <c r="B2775" s="13">
        <v>2767</v>
      </c>
      <c r="C2775" s="18" t="str">
        <f t="shared" si="132"/>
        <v/>
      </c>
      <c r="D2775" s="13" t="str">
        <f t="shared" si="130"/>
        <v/>
      </c>
      <c r="E2775" s="13" t="str">
        <f t="shared" si="131"/>
        <v/>
      </c>
      <c r="F2775" s="84"/>
    </row>
    <row r="2776" spans="2:6" x14ac:dyDescent="0.25">
      <c r="B2776" s="13">
        <v>2768</v>
      </c>
      <c r="C2776" s="18" t="str">
        <f t="shared" si="132"/>
        <v/>
      </c>
      <c r="D2776" s="13" t="str">
        <f t="shared" si="130"/>
        <v/>
      </c>
      <c r="E2776" s="13" t="str">
        <f t="shared" si="131"/>
        <v/>
      </c>
      <c r="F2776" s="84"/>
    </row>
    <row r="2777" spans="2:6" x14ac:dyDescent="0.25">
      <c r="B2777" s="13">
        <v>2769</v>
      </c>
      <c r="C2777" s="18" t="str">
        <f t="shared" si="132"/>
        <v/>
      </c>
      <c r="D2777" s="13" t="str">
        <f t="shared" si="130"/>
        <v/>
      </c>
      <c r="E2777" s="13" t="str">
        <f t="shared" si="131"/>
        <v/>
      </c>
      <c r="F2777" s="84"/>
    </row>
    <row r="2778" spans="2:6" x14ac:dyDescent="0.25">
      <c r="B2778" s="13">
        <v>2770</v>
      </c>
      <c r="C2778" s="18" t="str">
        <f t="shared" si="132"/>
        <v/>
      </c>
      <c r="D2778" s="13" t="str">
        <f t="shared" si="130"/>
        <v/>
      </c>
      <c r="E2778" s="13" t="str">
        <f t="shared" si="131"/>
        <v/>
      </c>
      <c r="F2778" s="84"/>
    </row>
    <row r="2779" spans="2:6" x14ac:dyDescent="0.25">
      <c r="B2779" s="13">
        <v>2771</v>
      </c>
      <c r="C2779" s="18" t="str">
        <f t="shared" si="132"/>
        <v/>
      </c>
      <c r="D2779" s="13" t="str">
        <f t="shared" si="130"/>
        <v/>
      </c>
      <c r="E2779" s="13" t="str">
        <f t="shared" si="131"/>
        <v/>
      </c>
      <c r="F2779" s="84"/>
    </row>
    <row r="2780" spans="2:6" x14ac:dyDescent="0.25">
      <c r="B2780" s="13">
        <v>2772</v>
      </c>
      <c r="C2780" s="18" t="str">
        <f t="shared" si="132"/>
        <v/>
      </c>
      <c r="D2780" s="13" t="str">
        <f t="shared" si="130"/>
        <v/>
      </c>
      <c r="E2780" s="13" t="str">
        <f t="shared" si="131"/>
        <v/>
      </c>
      <c r="F2780" s="84"/>
    </row>
    <row r="2781" spans="2:6" x14ac:dyDescent="0.25">
      <c r="B2781" s="13">
        <v>2773</v>
      </c>
      <c r="C2781" s="18" t="str">
        <f t="shared" si="132"/>
        <v/>
      </c>
      <c r="D2781" s="13" t="str">
        <f t="shared" si="130"/>
        <v/>
      </c>
      <c r="E2781" s="13" t="str">
        <f t="shared" si="131"/>
        <v/>
      </c>
      <c r="F2781" s="84"/>
    </row>
    <row r="2782" spans="2:6" x14ac:dyDescent="0.25">
      <c r="B2782" s="13">
        <v>2774</v>
      </c>
      <c r="C2782" s="18" t="str">
        <f t="shared" si="132"/>
        <v/>
      </c>
      <c r="D2782" s="13" t="str">
        <f t="shared" si="130"/>
        <v/>
      </c>
      <c r="E2782" s="13" t="str">
        <f t="shared" si="131"/>
        <v/>
      </c>
      <c r="F2782" s="84"/>
    </row>
    <row r="2783" spans="2:6" x14ac:dyDescent="0.25">
      <c r="B2783" s="13">
        <v>2775</v>
      </c>
      <c r="C2783" s="18" t="str">
        <f t="shared" si="132"/>
        <v/>
      </c>
      <c r="D2783" s="13" t="str">
        <f t="shared" si="130"/>
        <v/>
      </c>
      <c r="E2783" s="13" t="str">
        <f t="shared" si="131"/>
        <v/>
      </c>
      <c r="F2783" s="84"/>
    </row>
    <row r="2784" spans="2:6" x14ac:dyDescent="0.25">
      <c r="B2784" s="13">
        <v>2776</v>
      </c>
      <c r="C2784" s="18" t="str">
        <f t="shared" si="132"/>
        <v/>
      </c>
      <c r="D2784" s="13" t="str">
        <f t="shared" si="130"/>
        <v/>
      </c>
      <c r="E2784" s="13" t="str">
        <f t="shared" si="131"/>
        <v/>
      </c>
      <c r="F2784" s="84"/>
    </row>
    <row r="2785" spans="2:6" x14ac:dyDescent="0.25">
      <c r="B2785" s="13">
        <v>2777</v>
      </c>
      <c r="C2785" s="18" t="str">
        <f t="shared" si="132"/>
        <v/>
      </c>
      <c r="D2785" s="13" t="str">
        <f t="shared" si="130"/>
        <v/>
      </c>
      <c r="E2785" s="13" t="str">
        <f t="shared" si="131"/>
        <v/>
      </c>
      <c r="F2785" s="84"/>
    </row>
    <row r="2786" spans="2:6" x14ac:dyDescent="0.25">
      <c r="B2786" s="13">
        <v>2778</v>
      </c>
      <c r="C2786" s="18" t="str">
        <f t="shared" si="132"/>
        <v/>
      </c>
      <c r="D2786" s="13" t="str">
        <f t="shared" si="130"/>
        <v/>
      </c>
      <c r="E2786" s="13" t="str">
        <f t="shared" si="131"/>
        <v/>
      </c>
      <c r="F2786" s="84"/>
    </row>
    <row r="2787" spans="2:6" x14ac:dyDescent="0.25">
      <c r="B2787" s="13">
        <v>2779</v>
      </c>
      <c r="C2787" s="18" t="str">
        <f t="shared" si="132"/>
        <v/>
      </c>
      <c r="D2787" s="13" t="str">
        <f t="shared" si="130"/>
        <v/>
      </c>
      <c r="E2787" s="13" t="str">
        <f t="shared" si="131"/>
        <v/>
      </c>
      <c r="F2787" s="84"/>
    </row>
    <row r="2788" spans="2:6" x14ac:dyDescent="0.25">
      <c r="B2788" s="13">
        <v>2780</v>
      </c>
      <c r="C2788" s="18" t="str">
        <f t="shared" si="132"/>
        <v/>
      </c>
      <c r="D2788" s="13" t="str">
        <f t="shared" si="130"/>
        <v/>
      </c>
      <c r="E2788" s="13" t="str">
        <f t="shared" si="131"/>
        <v/>
      </c>
      <c r="F2788" s="84"/>
    </row>
    <row r="2789" spans="2:6" x14ac:dyDescent="0.25">
      <c r="B2789" s="13">
        <v>2781</v>
      </c>
      <c r="C2789" s="18" t="str">
        <f t="shared" si="132"/>
        <v/>
      </c>
      <c r="D2789" s="13" t="str">
        <f t="shared" si="130"/>
        <v/>
      </c>
      <c r="E2789" s="13" t="str">
        <f t="shared" si="131"/>
        <v/>
      </c>
      <c r="F2789" s="84"/>
    </row>
    <row r="2790" spans="2:6" x14ac:dyDescent="0.25">
      <c r="B2790" s="13">
        <v>2782</v>
      </c>
      <c r="C2790" s="18" t="str">
        <f t="shared" si="132"/>
        <v/>
      </c>
      <c r="D2790" s="13" t="str">
        <f t="shared" si="130"/>
        <v/>
      </c>
      <c r="E2790" s="13" t="str">
        <f t="shared" si="131"/>
        <v/>
      </c>
      <c r="F2790" s="84"/>
    </row>
    <row r="2791" spans="2:6" x14ac:dyDescent="0.25">
      <c r="B2791" s="13">
        <v>2783</v>
      </c>
      <c r="C2791" s="18" t="str">
        <f t="shared" si="132"/>
        <v/>
      </c>
      <c r="D2791" s="13" t="str">
        <f t="shared" si="130"/>
        <v/>
      </c>
      <c r="E2791" s="13" t="str">
        <f t="shared" si="131"/>
        <v/>
      </c>
      <c r="F2791" s="84"/>
    </row>
    <row r="2792" spans="2:6" x14ac:dyDescent="0.25">
      <c r="B2792" s="13">
        <v>2784</v>
      </c>
      <c r="C2792" s="18" t="str">
        <f t="shared" si="132"/>
        <v/>
      </c>
      <c r="D2792" s="13" t="str">
        <f t="shared" si="130"/>
        <v/>
      </c>
      <c r="E2792" s="13" t="str">
        <f t="shared" si="131"/>
        <v/>
      </c>
      <c r="F2792" s="84"/>
    </row>
    <row r="2793" spans="2:6" x14ac:dyDescent="0.25">
      <c r="B2793" s="13">
        <v>2785</v>
      </c>
      <c r="C2793" s="18" t="str">
        <f t="shared" si="132"/>
        <v/>
      </c>
      <c r="D2793" s="13" t="str">
        <f t="shared" si="130"/>
        <v/>
      </c>
      <c r="E2793" s="13" t="str">
        <f t="shared" si="131"/>
        <v/>
      </c>
      <c r="F2793" s="84"/>
    </row>
    <row r="2794" spans="2:6" x14ac:dyDescent="0.25">
      <c r="B2794" s="13">
        <v>2786</v>
      </c>
      <c r="C2794" s="18" t="str">
        <f t="shared" si="132"/>
        <v/>
      </c>
      <c r="D2794" s="13" t="str">
        <f t="shared" si="130"/>
        <v/>
      </c>
      <c r="E2794" s="13" t="str">
        <f t="shared" si="131"/>
        <v/>
      </c>
      <c r="F2794" s="84"/>
    </row>
    <row r="2795" spans="2:6" x14ac:dyDescent="0.25">
      <c r="B2795" s="13">
        <v>2787</v>
      </c>
      <c r="C2795" s="18" t="str">
        <f t="shared" si="132"/>
        <v/>
      </c>
      <c r="D2795" s="13" t="str">
        <f t="shared" si="130"/>
        <v/>
      </c>
      <c r="E2795" s="13" t="str">
        <f t="shared" si="131"/>
        <v/>
      </c>
      <c r="F2795" s="84"/>
    </row>
    <row r="2796" spans="2:6" x14ac:dyDescent="0.25">
      <c r="B2796" s="13">
        <v>2788</v>
      </c>
      <c r="C2796" s="18" t="str">
        <f t="shared" si="132"/>
        <v/>
      </c>
      <c r="D2796" s="13" t="str">
        <f t="shared" si="130"/>
        <v/>
      </c>
      <c r="E2796" s="13" t="str">
        <f t="shared" si="131"/>
        <v/>
      </c>
      <c r="F2796" s="84"/>
    </row>
    <row r="2797" spans="2:6" x14ac:dyDescent="0.25">
      <c r="B2797" s="13">
        <v>2789</v>
      </c>
      <c r="C2797" s="18" t="str">
        <f t="shared" si="132"/>
        <v/>
      </c>
      <c r="D2797" s="13" t="str">
        <f t="shared" si="130"/>
        <v/>
      </c>
      <c r="E2797" s="13" t="str">
        <f t="shared" si="131"/>
        <v/>
      </c>
      <c r="F2797" s="84"/>
    </row>
    <row r="2798" spans="2:6" x14ac:dyDescent="0.25">
      <c r="B2798" s="13">
        <v>2790</v>
      </c>
      <c r="C2798" s="18" t="str">
        <f t="shared" si="132"/>
        <v/>
      </c>
      <c r="D2798" s="13" t="str">
        <f t="shared" si="130"/>
        <v/>
      </c>
      <c r="E2798" s="13" t="str">
        <f t="shared" si="131"/>
        <v/>
      </c>
      <c r="F2798" s="84"/>
    </row>
    <row r="2799" spans="2:6" x14ac:dyDescent="0.25">
      <c r="B2799" s="13">
        <v>2791</v>
      </c>
      <c r="C2799" s="18" t="str">
        <f t="shared" si="132"/>
        <v/>
      </c>
      <c r="D2799" s="13" t="str">
        <f t="shared" si="130"/>
        <v/>
      </c>
      <c r="E2799" s="13" t="str">
        <f t="shared" si="131"/>
        <v/>
      </c>
      <c r="F2799" s="84"/>
    </row>
    <row r="2800" spans="2:6" x14ac:dyDescent="0.25">
      <c r="B2800" s="13">
        <v>2792</v>
      </c>
      <c r="C2800" s="18" t="str">
        <f t="shared" si="132"/>
        <v/>
      </c>
      <c r="D2800" s="13" t="str">
        <f t="shared" si="130"/>
        <v/>
      </c>
      <c r="E2800" s="13" t="str">
        <f t="shared" si="131"/>
        <v/>
      </c>
      <c r="F2800" s="84"/>
    </row>
    <row r="2801" spans="2:6" x14ac:dyDescent="0.25">
      <c r="B2801" s="13">
        <v>2793</v>
      </c>
      <c r="C2801" s="18" t="str">
        <f t="shared" si="132"/>
        <v/>
      </c>
      <c r="D2801" s="13" t="str">
        <f t="shared" si="130"/>
        <v/>
      </c>
      <c r="E2801" s="13" t="str">
        <f t="shared" si="131"/>
        <v/>
      </c>
      <c r="F2801" s="84"/>
    </row>
    <row r="2802" spans="2:6" x14ac:dyDescent="0.25">
      <c r="B2802" s="13">
        <v>2794</v>
      </c>
      <c r="C2802" s="18" t="str">
        <f t="shared" si="132"/>
        <v/>
      </c>
      <c r="D2802" s="13" t="str">
        <f t="shared" si="130"/>
        <v/>
      </c>
      <c r="E2802" s="13" t="str">
        <f t="shared" si="131"/>
        <v/>
      </c>
      <c r="F2802" s="84"/>
    </row>
    <row r="2803" spans="2:6" x14ac:dyDescent="0.25">
      <c r="B2803" s="13">
        <v>2795</v>
      </c>
      <c r="C2803" s="18" t="str">
        <f t="shared" si="132"/>
        <v/>
      </c>
      <c r="D2803" s="13" t="str">
        <f t="shared" si="130"/>
        <v/>
      </c>
      <c r="E2803" s="13" t="str">
        <f t="shared" si="131"/>
        <v/>
      </c>
      <c r="F2803" s="84"/>
    </row>
    <row r="2804" spans="2:6" x14ac:dyDescent="0.25">
      <c r="B2804" s="13">
        <v>2796</v>
      </c>
      <c r="C2804" s="18" t="str">
        <f t="shared" si="132"/>
        <v/>
      </c>
      <c r="D2804" s="13" t="str">
        <f t="shared" si="130"/>
        <v/>
      </c>
      <c r="E2804" s="13" t="str">
        <f t="shared" si="131"/>
        <v/>
      </c>
      <c r="F2804" s="84"/>
    </row>
    <row r="2805" spans="2:6" x14ac:dyDescent="0.25">
      <c r="B2805" s="13">
        <v>2797</v>
      </c>
      <c r="C2805" s="18" t="str">
        <f t="shared" si="132"/>
        <v/>
      </c>
      <c r="D2805" s="13" t="str">
        <f t="shared" si="130"/>
        <v/>
      </c>
      <c r="E2805" s="13" t="str">
        <f t="shared" si="131"/>
        <v/>
      </c>
      <c r="F2805" s="84"/>
    </row>
    <row r="2806" spans="2:6" x14ac:dyDescent="0.25">
      <c r="B2806" s="13">
        <v>2798</v>
      </c>
      <c r="C2806" s="18" t="str">
        <f t="shared" si="132"/>
        <v/>
      </c>
      <c r="D2806" s="13" t="str">
        <f t="shared" si="130"/>
        <v/>
      </c>
      <c r="E2806" s="13" t="str">
        <f t="shared" si="131"/>
        <v/>
      </c>
      <c r="F2806" s="84"/>
    </row>
    <row r="2807" spans="2:6" x14ac:dyDescent="0.25">
      <c r="B2807" s="13">
        <v>2799</v>
      </c>
      <c r="C2807" s="18" t="str">
        <f t="shared" si="132"/>
        <v/>
      </c>
      <c r="D2807" s="13" t="str">
        <f t="shared" si="130"/>
        <v/>
      </c>
      <c r="E2807" s="13" t="str">
        <f t="shared" si="131"/>
        <v/>
      </c>
      <c r="F2807" s="84"/>
    </row>
    <row r="2808" spans="2:6" x14ac:dyDescent="0.25">
      <c r="B2808" s="13">
        <v>2800</v>
      </c>
      <c r="C2808" s="18" t="str">
        <f t="shared" si="132"/>
        <v/>
      </c>
      <c r="D2808" s="13" t="str">
        <f t="shared" si="130"/>
        <v/>
      </c>
      <c r="E2808" s="13" t="str">
        <f t="shared" si="131"/>
        <v/>
      </c>
      <c r="F2808" s="84"/>
    </row>
    <row r="2809" spans="2:6" x14ac:dyDescent="0.25">
      <c r="B2809" s="13">
        <v>2801</v>
      </c>
      <c r="C2809" s="18" t="str">
        <f t="shared" si="132"/>
        <v/>
      </c>
      <c r="D2809" s="13" t="str">
        <f t="shared" si="130"/>
        <v/>
      </c>
      <c r="E2809" s="13" t="str">
        <f t="shared" si="131"/>
        <v/>
      </c>
      <c r="F2809" s="84"/>
    </row>
    <row r="2810" spans="2:6" x14ac:dyDescent="0.25">
      <c r="B2810" s="13">
        <v>2802</v>
      </c>
      <c r="C2810" s="18" t="str">
        <f t="shared" si="132"/>
        <v/>
      </c>
      <c r="D2810" s="13" t="str">
        <f t="shared" si="130"/>
        <v/>
      </c>
      <c r="E2810" s="13" t="str">
        <f t="shared" si="131"/>
        <v/>
      </c>
      <c r="F2810" s="84"/>
    </row>
    <row r="2811" spans="2:6" x14ac:dyDescent="0.25">
      <c r="B2811" s="13">
        <v>2803</v>
      </c>
      <c r="C2811" s="18" t="str">
        <f t="shared" si="132"/>
        <v/>
      </c>
      <c r="D2811" s="13" t="str">
        <f t="shared" si="130"/>
        <v/>
      </c>
      <c r="E2811" s="13" t="str">
        <f t="shared" si="131"/>
        <v/>
      </c>
      <c r="F2811" s="84"/>
    </row>
    <row r="2812" spans="2:6" x14ac:dyDescent="0.25">
      <c r="B2812" s="13">
        <v>2804</v>
      </c>
      <c r="C2812" s="18" t="str">
        <f t="shared" si="132"/>
        <v/>
      </c>
      <c r="D2812" s="13" t="str">
        <f t="shared" si="130"/>
        <v/>
      </c>
      <c r="E2812" s="13" t="str">
        <f t="shared" si="131"/>
        <v/>
      </c>
      <c r="F2812" s="84"/>
    </row>
    <row r="2813" spans="2:6" x14ac:dyDescent="0.25">
      <c r="B2813" s="13">
        <v>2805</v>
      </c>
      <c r="C2813" s="18" t="str">
        <f t="shared" si="132"/>
        <v/>
      </c>
      <c r="D2813" s="13" t="str">
        <f t="shared" si="130"/>
        <v/>
      </c>
      <c r="E2813" s="13" t="str">
        <f t="shared" si="131"/>
        <v/>
      </c>
      <c r="F2813" s="84"/>
    </row>
    <row r="2814" spans="2:6" x14ac:dyDescent="0.25">
      <c r="B2814" s="13">
        <v>2806</v>
      </c>
      <c r="C2814" s="18" t="str">
        <f t="shared" si="132"/>
        <v/>
      </c>
      <c r="D2814" s="13" t="str">
        <f t="shared" si="130"/>
        <v/>
      </c>
      <c r="E2814" s="13" t="str">
        <f t="shared" si="131"/>
        <v/>
      </c>
      <c r="F2814" s="84"/>
    </row>
    <row r="2815" spans="2:6" x14ac:dyDescent="0.25">
      <c r="B2815" s="13">
        <v>2807</v>
      </c>
      <c r="C2815" s="18" t="str">
        <f t="shared" si="132"/>
        <v/>
      </c>
      <c r="D2815" s="13" t="str">
        <f t="shared" si="130"/>
        <v/>
      </c>
      <c r="E2815" s="13" t="str">
        <f t="shared" si="131"/>
        <v/>
      </c>
      <c r="F2815" s="84"/>
    </row>
    <row r="2816" spans="2:6" x14ac:dyDescent="0.25">
      <c r="B2816" s="13">
        <v>2808</v>
      </c>
      <c r="C2816" s="18" t="str">
        <f t="shared" si="132"/>
        <v/>
      </c>
      <c r="D2816" s="13" t="str">
        <f t="shared" si="130"/>
        <v/>
      </c>
      <c r="E2816" s="13" t="str">
        <f t="shared" si="131"/>
        <v/>
      </c>
      <c r="F2816" s="84"/>
    </row>
    <row r="2817" spans="2:6" x14ac:dyDescent="0.25">
      <c r="B2817" s="13">
        <v>2809</v>
      </c>
      <c r="C2817" s="18" t="str">
        <f t="shared" si="132"/>
        <v/>
      </c>
      <c r="D2817" s="13" t="str">
        <f t="shared" si="130"/>
        <v/>
      </c>
      <c r="E2817" s="13" t="str">
        <f t="shared" si="131"/>
        <v/>
      </c>
      <c r="F2817" s="84"/>
    </row>
    <row r="2818" spans="2:6" x14ac:dyDescent="0.25">
      <c r="B2818" s="13">
        <v>2810</v>
      </c>
      <c r="C2818" s="18" t="str">
        <f t="shared" si="132"/>
        <v/>
      </c>
      <c r="D2818" s="13" t="str">
        <f t="shared" si="130"/>
        <v/>
      </c>
      <c r="E2818" s="13" t="str">
        <f t="shared" si="131"/>
        <v/>
      </c>
      <c r="F2818" s="84"/>
    </row>
    <row r="2819" spans="2:6" x14ac:dyDescent="0.25">
      <c r="B2819" s="13">
        <v>2811</v>
      </c>
      <c r="C2819" s="18" t="str">
        <f t="shared" si="132"/>
        <v/>
      </c>
      <c r="D2819" s="13" t="str">
        <f t="shared" si="130"/>
        <v/>
      </c>
      <c r="E2819" s="13" t="str">
        <f t="shared" si="131"/>
        <v/>
      </c>
      <c r="F2819" s="84"/>
    </row>
    <row r="2820" spans="2:6" x14ac:dyDescent="0.25">
      <c r="B2820" s="13">
        <v>2812</v>
      </c>
      <c r="C2820" s="18" t="str">
        <f t="shared" si="132"/>
        <v/>
      </c>
      <c r="D2820" s="13" t="str">
        <f t="shared" si="130"/>
        <v/>
      </c>
      <c r="E2820" s="13" t="str">
        <f t="shared" si="131"/>
        <v/>
      </c>
      <c r="F2820" s="84"/>
    </row>
    <row r="2821" spans="2:6" x14ac:dyDescent="0.25">
      <c r="B2821" s="13">
        <v>2813</v>
      </c>
      <c r="C2821" s="18" t="str">
        <f t="shared" si="132"/>
        <v/>
      </c>
      <c r="D2821" s="13" t="str">
        <f t="shared" si="130"/>
        <v/>
      </c>
      <c r="E2821" s="13" t="str">
        <f t="shared" si="131"/>
        <v/>
      </c>
      <c r="F2821" s="84"/>
    </row>
    <row r="2822" spans="2:6" x14ac:dyDescent="0.25">
      <c r="B2822" s="13">
        <v>2814</v>
      </c>
      <c r="C2822" s="18" t="str">
        <f t="shared" si="132"/>
        <v/>
      </c>
      <c r="D2822" s="13" t="str">
        <f t="shared" si="130"/>
        <v/>
      </c>
      <c r="E2822" s="13" t="str">
        <f t="shared" si="131"/>
        <v/>
      </c>
      <c r="F2822" s="84"/>
    </row>
    <row r="2823" spans="2:6" x14ac:dyDescent="0.25">
      <c r="B2823" s="13">
        <v>2815</v>
      </c>
      <c r="C2823" s="18" t="str">
        <f t="shared" si="132"/>
        <v/>
      </c>
      <c r="D2823" s="13" t="str">
        <f t="shared" si="130"/>
        <v/>
      </c>
      <c r="E2823" s="13" t="str">
        <f t="shared" si="131"/>
        <v/>
      </c>
      <c r="F2823" s="84"/>
    </row>
    <row r="2824" spans="2:6" x14ac:dyDescent="0.25">
      <c r="B2824" s="13">
        <v>2816</v>
      </c>
      <c r="C2824" s="18" t="str">
        <f t="shared" si="132"/>
        <v/>
      </c>
      <c r="D2824" s="13" t="str">
        <f t="shared" si="130"/>
        <v/>
      </c>
      <c r="E2824" s="13" t="str">
        <f t="shared" si="131"/>
        <v/>
      </c>
      <c r="F2824" s="84"/>
    </row>
    <row r="2825" spans="2:6" x14ac:dyDescent="0.25">
      <c r="B2825" s="13">
        <v>2817</v>
      </c>
      <c r="C2825" s="18" t="str">
        <f t="shared" si="132"/>
        <v/>
      </c>
      <c r="D2825" s="13" t="str">
        <f t="shared" ref="D2825:D2888" si="133">IF(C2825="","",IF($F$6="","",IF(B2825&lt;($AV$14+1),"1°batch", IF(B2825&gt;($AV$15),"3°batch","2°batch"))))</f>
        <v/>
      </c>
      <c r="E2825" s="13" t="str">
        <f t="shared" ref="E2825:E2888" si="134">IF(C2825="","",IF($F$6="","",IF(B2825&lt;($AV$17+1),"1°cooking",IF(AND(B2825&gt;$AV$17,B2825&lt;$AV$18+1),"2°cooking",IF(AND(B2825&gt;$AV$18,B2825&lt;$AV$19+1),"3°cooking",IF(AND(B2825&gt;$AV$19,B2825&lt;$AV$20+1),"4°cooking",IF(AND(B2825&gt;$AV$20,B2825&lt;$AV$21+1),"5°cooking",IF(AND(B2825&gt;$AV$21,B2825&lt;$AV$22+1),"1°cooking",IF(AND(B2825&gt;$AV$22,B2825&lt;$AV$23+1),"2°cooking",IF(AND(B2825&gt;$AV$23,B2825&lt;$AV$24+1),"3°cooking",IF(AND(B2825&gt;$AV$24,B2825&lt;$AV$25+1),"4°cooking",IF(AND(B2825&gt;$AV$25,B2825&lt;$AV$26+1),"5°cooking",IF(AND(B2825&gt;$AV$26,B2825&lt;$AV$27+1),"1°cooking",IF(AND(B2825&gt;$AV$27,B2825&lt;$AV$28+1),"2°cooking",IF(AND(B2825&gt;$AV$28,B2825&lt;$AV$29+1),"3°cooking",IF(AND(B2825&gt;$AV$29,B2825&lt;$AV$30+1),"4°cooking",IF(AND(B2825&gt;$AV$30,B2825&lt;$AV$31+1),"5°cooking","")))))))))))))))))</f>
        <v/>
      </c>
      <c r="F2825" s="84"/>
    </row>
    <row r="2826" spans="2:6" x14ac:dyDescent="0.25">
      <c r="B2826" s="13">
        <v>2818</v>
      </c>
      <c r="C2826" s="18" t="str">
        <f t="shared" ref="C2826:C2889" si="135">IF($F$6="","",IF(B2826&gt;$F$6,"",IF(C2825&lt;$C$6,C2825+$E$6,0)))</f>
        <v/>
      </c>
      <c r="D2826" s="13" t="str">
        <f t="shared" si="133"/>
        <v/>
      </c>
      <c r="E2826" s="13" t="str">
        <f t="shared" si="134"/>
        <v/>
      </c>
      <c r="F2826" s="84"/>
    </row>
    <row r="2827" spans="2:6" x14ac:dyDescent="0.25">
      <c r="B2827" s="13">
        <v>2819</v>
      </c>
      <c r="C2827" s="18" t="str">
        <f t="shared" si="135"/>
        <v/>
      </c>
      <c r="D2827" s="13" t="str">
        <f t="shared" si="133"/>
        <v/>
      </c>
      <c r="E2827" s="13" t="str">
        <f t="shared" si="134"/>
        <v/>
      </c>
      <c r="F2827" s="84"/>
    </row>
    <row r="2828" spans="2:6" x14ac:dyDescent="0.25">
      <c r="B2828" s="13">
        <v>2820</v>
      </c>
      <c r="C2828" s="18" t="str">
        <f t="shared" si="135"/>
        <v/>
      </c>
      <c r="D2828" s="13" t="str">
        <f t="shared" si="133"/>
        <v/>
      </c>
      <c r="E2828" s="13" t="str">
        <f t="shared" si="134"/>
        <v/>
      </c>
      <c r="F2828" s="84"/>
    </row>
    <row r="2829" spans="2:6" x14ac:dyDescent="0.25">
      <c r="B2829" s="13">
        <v>2821</v>
      </c>
      <c r="C2829" s="18" t="str">
        <f t="shared" si="135"/>
        <v/>
      </c>
      <c r="D2829" s="13" t="str">
        <f t="shared" si="133"/>
        <v/>
      </c>
      <c r="E2829" s="13" t="str">
        <f t="shared" si="134"/>
        <v/>
      </c>
      <c r="F2829" s="84"/>
    </row>
    <row r="2830" spans="2:6" x14ac:dyDescent="0.25">
      <c r="B2830" s="13">
        <v>2822</v>
      </c>
      <c r="C2830" s="18" t="str">
        <f t="shared" si="135"/>
        <v/>
      </c>
      <c r="D2830" s="13" t="str">
        <f t="shared" si="133"/>
        <v/>
      </c>
      <c r="E2830" s="13" t="str">
        <f t="shared" si="134"/>
        <v/>
      </c>
      <c r="F2830" s="84"/>
    </row>
    <row r="2831" spans="2:6" x14ac:dyDescent="0.25">
      <c r="B2831" s="13">
        <v>2823</v>
      </c>
      <c r="C2831" s="18" t="str">
        <f t="shared" si="135"/>
        <v/>
      </c>
      <c r="D2831" s="13" t="str">
        <f t="shared" si="133"/>
        <v/>
      </c>
      <c r="E2831" s="13" t="str">
        <f t="shared" si="134"/>
        <v/>
      </c>
      <c r="F2831" s="84"/>
    </row>
    <row r="2832" spans="2:6" x14ac:dyDescent="0.25">
      <c r="B2832" s="13">
        <v>2824</v>
      </c>
      <c r="C2832" s="18" t="str">
        <f t="shared" si="135"/>
        <v/>
      </c>
      <c r="D2832" s="13" t="str">
        <f t="shared" si="133"/>
        <v/>
      </c>
      <c r="E2832" s="13" t="str">
        <f t="shared" si="134"/>
        <v/>
      </c>
      <c r="F2832" s="84"/>
    </row>
    <row r="2833" spans="2:6" x14ac:dyDescent="0.25">
      <c r="B2833" s="13">
        <v>2825</v>
      </c>
      <c r="C2833" s="18" t="str">
        <f t="shared" si="135"/>
        <v/>
      </c>
      <c r="D2833" s="13" t="str">
        <f t="shared" si="133"/>
        <v/>
      </c>
      <c r="E2833" s="13" t="str">
        <f t="shared" si="134"/>
        <v/>
      </c>
      <c r="F2833" s="84"/>
    </row>
    <row r="2834" spans="2:6" x14ac:dyDescent="0.25">
      <c r="B2834" s="13">
        <v>2826</v>
      </c>
      <c r="C2834" s="18" t="str">
        <f t="shared" si="135"/>
        <v/>
      </c>
      <c r="D2834" s="13" t="str">
        <f t="shared" si="133"/>
        <v/>
      </c>
      <c r="E2834" s="13" t="str">
        <f t="shared" si="134"/>
        <v/>
      </c>
      <c r="F2834" s="84"/>
    </row>
    <row r="2835" spans="2:6" x14ac:dyDescent="0.25">
      <c r="B2835" s="13">
        <v>2827</v>
      </c>
      <c r="C2835" s="18" t="str">
        <f t="shared" si="135"/>
        <v/>
      </c>
      <c r="D2835" s="13" t="str">
        <f t="shared" si="133"/>
        <v/>
      </c>
      <c r="E2835" s="13" t="str">
        <f t="shared" si="134"/>
        <v/>
      </c>
      <c r="F2835" s="84"/>
    </row>
    <row r="2836" spans="2:6" x14ac:dyDescent="0.25">
      <c r="B2836" s="13">
        <v>2828</v>
      </c>
      <c r="C2836" s="18" t="str">
        <f t="shared" si="135"/>
        <v/>
      </c>
      <c r="D2836" s="13" t="str">
        <f t="shared" si="133"/>
        <v/>
      </c>
      <c r="E2836" s="13" t="str">
        <f t="shared" si="134"/>
        <v/>
      </c>
      <c r="F2836" s="84"/>
    </row>
    <row r="2837" spans="2:6" x14ac:dyDescent="0.25">
      <c r="B2837" s="13">
        <v>2829</v>
      </c>
      <c r="C2837" s="18" t="str">
        <f t="shared" si="135"/>
        <v/>
      </c>
      <c r="D2837" s="13" t="str">
        <f t="shared" si="133"/>
        <v/>
      </c>
      <c r="E2837" s="13" t="str">
        <f t="shared" si="134"/>
        <v/>
      </c>
      <c r="F2837" s="84"/>
    </row>
    <row r="2838" spans="2:6" x14ac:dyDescent="0.25">
      <c r="B2838" s="13">
        <v>2830</v>
      </c>
      <c r="C2838" s="18" t="str">
        <f t="shared" si="135"/>
        <v/>
      </c>
      <c r="D2838" s="13" t="str">
        <f t="shared" si="133"/>
        <v/>
      </c>
      <c r="E2838" s="13" t="str">
        <f t="shared" si="134"/>
        <v/>
      </c>
      <c r="F2838" s="84"/>
    </row>
    <row r="2839" spans="2:6" x14ac:dyDescent="0.25">
      <c r="B2839" s="13">
        <v>2831</v>
      </c>
      <c r="C2839" s="18" t="str">
        <f t="shared" si="135"/>
        <v/>
      </c>
      <c r="D2839" s="13" t="str">
        <f t="shared" si="133"/>
        <v/>
      </c>
      <c r="E2839" s="13" t="str">
        <f t="shared" si="134"/>
        <v/>
      </c>
      <c r="F2839" s="84"/>
    </row>
    <row r="2840" spans="2:6" x14ac:dyDescent="0.25">
      <c r="B2840" s="13">
        <v>2832</v>
      </c>
      <c r="C2840" s="18" t="str">
        <f t="shared" si="135"/>
        <v/>
      </c>
      <c r="D2840" s="13" t="str">
        <f t="shared" si="133"/>
        <v/>
      </c>
      <c r="E2840" s="13" t="str">
        <f t="shared" si="134"/>
        <v/>
      </c>
      <c r="F2840" s="84"/>
    </row>
    <row r="2841" spans="2:6" x14ac:dyDescent="0.25">
      <c r="B2841" s="13">
        <v>2833</v>
      </c>
      <c r="C2841" s="18" t="str">
        <f t="shared" si="135"/>
        <v/>
      </c>
      <c r="D2841" s="13" t="str">
        <f t="shared" si="133"/>
        <v/>
      </c>
      <c r="E2841" s="13" t="str">
        <f t="shared" si="134"/>
        <v/>
      </c>
      <c r="F2841" s="84"/>
    </row>
    <row r="2842" spans="2:6" x14ac:dyDescent="0.25">
      <c r="B2842" s="13">
        <v>2834</v>
      </c>
      <c r="C2842" s="18" t="str">
        <f t="shared" si="135"/>
        <v/>
      </c>
      <c r="D2842" s="13" t="str">
        <f t="shared" si="133"/>
        <v/>
      </c>
      <c r="E2842" s="13" t="str">
        <f t="shared" si="134"/>
        <v/>
      </c>
      <c r="F2842" s="84"/>
    </row>
    <row r="2843" spans="2:6" x14ac:dyDescent="0.25">
      <c r="B2843" s="13">
        <v>2835</v>
      </c>
      <c r="C2843" s="18" t="str">
        <f t="shared" si="135"/>
        <v/>
      </c>
      <c r="D2843" s="13" t="str">
        <f t="shared" si="133"/>
        <v/>
      </c>
      <c r="E2843" s="13" t="str">
        <f t="shared" si="134"/>
        <v/>
      </c>
      <c r="F2843" s="84"/>
    </row>
    <row r="2844" spans="2:6" x14ac:dyDescent="0.25">
      <c r="B2844" s="13">
        <v>2836</v>
      </c>
      <c r="C2844" s="18" t="str">
        <f t="shared" si="135"/>
        <v/>
      </c>
      <c r="D2844" s="13" t="str">
        <f t="shared" si="133"/>
        <v/>
      </c>
      <c r="E2844" s="13" t="str">
        <f t="shared" si="134"/>
        <v/>
      </c>
      <c r="F2844" s="84"/>
    </row>
    <row r="2845" spans="2:6" x14ac:dyDescent="0.25">
      <c r="B2845" s="13">
        <v>2837</v>
      </c>
      <c r="C2845" s="18" t="str">
        <f t="shared" si="135"/>
        <v/>
      </c>
      <c r="D2845" s="13" t="str">
        <f t="shared" si="133"/>
        <v/>
      </c>
      <c r="E2845" s="13" t="str">
        <f t="shared" si="134"/>
        <v/>
      </c>
      <c r="F2845" s="84"/>
    </row>
    <row r="2846" spans="2:6" x14ac:dyDescent="0.25">
      <c r="B2846" s="13">
        <v>2838</v>
      </c>
      <c r="C2846" s="18" t="str">
        <f t="shared" si="135"/>
        <v/>
      </c>
      <c r="D2846" s="13" t="str">
        <f t="shared" si="133"/>
        <v/>
      </c>
      <c r="E2846" s="13" t="str">
        <f t="shared" si="134"/>
        <v/>
      </c>
      <c r="F2846" s="84"/>
    </row>
    <row r="2847" spans="2:6" x14ac:dyDescent="0.25">
      <c r="B2847" s="13">
        <v>2839</v>
      </c>
      <c r="C2847" s="18" t="str">
        <f t="shared" si="135"/>
        <v/>
      </c>
      <c r="D2847" s="13" t="str">
        <f t="shared" si="133"/>
        <v/>
      </c>
      <c r="E2847" s="13" t="str">
        <f t="shared" si="134"/>
        <v/>
      </c>
      <c r="F2847" s="84"/>
    </row>
    <row r="2848" spans="2:6" x14ac:dyDescent="0.25">
      <c r="B2848" s="13">
        <v>2840</v>
      </c>
      <c r="C2848" s="18" t="str">
        <f t="shared" si="135"/>
        <v/>
      </c>
      <c r="D2848" s="13" t="str">
        <f t="shared" si="133"/>
        <v/>
      </c>
      <c r="E2848" s="13" t="str">
        <f t="shared" si="134"/>
        <v/>
      </c>
      <c r="F2848" s="84"/>
    </row>
    <row r="2849" spans="2:6" x14ac:dyDescent="0.25">
      <c r="B2849" s="13">
        <v>2841</v>
      </c>
      <c r="C2849" s="18" t="str">
        <f t="shared" si="135"/>
        <v/>
      </c>
      <c r="D2849" s="13" t="str">
        <f t="shared" si="133"/>
        <v/>
      </c>
      <c r="E2849" s="13" t="str">
        <f t="shared" si="134"/>
        <v/>
      </c>
      <c r="F2849" s="84"/>
    </row>
    <row r="2850" spans="2:6" x14ac:dyDescent="0.25">
      <c r="B2850" s="13">
        <v>2842</v>
      </c>
      <c r="C2850" s="18" t="str">
        <f t="shared" si="135"/>
        <v/>
      </c>
      <c r="D2850" s="13" t="str">
        <f t="shared" si="133"/>
        <v/>
      </c>
      <c r="E2850" s="13" t="str">
        <f t="shared" si="134"/>
        <v/>
      </c>
      <c r="F2850" s="84"/>
    </row>
    <row r="2851" spans="2:6" x14ac:dyDescent="0.25">
      <c r="B2851" s="13">
        <v>2843</v>
      </c>
      <c r="C2851" s="18" t="str">
        <f t="shared" si="135"/>
        <v/>
      </c>
      <c r="D2851" s="13" t="str">
        <f t="shared" si="133"/>
        <v/>
      </c>
      <c r="E2851" s="13" t="str">
        <f t="shared" si="134"/>
        <v/>
      </c>
      <c r="F2851" s="84"/>
    </row>
    <row r="2852" spans="2:6" x14ac:dyDescent="0.25">
      <c r="B2852" s="13">
        <v>2844</v>
      </c>
      <c r="C2852" s="18" t="str">
        <f t="shared" si="135"/>
        <v/>
      </c>
      <c r="D2852" s="13" t="str">
        <f t="shared" si="133"/>
        <v/>
      </c>
      <c r="E2852" s="13" t="str">
        <f t="shared" si="134"/>
        <v/>
      </c>
      <c r="F2852" s="84"/>
    </row>
    <row r="2853" spans="2:6" x14ac:dyDescent="0.25">
      <c r="B2853" s="13">
        <v>2845</v>
      </c>
      <c r="C2853" s="18" t="str">
        <f t="shared" si="135"/>
        <v/>
      </c>
      <c r="D2853" s="13" t="str">
        <f t="shared" si="133"/>
        <v/>
      </c>
      <c r="E2853" s="13" t="str">
        <f t="shared" si="134"/>
        <v/>
      </c>
      <c r="F2853" s="84"/>
    </row>
    <row r="2854" spans="2:6" x14ac:dyDescent="0.25">
      <c r="B2854" s="13">
        <v>2846</v>
      </c>
      <c r="C2854" s="18" t="str">
        <f t="shared" si="135"/>
        <v/>
      </c>
      <c r="D2854" s="13" t="str">
        <f t="shared" si="133"/>
        <v/>
      </c>
      <c r="E2854" s="13" t="str">
        <f t="shared" si="134"/>
        <v/>
      </c>
      <c r="F2854" s="84"/>
    </row>
    <row r="2855" spans="2:6" x14ac:dyDescent="0.25">
      <c r="B2855" s="13">
        <v>2847</v>
      </c>
      <c r="C2855" s="18" t="str">
        <f t="shared" si="135"/>
        <v/>
      </c>
      <c r="D2855" s="13" t="str">
        <f t="shared" si="133"/>
        <v/>
      </c>
      <c r="E2855" s="13" t="str">
        <f t="shared" si="134"/>
        <v/>
      </c>
      <c r="F2855" s="84"/>
    </row>
    <row r="2856" spans="2:6" x14ac:dyDescent="0.25">
      <c r="B2856" s="13">
        <v>2848</v>
      </c>
      <c r="C2856" s="18" t="str">
        <f t="shared" si="135"/>
        <v/>
      </c>
      <c r="D2856" s="13" t="str">
        <f t="shared" si="133"/>
        <v/>
      </c>
      <c r="E2856" s="13" t="str">
        <f t="shared" si="134"/>
        <v/>
      </c>
      <c r="F2856" s="84"/>
    </row>
    <row r="2857" spans="2:6" x14ac:dyDescent="0.25">
      <c r="B2857" s="13">
        <v>2849</v>
      </c>
      <c r="C2857" s="18" t="str">
        <f t="shared" si="135"/>
        <v/>
      </c>
      <c r="D2857" s="13" t="str">
        <f t="shared" si="133"/>
        <v/>
      </c>
      <c r="E2857" s="13" t="str">
        <f t="shared" si="134"/>
        <v/>
      </c>
      <c r="F2857" s="84"/>
    </row>
    <row r="2858" spans="2:6" x14ac:dyDescent="0.25">
      <c r="B2858" s="13">
        <v>2850</v>
      </c>
      <c r="C2858" s="18" t="str">
        <f t="shared" si="135"/>
        <v/>
      </c>
      <c r="D2858" s="13" t="str">
        <f t="shared" si="133"/>
        <v/>
      </c>
      <c r="E2858" s="13" t="str">
        <f t="shared" si="134"/>
        <v/>
      </c>
      <c r="F2858" s="84"/>
    </row>
    <row r="2859" spans="2:6" x14ac:dyDescent="0.25">
      <c r="B2859" s="13">
        <v>2851</v>
      </c>
      <c r="C2859" s="18" t="str">
        <f t="shared" si="135"/>
        <v/>
      </c>
      <c r="D2859" s="13" t="str">
        <f t="shared" si="133"/>
        <v/>
      </c>
      <c r="E2859" s="13" t="str">
        <f t="shared" si="134"/>
        <v/>
      </c>
      <c r="F2859" s="84"/>
    </row>
    <row r="2860" spans="2:6" x14ac:dyDescent="0.25">
      <c r="B2860" s="13">
        <v>2852</v>
      </c>
      <c r="C2860" s="18" t="str">
        <f t="shared" si="135"/>
        <v/>
      </c>
      <c r="D2860" s="13" t="str">
        <f t="shared" si="133"/>
        <v/>
      </c>
      <c r="E2860" s="13" t="str">
        <f t="shared" si="134"/>
        <v/>
      </c>
      <c r="F2860" s="84"/>
    </row>
    <row r="2861" spans="2:6" x14ac:dyDescent="0.25">
      <c r="B2861" s="13">
        <v>2853</v>
      </c>
      <c r="C2861" s="18" t="str">
        <f t="shared" si="135"/>
        <v/>
      </c>
      <c r="D2861" s="13" t="str">
        <f t="shared" si="133"/>
        <v/>
      </c>
      <c r="E2861" s="13" t="str">
        <f t="shared" si="134"/>
        <v/>
      </c>
      <c r="F2861" s="84"/>
    </row>
    <row r="2862" spans="2:6" x14ac:dyDescent="0.25">
      <c r="B2862" s="13">
        <v>2854</v>
      </c>
      <c r="C2862" s="18" t="str">
        <f t="shared" si="135"/>
        <v/>
      </c>
      <c r="D2862" s="13" t="str">
        <f t="shared" si="133"/>
        <v/>
      </c>
      <c r="E2862" s="13" t="str">
        <f t="shared" si="134"/>
        <v/>
      </c>
      <c r="F2862" s="84"/>
    </row>
    <row r="2863" spans="2:6" x14ac:dyDescent="0.25">
      <c r="B2863" s="13">
        <v>2855</v>
      </c>
      <c r="C2863" s="18" t="str">
        <f t="shared" si="135"/>
        <v/>
      </c>
      <c r="D2863" s="13" t="str">
        <f t="shared" si="133"/>
        <v/>
      </c>
      <c r="E2863" s="13" t="str">
        <f t="shared" si="134"/>
        <v/>
      </c>
      <c r="F2863" s="84"/>
    </row>
    <row r="2864" spans="2:6" x14ac:dyDescent="0.25">
      <c r="B2864" s="13">
        <v>2856</v>
      </c>
      <c r="C2864" s="18" t="str">
        <f t="shared" si="135"/>
        <v/>
      </c>
      <c r="D2864" s="13" t="str">
        <f t="shared" si="133"/>
        <v/>
      </c>
      <c r="E2864" s="13" t="str">
        <f t="shared" si="134"/>
        <v/>
      </c>
      <c r="F2864" s="84"/>
    </row>
    <row r="2865" spans="2:6" x14ac:dyDescent="0.25">
      <c r="B2865" s="13">
        <v>2857</v>
      </c>
      <c r="C2865" s="18" t="str">
        <f t="shared" si="135"/>
        <v/>
      </c>
      <c r="D2865" s="13" t="str">
        <f t="shared" si="133"/>
        <v/>
      </c>
      <c r="E2865" s="13" t="str">
        <f t="shared" si="134"/>
        <v/>
      </c>
      <c r="F2865" s="84"/>
    </row>
    <row r="2866" spans="2:6" x14ac:dyDescent="0.25">
      <c r="B2866" s="13">
        <v>2858</v>
      </c>
      <c r="C2866" s="18" t="str">
        <f t="shared" si="135"/>
        <v/>
      </c>
      <c r="D2866" s="13" t="str">
        <f t="shared" si="133"/>
        <v/>
      </c>
      <c r="E2866" s="13" t="str">
        <f t="shared" si="134"/>
        <v/>
      </c>
      <c r="F2866" s="84"/>
    </row>
    <row r="2867" spans="2:6" x14ac:dyDescent="0.25">
      <c r="B2867" s="13">
        <v>2859</v>
      </c>
      <c r="C2867" s="18" t="str">
        <f t="shared" si="135"/>
        <v/>
      </c>
      <c r="D2867" s="13" t="str">
        <f t="shared" si="133"/>
        <v/>
      </c>
      <c r="E2867" s="13" t="str">
        <f t="shared" si="134"/>
        <v/>
      </c>
      <c r="F2867" s="84"/>
    </row>
    <row r="2868" spans="2:6" x14ac:dyDescent="0.25">
      <c r="B2868" s="13">
        <v>2860</v>
      </c>
      <c r="C2868" s="18" t="str">
        <f t="shared" si="135"/>
        <v/>
      </c>
      <c r="D2868" s="13" t="str">
        <f t="shared" si="133"/>
        <v/>
      </c>
      <c r="E2868" s="13" t="str">
        <f t="shared" si="134"/>
        <v/>
      </c>
      <c r="F2868" s="84"/>
    </row>
    <row r="2869" spans="2:6" x14ac:dyDescent="0.25">
      <c r="B2869" s="13">
        <v>2861</v>
      </c>
      <c r="C2869" s="18" t="str">
        <f t="shared" si="135"/>
        <v/>
      </c>
      <c r="D2869" s="13" t="str">
        <f t="shared" si="133"/>
        <v/>
      </c>
      <c r="E2869" s="13" t="str">
        <f t="shared" si="134"/>
        <v/>
      </c>
      <c r="F2869" s="84"/>
    </row>
    <row r="2870" spans="2:6" x14ac:dyDescent="0.25">
      <c r="B2870" s="13">
        <v>2862</v>
      </c>
      <c r="C2870" s="18" t="str">
        <f t="shared" si="135"/>
        <v/>
      </c>
      <c r="D2870" s="13" t="str">
        <f t="shared" si="133"/>
        <v/>
      </c>
      <c r="E2870" s="13" t="str">
        <f t="shared" si="134"/>
        <v/>
      </c>
      <c r="F2870" s="84"/>
    </row>
    <row r="2871" spans="2:6" x14ac:dyDescent="0.25">
      <c r="B2871" s="13">
        <v>2863</v>
      </c>
      <c r="C2871" s="18" t="str">
        <f t="shared" si="135"/>
        <v/>
      </c>
      <c r="D2871" s="13" t="str">
        <f t="shared" si="133"/>
        <v/>
      </c>
      <c r="E2871" s="13" t="str">
        <f t="shared" si="134"/>
        <v/>
      </c>
      <c r="F2871" s="84"/>
    </row>
    <row r="2872" spans="2:6" x14ac:dyDescent="0.25">
      <c r="B2872" s="13">
        <v>2864</v>
      </c>
      <c r="C2872" s="18" t="str">
        <f t="shared" si="135"/>
        <v/>
      </c>
      <c r="D2872" s="13" t="str">
        <f t="shared" si="133"/>
        <v/>
      </c>
      <c r="E2872" s="13" t="str">
        <f t="shared" si="134"/>
        <v/>
      </c>
      <c r="F2872" s="84"/>
    </row>
    <row r="2873" spans="2:6" x14ac:dyDescent="0.25">
      <c r="B2873" s="13">
        <v>2865</v>
      </c>
      <c r="C2873" s="18" t="str">
        <f t="shared" si="135"/>
        <v/>
      </c>
      <c r="D2873" s="13" t="str">
        <f t="shared" si="133"/>
        <v/>
      </c>
      <c r="E2873" s="13" t="str">
        <f t="shared" si="134"/>
        <v/>
      </c>
      <c r="F2873" s="84"/>
    </row>
    <row r="2874" spans="2:6" x14ac:dyDescent="0.25">
      <c r="B2874" s="13">
        <v>2866</v>
      </c>
      <c r="C2874" s="18" t="str">
        <f t="shared" si="135"/>
        <v/>
      </c>
      <c r="D2874" s="13" t="str">
        <f t="shared" si="133"/>
        <v/>
      </c>
      <c r="E2874" s="13" t="str">
        <f t="shared" si="134"/>
        <v/>
      </c>
      <c r="F2874" s="84"/>
    </row>
    <row r="2875" spans="2:6" x14ac:dyDescent="0.25">
      <c r="B2875" s="13">
        <v>2867</v>
      </c>
      <c r="C2875" s="18" t="str">
        <f t="shared" si="135"/>
        <v/>
      </c>
      <c r="D2875" s="13" t="str">
        <f t="shared" si="133"/>
        <v/>
      </c>
      <c r="E2875" s="13" t="str">
        <f t="shared" si="134"/>
        <v/>
      </c>
      <c r="F2875" s="84"/>
    </row>
    <row r="2876" spans="2:6" x14ac:dyDescent="0.25">
      <c r="B2876" s="13">
        <v>2868</v>
      </c>
      <c r="C2876" s="18" t="str">
        <f t="shared" si="135"/>
        <v/>
      </c>
      <c r="D2876" s="13" t="str">
        <f t="shared" si="133"/>
        <v/>
      </c>
      <c r="E2876" s="13" t="str">
        <f t="shared" si="134"/>
        <v/>
      </c>
      <c r="F2876" s="84"/>
    </row>
    <row r="2877" spans="2:6" x14ac:dyDescent="0.25">
      <c r="B2877" s="13">
        <v>2869</v>
      </c>
      <c r="C2877" s="18" t="str">
        <f t="shared" si="135"/>
        <v/>
      </c>
      <c r="D2877" s="13" t="str">
        <f t="shared" si="133"/>
        <v/>
      </c>
      <c r="E2877" s="13" t="str">
        <f t="shared" si="134"/>
        <v/>
      </c>
      <c r="F2877" s="84"/>
    </row>
    <row r="2878" spans="2:6" x14ac:dyDescent="0.25">
      <c r="B2878" s="13">
        <v>2870</v>
      </c>
      <c r="C2878" s="18" t="str">
        <f t="shared" si="135"/>
        <v/>
      </c>
      <c r="D2878" s="13" t="str">
        <f t="shared" si="133"/>
        <v/>
      </c>
      <c r="E2878" s="13" t="str">
        <f t="shared" si="134"/>
        <v/>
      </c>
      <c r="F2878" s="84"/>
    </row>
    <row r="2879" spans="2:6" x14ac:dyDescent="0.25">
      <c r="B2879" s="13">
        <v>2871</v>
      </c>
      <c r="C2879" s="18" t="str">
        <f t="shared" si="135"/>
        <v/>
      </c>
      <c r="D2879" s="13" t="str">
        <f t="shared" si="133"/>
        <v/>
      </c>
      <c r="E2879" s="13" t="str">
        <f t="shared" si="134"/>
        <v/>
      </c>
      <c r="F2879" s="84"/>
    </row>
    <row r="2880" spans="2:6" x14ac:dyDescent="0.25">
      <c r="B2880" s="13">
        <v>2872</v>
      </c>
      <c r="C2880" s="18" t="str">
        <f t="shared" si="135"/>
        <v/>
      </c>
      <c r="D2880" s="13" t="str">
        <f t="shared" si="133"/>
        <v/>
      </c>
      <c r="E2880" s="13" t="str">
        <f t="shared" si="134"/>
        <v/>
      </c>
      <c r="F2880" s="84"/>
    </row>
    <row r="2881" spans="2:6" x14ac:dyDescent="0.25">
      <c r="B2881" s="13">
        <v>2873</v>
      </c>
      <c r="C2881" s="18" t="str">
        <f t="shared" si="135"/>
        <v/>
      </c>
      <c r="D2881" s="13" t="str">
        <f t="shared" si="133"/>
        <v/>
      </c>
      <c r="E2881" s="13" t="str">
        <f t="shared" si="134"/>
        <v/>
      </c>
      <c r="F2881" s="84"/>
    </row>
    <row r="2882" spans="2:6" x14ac:dyDescent="0.25">
      <c r="B2882" s="13">
        <v>2874</v>
      </c>
      <c r="C2882" s="18" t="str">
        <f t="shared" si="135"/>
        <v/>
      </c>
      <c r="D2882" s="13" t="str">
        <f t="shared" si="133"/>
        <v/>
      </c>
      <c r="E2882" s="13" t="str">
        <f t="shared" si="134"/>
        <v/>
      </c>
      <c r="F2882" s="84"/>
    </row>
    <row r="2883" spans="2:6" x14ac:dyDescent="0.25">
      <c r="B2883" s="13">
        <v>2875</v>
      </c>
      <c r="C2883" s="18" t="str">
        <f t="shared" si="135"/>
        <v/>
      </c>
      <c r="D2883" s="13" t="str">
        <f t="shared" si="133"/>
        <v/>
      </c>
      <c r="E2883" s="13" t="str">
        <f t="shared" si="134"/>
        <v/>
      </c>
      <c r="F2883" s="84"/>
    </row>
    <row r="2884" spans="2:6" x14ac:dyDescent="0.25">
      <c r="B2884" s="13">
        <v>2876</v>
      </c>
      <c r="C2884" s="18" t="str">
        <f t="shared" si="135"/>
        <v/>
      </c>
      <c r="D2884" s="13" t="str">
        <f t="shared" si="133"/>
        <v/>
      </c>
      <c r="E2884" s="13" t="str">
        <f t="shared" si="134"/>
        <v/>
      </c>
      <c r="F2884" s="84"/>
    </row>
    <row r="2885" spans="2:6" x14ac:dyDescent="0.25">
      <c r="B2885" s="13">
        <v>2877</v>
      </c>
      <c r="C2885" s="18" t="str">
        <f t="shared" si="135"/>
        <v/>
      </c>
      <c r="D2885" s="13" t="str">
        <f t="shared" si="133"/>
        <v/>
      </c>
      <c r="E2885" s="13" t="str">
        <f t="shared" si="134"/>
        <v/>
      </c>
      <c r="F2885" s="84"/>
    </row>
    <row r="2886" spans="2:6" x14ac:dyDescent="0.25">
      <c r="B2886" s="13">
        <v>2878</v>
      </c>
      <c r="C2886" s="18" t="str">
        <f t="shared" si="135"/>
        <v/>
      </c>
      <c r="D2886" s="13" t="str">
        <f t="shared" si="133"/>
        <v/>
      </c>
      <c r="E2886" s="13" t="str">
        <f t="shared" si="134"/>
        <v/>
      </c>
      <c r="F2886" s="84"/>
    </row>
    <row r="2887" spans="2:6" x14ac:dyDescent="0.25">
      <c r="B2887" s="13">
        <v>2879</v>
      </c>
      <c r="C2887" s="18" t="str">
        <f t="shared" si="135"/>
        <v/>
      </c>
      <c r="D2887" s="13" t="str">
        <f t="shared" si="133"/>
        <v/>
      </c>
      <c r="E2887" s="13" t="str">
        <f t="shared" si="134"/>
        <v/>
      </c>
      <c r="F2887" s="84"/>
    </row>
    <row r="2888" spans="2:6" x14ac:dyDescent="0.25">
      <c r="B2888" s="13">
        <v>2880</v>
      </c>
      <c r="C2888" s="18" t="str">
        <f t="shared" si="135"/>
        <v/>
      </c>
      <c r="D2888" s="13" t="str">
        <f t="shared" si="133"/>
        <v/>
      </c>
      <c r="E2888" s="13" t="str">
        <f t="shared" si="134"/>
        <v/>
      </c>
      <c r="F2888" s="84"/>
    </row>
    <row r="2889" spans="2:6" x14ac:dyDescent="0.25">
      <c r="B2889" s="13">
        <v>2881</v>
      </c>
      <c r="C2889" s="18" t="str">
        <f t="shared" si="135"/>
        <v/>
      </c>
      <c r="D2889" s="13" t="str">
        <f t="shared" ref="D2889:D2952" si="136">IF(C2889="","",IF($F$6="","",IF(B2889&lt;($AV$14+1),"1°batch", IF(B2889&gt;($AV$15),"3°batch","2°batch"))))</f>
        <v/>
      </c>
      <c r="E2889" s="13" t="str">
        <f t="shared" ref="E2889:E2952" si="137">IF(C2889="","",IF($F$6="","",IF(B2889&lt;($AV$17+1),"1°cooking",IF(AND(B2889&gt;$AV$17,B2889&lt;$AV$18+1),"2°cooking",IF(AND(B2889&gt;$AV$18,B2889&lt;$AV$19+1),"3°cooking",IF(AND(B2889&gt;$AV$19,B2889&lt;$AV$20+1),"4°cooking",IF(AND(B2889&gt;$AV$20,B2889&lt;$AV$21+1),"5°cooking",IF(AND(B2889&gt;$AV$21,B2889&lt;$AV$22+1),"1°cooking",IF(AND(B2889&gt;$AV$22,B2889&lt;$AV$23+1),"2°cooking",IF(AND(B2889&gt;$AV$23,B2889&lt;$AV$24+1),"3°cooking",IF(AND(B2889&gt;$AV$24,B2889&lt;$AV$25+1),"4°cooking",IF(AND(B2889&gt;$AV$25,B2889&lt;$AV$26+1),"5°cooking",IF(AND(B2889&gt;$AV$26,B2889&lt;$AV$27+1),"1°cooking",IF(AND(B2889&gt;$AV$27,B2889&lt;$AV$28+1),"2°cooking",IF(AND(B2889&gt;$AV$28,B2889&lt;$AV$29+1),"3°cooking",IF(AND(B2889&gt;$AV$29,B2889&lt;$AV$30+1),"4°cooking",IF(AND(B2889&gt;$AV$30,B2889&lt;$AV$31+1),"5°cooking","")))))))))))))))))</f>
        <v/>
      </c>
      <c r="F2889" s="84"/>
    </row>
    <row r="2890" spans="2:6" x14ac:dyDescent="0.25">
      <c r="B2890" s="13">
        <v>2882</v>
      </c>
      <c r="C2890" s="18" t="str">
        <f t="shared" ref="C2890:C2953" si="138">IF($F$6="","",IF(B2890&gt;$F$6,"",IF(C2889&lt;$C$6,C2889+$E$6,0)))</f>
        <v/>
      </c>
      <c r="D2890" s="13" t="str">
        <f t="shared" si="136"/>
        <v/>
      </c>
      <c r="E2890" s="13" t="str">
        <f t="shared" si="137"/>
        <v/>
      </c>
      <c r="F2890" s="84"/>
    </row>
    <row r="2891" spans="2:6" x14ac:dyDescent="0.25">
      <c r="B2891" s="13">
        <v>2883</v>
      </c>
      <c r="C2891" s="18" t="str">
        <f t="shared" si="138"/>
        <v/>
      </c>
      <c r="D2891" s="13" t="str">
        <f t="shared" si="136"/>
        <v/>
      </c>
      <c r="E2891" s="13" t="str">
        <f t="shared" si="137"/>
        <v/>
      </c>
      <c r="F2891" s="84"/>
    </row>
    <row r="2892" spans="2:6" x14ac:dyDescent="0.25">
      <c r="B2892" s="13">
        <v>2884</v>
      </c>
      <c r="C2892" s="18" t="str">
        <f t="shared" si="138"/>
        <v/>
      </c>
      <c r="D2892" s="13" t="str">
        <f t="shared" si="136"/>
        <v/>
      </c>
      <c r="E2892" s="13" t="str">
        <f t="shared" si="137"/>
        <v/>
      </c>
      <c r="F2892" s="84"/>
    </row>
    <row r="2893" spans="2:6" x14ac:dyDescent="0.25">
      <c r="B2893" s="13">
        <v>2885</v>
      </c>
      <c r="C2893" s="18" t="str">
        <f t="shared" si="138"/>
        <v/>
      </c>
      <c r="D2893" s="13" t="str">
        <f t="shared" si="136"/>
        <v/>
      </c>
      <c r="E2893" s="13" t="str">
        <f t="shared" si="137"/>
        <v/>
      </c>
      <c r="F2893" s="84"/>
    </row>
    <row r="2894" spans="2:6" x14ac:dyDescent="0.25">
      <c r="B2894" s="13">
        <v>2886</v>
      </c>
      <c r="C2894" s="18" t="str">
        <f t="shared" si="138"/>
        <v/>
      </c>
      <c r="D2894" s="13" t="str">
        <f t="shared" si="136"/>
        <v/>
      </c>
      <c r="E2894" s="13" t="str">
        <f t="shared" si="137"/>
        <v/>
      </c>
      <c r="F2894" s="84"/>
    </row>
    <row r="2895" spans="2:6" x14ac:dyDescent="0.25">
      <c r="B2895" s="13">
        <v>2887</v>
      </c>
      <c r="C2895" s="18" t="str">
        <f t="shared" si="138"/>
        <v/>
      </c>
      <c r="D2895" s="13" t="str">
        <f t="shared" si="136"/>
        <v/>
      </c>
      <c r="E2895" s="13" t="str">
        <f t="shared" si="137"/>
        <v/>
      </c>
      <c r="F2895" s="84"/>
    </row>
    <row r="2896" spans="2:6" x14ac:dyDescent="0.25">
      <c r="B2896" s="13">
        <v>2888</v>
      </c>
      <c r="C2896" s="18" t="str">
        <f t="shared" si="138"/>
        <v/>
      </c>
      <c r="D2896" s="13" t="str">
        <f t="shared" si="136"/>
        <v/>
      </c>
      <c r="E2896" s="13" t="str">
        <f t="shared" si="137"/>
        <v/>
      </c>
      <c r="F2896" s="84"/>
    </row>
    <row r="2897" spans="2:6" x14ac:dyDescent="0.25">
      <c r="B2897" s="13">
        <v>2889</v>
      </c>
      <c r="C2897" s="18" t="str">
        <f t="shared" si="138"/>
        <v/>
      </c>
      <c r="D2897" s="13" t="str">
        <f t="shared" si="136"/>
        <v/>
      </c>
      <c r="E2897" s="13" t="str">
        <f t="shared" si="137"/>
        <v/>
      </c>
      <c r="F2897" s="84"/>
    </row>
    <row r="2898" spans="2:6" x14ac:dyDescent="0.25">
      <c r="B2898" s="13">
        <v>2890</v>
      </c>
      <c r="C2898" s="18" t="str">
        <f t="shared" si="138"/>
        <v/>
      </c>
      <c r="D2898" s="13" t="str">
        <f t="shared" si="136"/>
        <v/>
      </c>
      <c r="E2898" s="13" t="str">
        <f t="shared" si="137"/>
        <v/>
      </c>
      <c r="F2898" s="84"/>
    </row>
    <row r="2899" spans="2:6" x14ac:dyDescent="0.25">
      <c r="B2899" s="13">
        <v>2891</v>
      </c>
      <c r="C2899" s="18" t="str">
        <f t="shared" si="138"/>
        <v/>
      </c>
      <c r="D2899" s="13" t="str">
        <f t="shared" si="136"/>
        <v/>
      </c>
      <c r="E2899" s="13" t="str">
        <f t="shared" si="137"/>
        <v/>
      </c>
      <c r="F2899" s="84"/>
    </row>
    <row r="2900" spans="2:6" x14ac:dyDescent="0.25">
      <c r="B2900" s="13">
        <v>2892</v>
      </c>
      <c r="C2900" s="18" t="str">
        <f t="shared" si="138"/>
        <v/>
      </c>
      <c r="D2900" s="13" t="str">
        <f t="shared" si="136"/>
        <v/>
      </c>
      <c r="E2900" s="13" t="str">
        <f t="shared" si="137"/>
        <v/>
      </c>
      <c r="F2900" s="84"/>
    </row>
    <row r="2901" spans="2:6" x14ac:dyDescent="0.25">
      <c r="B2901" s="13">
        <v>2893</v>
      </c>
      <c r="C2901" s="18" t="str">
        <f t="shared" si="138"/>
        <v/>
      </c>
      <c r="D2901" s="13" t="str">
        <f t="shared" si="136"/>
        <v/>
      </c>
      <c r="E2901" s="13" t="str">
        <f t="shared" si="137"/>
        <v/>
      </c>
      <c r="F2901" s="84"/>
    </row>
    <row r="2902" spans="2:6" x14ac:dyDescent="0.25">
      <c r="B2902" s="13">
        <v>2894</v>
      </c>
      <c r="C2902" s="18" t="str">
        <f t="shared" si="138"/>
        <v/>
      </c>
      <c r="D2902" s="13" t="str">
        <f t="shared" si="136"/>
        <v/>
      </c>
      <c r="E2902" s="13" t="str">
        <f t="shared" si="137"/>
        <v/>
      </c>
      <c r="F2902" s="84"/>
    </row>
    <row r="2903" spans="2:6" x14ac:dyDescent="0.25">
      <c r="B2903" s="13">
        <v>2895</v>
      </c>
      <c r="C2903" s="18" t="str">
        <f t="shared" si="138"/>
        <v/>
      </c>
      <c r="D2903" s="13" t="str">
        <f t="shared" si="136"/>
        <v/>
      </c>
      <c r="E2903" s="13" t="str">
        <f t="shared" si="137"/>
        <v/>
      </c>
      <c r="F2903" s="84"/>
    </row>
    <row r="2904" spans="2:6" x14ac:dyDescent="0.25">
      <c r="B2904" s="13">
        <v>2896</v>
      </c>
      <c r="C2904" s="18" t="str">
        <f t="shared" si="138"/>
        <v/>
      </c>
      <c r="D2904" s="13" t="str">
        <f t="shared" si="136"/>
        <v/>
      </c>
      <c r="E2904" s="13" t="str">
        <f t="shared" si="137"/>
        <v/>
      </c>
      <c r="F2904" s="84"/>
    </row>
    <row r="2905" spans="2:6" x14ac:dyDescent="0.25">
      <c r="B2905" s="13">
        <v>2897</v>
      </c>
      <c r="C2905" s="18" t="str">
        <f t="shared" si="138"/>
        <v/>
      </c>
      <c r="D2905" s="13" t="str">
        <f t="shared" si="136"/>
        <v/>
      </c>
      <c r="E2905" s="13" t="str">
        <f t="shared" si="137"/>
        <v/>
      </c>
      <c r="F2905" s="84"/>
    </row>
    <row r="2906" spans="2:6" x14ac:dyDescent="0.25">
      <c r="B2906" s="13">
        <v>2898</v>
      </c>
      <c r="C2906" s="18" t="str">
        <f t="shared" si="138"/>
        <v/>
      </c>
      <c r="D2906" s="13" t="str">
        <f t="shared" si="136"/>
        <v/>
      </c>
      <c r="E2906" s="13" t="str">
        <f t="shared" si="137"/>
        <v/>
      </c>
      <c r="F2906" s="84"/>
    </row>
    <row r="2907" spans="2:6" x14ac:dyDescent="0.25">
      <c r="B2907" s="13">
        <v>2899</v>
      </c>
      <c r="C2907" s="18" t="str">
        <f t="shared" si="138"/>
        <v/>
      </c>
      <c r="D2907" s="13" t="str">
        <f t="shared" si="136"/>
        <v/>
      </c>
      <c r="E2907" s="13" t="str">
        <f t="shared" si="137"/>
        <v/>
      </c>
      <c r="F2907" s="84"/>
    </row>
    <row r="2908" spans="2:6" x14ac:dyDescent="0.25">
      <c r="B2908" s="13">
        <v>2900</v>
      </c>
      <c r="C2908" s="18" t="str">
        <f t="shared" si="138"/>
        <v/>
      </c>
      <c r="D2908" s="13" t="str">
        <f t="shared" si="136"/>
        <v/>
      </c>
      <c r="E2908" s="13" t="str">
        <f t="shared" si="137"/>
        <v/>
      </c>
      <c r="F2908" s="84"/>
    </row>
    <row r="2909" spans="2:6" x14ac:dyDescent="0.25">
      <c r="B2909" s="13">
        <v>2901</v>
      </c>
      <c r="C2909" s="18" t="str">
        <f t="shared" si="138"/>
        <v/>
      </c>
      <c r="D2909" s="13" t="str">
        <f t="shared" si="136"/>
        <v/>
      </c>
      <c r="E2909" s="13" t="str">
        <f t="shared" si="137"/>
        <v/>
      </c>
      <c r="F2909" s="84"/>
    </row>
    <row r="2910" spans="2:6" x14ac:dyDescent="0.25">
      <c r="B2910" s="13">
        <v>2902</v>
      </c>
      <c r="C2910" s="18" t="str">
        <f t="shared" si="138"/>
        <v/>
      </c>
      <c r="D2910" s="13" t="str">
        <f t="shared" si="136"/>
        <v/>
      </c>
      <c r="E2910" s="13" t="str">
        <f t="shared" si="137"/>
        <v/>
      </c>
      <c r="F2910" s="84"/>
    </row>
    <row r="2911" spans="2:6" x14ac:dyDescent="0.25">
      <c r="B2911" s="13">
        <v>2903</v>
      </c>
      <c r="C2911" s="18" t="str">
        <f t="shared" si="138"/>
        <v/>
      </c>
      <c r="D2911" s="13" t="str">
        <f t="shared" si="136"/>
        <v/>
      </c>
      <c r="E2911" s="13" t="str">
        <f t="shared" si="137"/>
        <v/>
      </c>
      <c r="F2911" s="84"/>
    </row>
    <row r="2912" spans="2:6" x14ac:dyDescent="0.25">
      <c r="B2912" s="13">
        <v>2904</v>
      </c>
      <c r="C2912" s="18" t="str">
        <f t="shared" si="138"/>
        <v/>
      </c>
      <c r="D2912" s="13" t="str">
        <f t="shared" si="136"/>
        <v/>
      </c>
      <c r="E2912" s="13" t="str">
        <f t="shared" si="137"/>
        <v/>
      </c>
      <c r="F2912" s="84"/>
    </row>
    <row r="2913" spans="2:6" x14ac:dyDescent="0.25">
      <c r="B2913" s="13">
        <v>2905</v>
      </c>
      <c r="C2913" s="18" t="str">
        <f t="shared" si="138"/>
        <v/>
      </c>
      <c r="D2913" s="13" t="str">
        <f t="shared" si="136"/>
        <v/>
      </c>
      <c r="E2913" s="13" t="str">
        <f t="shared" si="137"/>
        <v/>
      </c>
      <c r="F2913" s="84"/>
    </row>
    <row r="2914" spans="2:6" x14ac:dyDescent="0.25">
      <c r="B2914" s="13">
        <v>2906</v>
      </c>
      <c r="C2914" s="18" t="str">
        <f t="shared" si="138"/>
        <v/>
      </c>
      <c r="D2914" s="13" t="str">
        <f t="shared" si="136"/>
        <v/>
      </c>
      <c r="E2914" s="13" t="str">
        <f t="shared" si="137"/>
        <v/>
      </c>
      <c r="F2914" s="84"/>
    </row>
    <row r="2915" spans="2:6" x14ac:dyDescent="0.25">
      <c r="B2915" s="13">
        <v>2907</v>
      </c>
      <c r="C2915" s="18" t="str">
        <f t="shared" si="138"/>
        <v/>
      </c>
      <c r="D2915" s="13" t="str">
        <f t="shared" si="136"/>
        <v/>
      </c>
      <c r="E2915" s="13" t="str">
        <f t="shared" si="137"/>
        <v/>
      </c>
      <c r="F2915" s="84"/>
    </row>
    <row r="2916" spans="2:6" x14ac:dyDescent="0.25">
      <c r="B2916" s="13">
        <v>2908</v>
      </c>
      <c r="C2916" s="18" t="str">
        <f t="shared" si="138"/>
        <v/>
      </c>
      <c r="D2916" s="13" t="str">
        <f t="shared" si="136"/>
        <v/>
      </c>
      <c r="E2916" s="13" t="str">
        <f t="shared" si="137"/>
        <v/>
      </c>
      <c r="F2916" s="84"/>
    </row>
    <row r="2917" spans="2:6" x14ac:dyDescent="0.25">
      <c r="B2917" s="13">
        <v>2909</v>
      </c>
      <c r="C2917" s="18" t="str">
        <f t="shared" si="138"/>
        <v/>
      </c>
      <c r="D2917" s="13" t="str">
        <f t="shared" si="136"/>
        <v/>
      </c>
      <c r="E2917" s="13" t="str">
        <f t="shared" si="137"/>
        <v/>
      </c>
      <c r="F2917" s="84"/>
    </row>
    <row r="2918" spans="2:6" x14ac:dyDescent="0.25">
      <c r="B2918" s="13">
        <v>2910</v>
      </c>
      <c r="C2918" s="18" t="str">
        <f t="shared" si="138"/>
        <v/>
      </c>
      <c r="D2918" s="13" t="str">
        <f t="shared" si="136"/>
        <v/>
      </c>
      <c r="E2918" s="13" t="str">
        <f t="shared" si="137"/>
        <v/>
      </c>
      <c r="F2918" s="84"/>
    </row>
    <row r="2919" spans="2:6" x14ac:dyDescent="0.25">
      <c r="B2919" s="13">
        <v>2911</v>
      </c>
      <c r="C2919" s="18" t="str">
        <f t="shared" si="138"/>
        <v/>
      </c>
      <c r="D2919" s="13" t="str">
        <f t="shared" si="136"/>
        <v/>
      </c>
      <c r="E2919" s="13" t="str">
        <f t="shared" si="137"/>
        <v/>
      </c>
      <c r="F2919" s="84"/>
    </row>
    <row r="2920" spans="2:6" x14ac:dyDescent="0.25">
      <c r="B2920" s="13">
        <v>2912</v>
      </c>
      <c r="C2920" s="18" t="str">
        <f t="shared" si="138"/>
        <v/>
      </c>
      <c r="D2920" s="13" t="str">
        <f t="shared" si="136"/>
        <v/>
      </c>
      <c r="E2920" s="13" t="str">
        <f t="shared" si="137"/>
        <v/>
      </c>
      <c r="F2920" s="84"/>
    </row>
    <row r="2921" spans="2:6" x14ac:dyDescent="0.25">
      <c r="B2921" s="13">
        <v>2913</v>
      </c>
      <c r="C2921" s="18" t="str">
        <f t="shared" si="138"/>
        <v/>
      </c>
      <c r="D2921" s="13" t="str">
        <f t="shared" si="136"/>
        <v/>
      </c>
      <c r="E2921" s="13" t="str">
        <f t="shared" si="137"/>
        <v/>
      </c>
      <c r="F2921" s="84"/>
    </row>
    <row r="2922" spans="2:6" x14ac:dyDescent="0.25">
      <c r="B2922" s="13">
        <v>2914</v>
      </c>
      <c r="C2922" s="18" t="str">
        <f t="shared" si="138"/>
        <v/>
      </c>
      <c r="D2922" s="13" t="str">
        <f t="shared" si="136"/>
        <v/>
      </c>
      <c r="E2922" s="13" t="str">
        <f t="shared" si="137"/>
        <v/>
      </c>
      <c r="F2922" s="84"/>
    </row>
    <row r="2923" spans="2:6" x14ac:dyDescent="0.25">
      <c r="B2923" s="13">
        <v>2915</v>
      </c>
      <c r="C2923" s="18" t="str">
        <f t="shared" si="138"/>
        <v/>
      </c>
      <c r="D2923" s="13" t="str">
        <f t="shared" si="136"/>
        <v/>
      </c>
      <c r="E2923" s="13" t="str">
        <f t="shared" si="137"/>
        <v/>
      </c>
      <c r="F2923" s="84"/>
    </row>
    <row r="2924" spans="2:6" x14ac:dyDescent="0.25">
      <c r="B2924" s="13">
        <v>2916</v>
      </c>
      <c r="C2924" s="18" t="str">
        <f t="shared" si="138"/>
        <v/>
      </c>
      <c r="D2924" s="13" t="str">
        <f t="shared" si="136"/>
        <v/>
      </c>
      <c r="E2924" s="13" t="str">
        <f t="shared" si="137"/>
        <v/>
      </c>
      <c r="F2924" s="84"/>
    </row>
    <row r="2925" spans="2:6" x14ac:dyDescent="0.25">
      <c r="B2925" s="13">
        <v>2917</v>
      </c>
      <c r="C2925" s="18" t="str">
        <f t="shared" si="138"/>
        <v/>
      </c>
      <c r="D2925" s="13" t="str">
        <f t="shared" si="136"/>
        <v/>
      </c>
      <c r="E2925" s="13" t="str">
        <f t="shared" si="137"/>
        <v/>
      </c>
      <c r="F2925" s="84"/>
    </row>
    <row r="2926" spans="2:6" x14ac:dyDescent="0.25">
      <c r="B2926" s="13">
        <v>2918</v>
      </c>
      <c r="C2926" s="18" t="str">
        <f t="shared" si="138"/>
        <v/>
      </c>
      <c r="D2926" s="13" t="str">
        <f t="shared" si="136"/>
        <v/>
      </c>
      <c r="E2926" s="13" t="str">
        <f t="shared" si="137"/>
        <v/>
      </c>
      <c r="F2926" s="84"/>
    </row>
    <row r="2927" spans="2:6" x14ac:dyDescent="0.25">
      <c r="B2927" s="13">
        <v>2919</v>
      </c>
      <c r="C2927" s="18" t="str">
        <f t="shared" si="138"/>
        <v/>
      </c>
      <c r="D2927" s="13" t="str">
        <f t="shared" si="136"/>
        <v/>
      </c>
      <c r="E2927" s="13" t="str">
        <f t="shared" si="137"/>
        <v/>
      </c>
      <c r="F2927" s="84"/>
    </row>
    <row r="2928" spans="2:6" x14ac:dyDescent="0.25">
      <c r="B2928" s="13">
        <v>2920</v>
      </c>
      <c r="C2928" s="18" t="str">
        <f t="shared" si="138"/>
        <v/>
      </c>
      <c r="D2928" s="13" t="str">
        <f t="shared" si="136"/>
        <v/>
      </c>
      <c r="E2928" s="13" t="str">
        <f t="shared" si="137"/>
        <v/>
      </c>
      <c r="F2928" s="84"/>
    </row>
    <row r="2929" spans="2:6" x14ac:dyDescent="0.25">
      <c r="B2929" s="13">
        <v>2921</v>
      </c>
      <c r="C2929" s="18" t="str">
        <f t="shared" si="138"/>
        <v/>
      </c>
      <c r="D2929" s="13" t="str">
        <f t="shared" si="136"/>
        <v/>
      </c>
      <c r="E2929" s="13" t="str">
        <f t="shared" si="137"/>
        <v/>
      </c>
      <c r="F2929" s="84"/>
    </row>
    <row r="2930" spans="2:6" x14ac:dyDescent="0.25">
      <c r="B2930" s="13">
        <v>2922</v>
      </c>
      <c r="C2930" s="18" t="str">
        <f t="shared" si="138"/>
        <v/>
      </c>
      <c r="D2930" s="13" t="str">
        <f t="shared" si="136"/>
        <v/>
      </c>
      <c r="E2930" s="13" t="str">
        <f t="shared" si="137"/>
        <v/>
      </c>
      <c r="F2930" s="84"/>
    </row>
    <row r="2931" spans="2:6" x14ac:dyDescent="0.25">
      <c r="B2931" s="13">
        <v>2923</v>
      </c>
      <c r="C2931" s="18" t="str">
        <f t="shared" si="138"/>
        <v/>
      </c>
      <c r="D2931" s="13" t="str">
        <f t="shared" si="136"/>
        <v/>
      </c>
      <c r="E2931" s="13" t="str">
        <f t="shared" si="137"/>
        <v/>
      </c>
      <c r="F2931" s="84"/>
    </row>
    <row r="2932" spans="2:6" x14ac:dyDescent="0.25">
      <c r="B2932" s="13">
        <v>2924</v>
      </c>
      <c r="C2932" s="18" t="str">
        <f t="shared" si="138"/>
        <v/>
      </c>
      <c r="D2932" s="13" t="str">
        <f t="shared" si="136"/>
        <v/>
      </c>
      <c r="E2932" s="13" t="str">
        <f t="shared" si="137"/>
        <v/>
      </c>
      <c r="F2932" s="84"/>
    </row>
    <row r="2933" spans="2:6" x14ac:dyDescent="0.25">
      <c r="B2933" s="13">
        <v>2925</v>
      </c>
      <c r="C2933" s="18" t="str">
        <f t="shared" si="138"/>
        <v/>
      </c>
      <c r="D2933" s="13" t="str">
        <f t="shared" si="136"/>
        <v/>
      </c>
      <c r="E2933" s="13" t="str">
        <f t="shared" si="137"/>
        <v/>
      </c>
      <c r="F2933" s="84"/>
    </row>
    <row r="2934" spans="2:6" x14ac:dyDescent="0.25">
      <c r="B2934" s="13">
        <v>2926</v>
      </c>
      <c r="C2934" s="18" t="str">
        <f t="shared" si="138"/>
        <v/>
      </c>
      <c r="D2934" s="13" t="str">
        <f t="shared" si="136"/>
        <v/>
      </c>
      <c r="E2934" s="13" t="str">
        <f t="shared" si="137"/>
        <v/>
      </c>
      <c r="F2934" s="84"/>
    </row>
    <row r="2935" spans="2:6" x14ac:dyDescent="0.25">
      <c r="B2935" s="13">
        <v>2927</v>
      </c>
      <c r="C2935" s="18" t="str">
        <f t="shared" si="138"/>
        <v/>
      </c>
      <c r="D2935" s="13" t="str">
        <f t="shared" si="136"/>
        <v/>
      </c>
      <c r="E2935" s="13" t="str">
        <f t="shared" si="137"/>
        <v/>
      </c>
      <c r="F2935" s="84"/>
    </row>
    <row r="2936" spans="2:6" x14ac:dyDescent="0.25">
      <c r="B2936" s="13">
        <v>2928</v>
      </c>
      <c r="C2936" s="18" t="str">
        <f t="shared" si="138"/>
        <v/>
      </c>
      <c r="D2936" s="13" t="str">
        <f t="shared" si="136"/>
        <v/>
      </c>
      <c r="E2936" s="13" t="str">
        <f t="shared" si="137"/>
        <v/>
      </c>
      <c r="F2936" s="84"/>
    </row>
    <row r="2937" spans="2:6" x14ac:dyDescent="0.25">
      <c r="B2937" s="13">
        <v>2929</v>
      </c>
      <c r="C2937" s="18" t="str">
        <f t="shared" si="138"/>
        <v/>
      </c>
      <c r="D2937" s="13" t="str">
        <f t="shared" si="136"/>
        <v/>
      </c>
      <c r="E2937" s="13" t="str">
        <f t="shared" si="137"/>
        <v/>
      </c>
      <c r="F2937" s="84"/>
    </row>
    <row r="2938" spans="2:6" x14ac:dyDescent="0.25">
      <c r="B2938" s="13">
        <v>2930</v>
      </c>
      <c r="C2938" s="18" t="str">
        <f t="shared" si="138"/>
        <v/>
      </c>
      <c r="D2938" s="13" t="str">
        <f t="shared" si="136"/>
        <v/>
      </c>
      <c r="E2938" s="13" t="str">
        <f t="shared" si="137"/>
        <v/>
      </c>
      <c r="F2938" s="84"/>
    </row>
    <row r="2939" spans="2:6" x14ac:dyDescent="0.25">
      <c r="B2939" s="13">
        <v>2931</v>
      </c>
      <c r="C2939" s="18" t="str">
        <f t="shared" si="138"/>
        <v/>
      </c>
      <c r="D2939" s="13" t="str">
        <f t="shared" si="136"/>
        <v/>
      </c>
      <c r="E2939" s="13" t="str">
        <f t="shared" si="137"/>
        <v/>
      </c>
      <c r="F2939" s="84"/>
    </row>
    <row r="2940" spans="2:6" x14ac:dyDescent="0.25">
      <c r="B2940" s="13">
        <v>2932</v>
      </c>
      <c r="C2940" s="18" t="str">
        <f t="shared" si="138"/>
        <v/>
      </c>
      <c r="D2940" s="13" t="str">
        <f t="shared" si="136"/>
        <v/>
      </c>
      <c r="E2940" s="13" t="str">
        <f t="shared" si="137"/>
        <v/>
      </c>
      <c r="F2940" s="84"/>
    </row>
    <row r="2941" spans="2:6" x14ac:dyDescent="0.25">
      <c r="B2941" s="13">
        <v>2933</v>
      </c>
      <c r="C2941" s="18" t="str">
        <f t="shared" si="138"/>
        <v/>
      </c>
      <c r="D2941" s="13" t="str">
        <f t="shared" si="136"/>
        <v/>
      </c>
      <c r="E2941" s="13" t="str">
        <f t="shared" si="137"/>
        <v/>
      </c>
      <c r="F2941" s="84"/>
    </row>
    <row r="2942" spans="2:6" x14ac:dyDescent="0.25">
      <c r="B2942" s="13">
        <v>2934</v>
      </c>
      <c r="C2942" s="18" t="str">
        <f t="shared" si="138"/>
        <v/>
      </c>
      <c r="D2942" s="13" t="str">
        <f t="shared" si="136"/>
        <v/>
      </c>
      <c r="E2942" s="13" t="str">
        <f t="shared" si="137"/>
        <v/>
      </c>
      <c r="F2942" s="84"/>
    </row>
    <row r="2943" spans="2:6" x14ac:dyDescent="0.25">
      <c r="B2943" s="13">
        <v>2935</v>
      </c>
      <c r="C2943" s="18" t="str">
        <f t="shared" si="138"/>
        <v/>
      </c>
      <c r="D2943" s="13" t="str">
        <f t="shared" si="136"/>
        <v/>
      </c>
      <c r="E2943" s="13" t="str">
        <f t="shared" si="137"/>
        <v/>
      </c>
      <c r="F2943" s="84"/>
    </row>
    <row r="2944" spans="2:6" x14ac:dyDescent="0.25">
      <c r="B2944" s="13">
        <v>2936</v>
      </c>
      <c r="C2944" s="18" t="str">
        <f t="shared" si="138"/>
        <v/>
      </c>
      <c r="D2944" s="13" t="str">
        <f t="shared" si="136"/>
        <v/>
      </c>
      <c r="E2944" s="13" t="str">
        <f t="shared" si="137"/>
        <v/>
      </c>
      <c r="F2944" s="84"/>
    </row>
    <row r="2945" spans="2:6" x14ac:dyDescent="0.25">
      <c r="B2945" s="13">
        <v>2937</v>
      </c>
      <c r="C2945" s="18" t="str">
        <f t="shared" si="138"/>
        <v/>
      </c>
      <c r="D2945" s="13" t="str">
        <f t="shared" si="136"/>
        <v/>
      </c>
      <c r="E2945" s="13" t="str">
        <f t="shared" si="137"/>
        <v/>
      </c>
      <c r="F2945" s="84"/>
    </row>
    <row r="2946" spans="2:6" x14ac:dyDescent="0.25">
      <c r="B2946" s="13">
        <v>2938</v>
      </c>
      <c r="C2946" s="18" t="str">
        <f t="shared" si="138"/>
        <v/>
      </c>
      <c r="D2946" s="13" t="str">
        <f t="shared" si="136"/>
        <v/>
      </c>
      <c r="E2946" s="13" t="str">
        <f t="shared" si="137"/>
        <v/>
      </c>
      <c r="F2946" s="84"/>
    </row>
    <row r="2947" spans="2:6" x14ac:dyDescent="0.25">
      <c r="B2947" s="13">
        <v>2939</v>
      </c>
      <c r="C2947" s="18" t="str">
        <f t="shared" si="138"/>
        <v/>
      </c>
      <c r="D2947" s="13" t="str">
        <f t="shared" si="136"/>
        <v/>
      </c>
      <c r="E2947" s="13" t="str">
        <f t="shared" si="137"/>
        <v/>
      </c>
      <c r="F2947" s="84"/>
    </row>
    <row r="2948" spans="2:6" x14ac:dyDescent="0.25">
      <c r="B2948" s="13">
        <v>2940</v>
      </c>
      <c r="C2948" s="18" t="str">
        <f t="shared" si="138"/>
        <v/>
      </c>
      <c r="D2948" s="13" t="str">
        <f t="shared" si="136"/>
        <v/>
      </c>
      <c r="E2948" s="13" t="str">
        <f t="shared" si="137"/>
        <v/>
      </c>
      <c r="F2948" s="84"/>
    </row>
    <row r="2949" spans="2:6" x14ac:dyDescent="0.25">
      <c r="B2949" s="13">
        <v>2941</v>
      </c>
      <c r="C2949" s="18" t="str">
        <f t="shared" si="138"/>
        <v/>
      </c>
      <c r="D2949" s="13" t="str">
        <f t="shared" si="136"/>
        <v/>
      </c>
      <c r="E2949" s="13" t="str">
        <f t="shared" si="137"/>
        <v/>
      </c>
      <c r="F2949" s="84"/>
    </row>
    <row r="2950" spans="2:6" x14ac:dyDescent="0.25">
      <c r="B2950" s="13">
        <v>2942</v>
      </c>
      <c r="C2950" s="18" t="str">
        <f t="shared" si="138"/>
        <v/>
      </c>
      <c r="D2950" s="13" t="str">
        <f t="shared" si="136"/>
        <v/>
      </c>
      <c r="E2950" s="13" t="str">
        <f t="shared" si="137"/>
        <v/>
      </c>
      <c r="F2950" s="84"/>
    </row>
    <row r="2951" spans="2:6" x14ac:dyDescent="0.25">
      <c r="B2951" s="13">
        <v>2943</v>
      </c>
      <c r="C2951" s="18" t="str">
        <f t="shared" si="138"/>
        <v/>
      </c>
      <c r="D2951" s="13" t="str">
        <f t="shared" si="136"/>
        <v/>
      </c>
      <c r="E2951" s="13" t="str">
        <f t="shared" si="137"/>
        <v/>
      </c>
      <c r="F2951" s="84"/>
    </row>
    <row r="2952" spans="2:6" x14ac:dyDescent="0.25">
      <c r="B2952" s="13">
        <v>2944</v>
      </c>
      <c r="C2952" s="18" t="str">
        <f t="shared" si="138"/>
        <v/>
      </c>
      <c r="D2952" s="13" t="str">
        <f t="shared" si="136"/>
        <v/>
      </c>
      <c r="E2952" s="13" t="str">
        <f t="shared" si="137"/>
        <v/>
      </c>
      <c r="F2952" s="84"/>
    </row>
    <row r="2953" spans="2:6" x14ac:dyDescent="0.25">
      <c r="B2953" s="13">
        <v>2945</v>
      </c>
      <c r="C2953" s="18" t="str">
        <f t="shared" si="138"/>
        <v/>
      </c>
      <c r="D2953" s="13" t="str">
        <f t="shared" ref="D2953:D3016" si="139">IF(C2953="","",IF($F$6="","",IF(B2953&lt;($AV$14+1),"1°batch", IF(B2953&gt;($AV$15),"3°batch","2°batch"))))</f>
        <v/>
      </c>
      <c r="E2953" s="13" t="str">
        <f t="shared" ref="E2953:E3016" si="140">IF(C2953="","",IF($F$6="","",IF(B2953&lt;($AV$17+1),"1°cooking",IF(AND(B2953&gt;$AV$17,B2953&lt;$AV$18+1),"2°cooking",IF(AND(B2953&gt;$AV$18,B2953&lt;$AV$19+1),"3°cooking",IF(AND(B2953&gt;$AV$19,B2953&lt;$AV$20+1),"4°cooking",IF(AND(B2953&gt;$AV$20,B2953&lt;$AV$21+1),"5°cooking",IF(AND(B2953&gt;$AV$21,B2953&lt;$AV$22+1),"1°cooking",IF(AND(B2953&gt;$AV$22,B2953&lt;$AV$23+1),"2°cooking",IF(AND(B2953&gt;$AV$23,B2953&lt;$AV$24+1),"3°cooking",IF(AND(B2953&gt;$AV$24,B2953&lt;$AV$25+1),"4°cooking",IF(AND(B2953&gt;$AV$25,B2953&lt;$AV$26+1),"5°cooking",IF(AND(B2953&gt;$AV$26,B2953&lt;$AV$27+1),"1°cooking",IF(AND(B2953&gt;$AV$27,B2953&lt;$AV$28+1),"2°cooking",IF(AND(B2953&gt;$AV$28,B2953&lt;$AV$29+1),"3°cooking",IF(AND(B2953&gt;$AV$29,B2953&lt;$AV$30+1),"4°cooking",IF(AND(B2953&gt;$AV$30,B2953&lt;$AV$31+1),"5°cooking","")))))))))))))))))</f>
        <v/>
      </c>
      <c r="F2953" s="84"/>
    </row>
    <row r="2954" spans="2:6" x14ac:dyDescent="0.25">
      <c r="B2954" s="13">
        <v>2946</v>
      </c>
      <c r="C2954" s="18" t="str">
        <f t="shared" ref="C2954:C3017" si="141">IF($F$6="","",IF(B2954&gt;$F$6,"",IF(C2953&lt;$C$6,C2953+$E$6,0)))</f>
        <v/>
      </c>
      <c r="D2954" s="13" t="str">
        <f t="shared" si="139"/>
        <v/>
      </c>
      <c r="E2954" s="13" t="str">
        <f t="shared" si="140"/>
        <v/>
      </c>
      <c r="F2954" s="84"/>
    </row>
    <row r="2955" spans="2:6" x14ac:dyDescent="0.25">
      <c r="B2955" s="13">
        <v>2947</v>
      </c>
      <c r="C2955" s="18" t="str">
        <f t="shared" si="141"/>
        <v/>
      </c>
      <c r="D2955" s="13" t="str">
        <f t="shared" si="139"/>
        <v/>
      </c>
      <c r="E2955" s="13" t="str">
        <f t="shared" si="140"/>
        <v/>
      </c>
      <c r="F2955" s="84"/>
    </row>
    <row r="2956" spans="2:6" x14ac:dyDescent="0.25">
      <c r="B2956" s="13">
        <v>2948</v>
      </c>
      <c r="C2956" s="18" t="str">
        <f t="shared" si="141"/>
        <v/>
      </c>
      <c r="D2956" s="13" t="str">
        <f t="shared" si="139"/>
        <v/>
      </c>
      <c r="E2956" s="13" t="str">
        <f t="shared" si="140"/>
        <v/>
      </c>
      <c r="F2956" s="84"/>
    </row>
    <row r="2957" spans="2:6" x14ac:dyDescent="0.25">
      <c r="B2957" s="13">
        <v>2949</v>
      </c>
      <c r="C2957" s="18" t="str">
        <f t="shared" si="141"/>
        <v/>
      </c>
      <c r="D2957" s="13" t="str">
        <f t="shared" si="139"/>
        <v/>
      </c>
      <c r="E2957" s="13" t="str">
        <f t="shared" si="140"/>
        <v/>
      </c>
      <c r="F2957" s="84"/>
    </row>
    <row r="2958" spans="2:6" x14ac:dyDescent="0.25">
      <c r="B2958" s="13">
        <v>2950</v>
      </c>
      <c r="C2958" s="18" t="str">
        <f t="shared" si="141"/>
        <v/>
      </c>
      <c r="D2958" s="13" t="str">
        <f t="shared" si="139"/>
        <v/>
      </c>
      <c r="E2958" s="13" t="str">
        <f t="shared" si="140"/>
        <v/>
      </c>
      <c r="F2958" s="84"/>
    </row>
    <row r="2959" spans="2:6" x14ac:dyDescent="0.25">
      <c r="B2959" s="13">
        <v>2951</v>
      </c>
      <c r="C2959" s="18" t="str">
        <f t="shared" si="141"/>
        <v/>
      </c>
      <c r="D2959" s="13" t="str">
        <f t="shared" si="139"/>
        <v/>
      </c>
      <c r="E2959" s="13" t="str">
        <f t="shared" si="140"/>
        <v/>
      </c>
      <c r="F2959" s="84"/>
    </row>
    <row r="2960" spans="2:6" x14ac:dyDescent="0.25">
      <c r="B2960" s="13">
        <v>2952</v>
      </c>
      <c r="C2960" s="18" t="str">
        <f t="shared" si="141"/>
        <v/>
      </c>
      <c r="D2960" s="13" t="str">
        <f t="shared" si="139"/>
        <v/>
      </c>
      <c r="E2960" s="13" t="str">
        <f t="shared" si="140"/>
        <v/>
      </c>
      <c r="F2960" s="84"/>
    </row>
    <row r="2961" spans="2:6" x14ac:dyDescent="0.25">
      <c r="B2961" s="13">
        <v>2953</v>
      </c>
      <c r="C2961" s="18" t="str">
        <f t="shared" si="141"/>
        <v/>
      </c>
      <c r="D2961" s="13" t="str">
        <f t="shared" si="139"/>
        <v/>
      </c>
      <c r="E2961" s="13" t="str">
        <f t="shared" si="140"/>
        <v/>
      </c>
      <c r="F2961" s="84"/>
    </row>
    <row r="2962" spans="2:6" x14ac:dyDescent="0.25">
      <c r="B2962" s="13">
        <v>2954</v>
      </c>
      <c r="C2962" s="18" t="str">
        <f t="shared" si="141"/>
        <v/>
      </c>
      <c r="D2962" s="13" t="str">
        <f t="shared" si="139"/>
        <v/>
      </c>
      <c r="E2962" s="13" t="str">
        <f t="shared" si="140"/>
        <v/>
      </c>
      <c r="F2962" s="84"/>
    </row>
    <row r="2963" spans="2:6" x14ac:dyDescent="0.25">
      <c r="B2963" s="13">
        <v>2955</v>
      </c>
      <c r="C2963" s="18" t="str">
        <f t="shared" si="141"/>
        <v/>
      </c>
      <c r="D2963" s="13" t="str">
        <f t="shared" si="139"/>
        <v/>
      </c>
      <c r="E2963" s="13" t="str">
        <f t="shared" si="140"/>
        <v/>
      </c>
      <c r="F2963" s="84"/>
    </row>
    <row r="2964" spans="2:6" x14ac:dyDescent="0.25">
      <c r="B2964" s="13">
        <v>2956</v>
      </c>
      <c r="C2964" s="18" t="str">
        <f t="shared" si="141"/>
        <v/>
      </c>
      <c r="D2964" s="13" t="str">
        <f t="shared" si="139"/>
        <v/>
      </c>
      <c r="E2964" s="13" t="str">
        <f t="shared" si="140"/>
        <v/>
      </c>
      <c r="F2964" s="84"/>
    </row>
    <row r="2965" spans="2:6" x14ac:dyDescent="0.25">
      <c r="B2965" s="13">
        <v>2957</v>
      </c>
      <c r="C2965" s="18" t="str">
        <f t="shared" si="141"/>
        <v/>
      </c>
      <c r="D2965" s="13" t="str">
        <f t="shared" si="139"/>
        <v/>
      </c>
      <c r="E2965" s="13" t="str">
        <f t="shared" si="140"/>
        <v/>
      </c>
      <c r="F2965" s="84"/>
    </row>
    <row r="2966" spans="2:6" x14ac:dyDescent="0.25">
      <c r="B2966" s="13">
        <v>2958</v>
      </c>
      <c r="C2966" s="18" t="str">
        <f t="shared" si="141"/>
        <v/>
      </c>
      <c r="D2966" s="13" t="str">
        <f t="shared" si="139"/>
        <v/>
      </c>
      <c r="E2966" s="13" t="str">
        <f t="shared" si="140"/>
        <v/>
      </c>
      <c r="F2966" s="84"/>
    </row>
    <row r="2967" spans="2:6" x14ac:dyDescent="0.25">
      <c r="B2967" s="13">
        <v>2959</v>
      </c>
      <c r="C2967" s="18" t="str">
        <f t="shared" si="141"/>
        <v/>
      </c>
      <c r="D2967" s="13" t="str">
        <f t="shared" si="139"/>
        <v/>
      </c>
      <c r="E2967" s="13" t="str">
        <f t="shared" si="140"/>
        <v/>
      </c>
      <c r="F2967" s="84"/>
    </row>
    <row r="2968" spans="2:6" x14ac:dyDescent="0.25">
      <c r="B2968" s="13">
        <v>2960</v>
      </c>
      <c r="C2968" s="18" t="str">
        <f t="shared" si="141"/>
        <v/>
      </c>
      <c r="D2968" s="13" t="str">
        <f t="shared" si="139"/>
        <v/>
      </c>
      <c r="E2968" s="13" t="str">
        <f t="shared" si="140"/>
        <v/>
      </c>
      <c r="F2968" s="84"/>
    </row>
    <row r="2969" spans="2:6" x14ac:dyDescent="0.25">
      <c r="B2969" s="13">
        <v>2961</v>
      </c>
      <c r="C2969" s="18" t="str">
        <f t="shared" si="141"/>
        <v/>
      </c>
      <c r="D2969" s="13" t="str">
        <f t="shared" si="139"/>
        <v/>
      </c>
      <c r="E2969" s="13" t="str">
        <f t="shared" si="140"/>
        <v/>
      </c>
      <c r="F2969" s="84"/>
    </row>
    <row r="2970" spans="2:6" x14ac:dyDescent="0.25">
      <c r="B2970" s="13">
        <v>2962</v>
      </c>
      <c r="C2970" s="18" t="str">
        <f t="shared" si="141"/>
        <v/>
      </c>
      <c r="D2970" s="13" t="str">
        <f t="shared" si="139"/>
        <v/>
      </c>
      <c r="E2970" s="13" t="str">
        <f t="shared" si="140"/>
        <v/>
      </c>
      <c r="F2970" s="84"/>
    </row>
    <row r="2971" spans="2:6" x14ac:dyDescent="0.25">
      <c r="B2971" s="13">
        <v>2963</v>
      </c>
      <c r="C2971" s="18" t="str">
        <f t="shared" si="141"/>
        <v/>
      </c>
      <c r="D2971" s="13" t="str">
        <f t="shared" si="139"/>
        <v/>
      </c>
      <c r="E2971" s="13" t="str">
        <f t="shared" si="140"/>
        <v/>
      </c>
      <c r="F2971" s="84"/>
    </row>
    <row r="2972" spans="2:6" x14ac:dyDescent="0.25">
      <c r="B2972" s="13">
        <v>2964</v>
      </c>
      <c r="C2972" s="18" t="str">
        <f t="shared" si="141"/>
        <v/>
      </c>
      <c r="D2972" s="13" t="str">
        <f t="shared" si="139"/>
        <v/>
      </c>
      <c r="E2972" s="13" t="str">
        <f t="shared" si="140"/>
        <v/>
      </c>
      <c r="F2972" s="84"/>
    </row>
    <row r="2973" spans="2:6" x14ac:dyDescent="0.25">
      <c r="B2973" s="13">
        <v>2965</v>
      </c>
      <c r="C2973" s="18" t="str">
        <f t="shared" si="141"/>
        <v/>
      </c>
      <c r="D2973" s="13" t="str">
        <f t="shared" si="139"/>
        <v/>
      </c>
      <c r="E2973" s="13" t="str">
        <f t="shared" si="140"/>
        <v/>
      </c>
      <c r="F2973" s="84"/>
    </row>
    <row r="2974" spans="2:6" x14ac:dyDescent="0.25">
      <c r="B2974" s="13">
        <v>2966</v>
      </c>
      <c r="C2974" s="18" t="str">
        <f t="shared" si="141"/>
        <v/>
      </c>
      <c r="D2974" s="13" t="str">
        <f t="shared" si="139"/>
        <v/>
      </c>
      <c r="E2974" s="13" t="str">
        <f t="shared" si="140"/>
        <v/>
      </c>
      <c r="F2974" s="84"/>
    </row>
    <row r="2975" spans="2:6" x14ac:dyDescent="0.25">
      <c r="B2975" s="13">
        <v>2967</v>
      </c>
      <c r="C2975" s="18" t="str">
        <f t="shared" si="141"/>
        <v/>
      </c>
      <c r="D2975" s="13" t="str">
        <f t="shared" si="139"/>
        <v/>
      </c>
      <c r="E2975" s="13" t="str">
        <f t="shared" si="140"/>
        <v/>
      </c>
      <c r="F2975" s="84"/>
    </row>
    <row r="2976" spans="2:6" x14ac:dyDescent="0.25">
      <c r="B2976" s="13">
        <v>2968</v>
      </c>
      <c r="C2976" s="18" t="str">
        <f t="shared" si="141"/>
        <v/>
      </c>
      <c r="D2976" s="13" t="str">
        <f t="shared" si="139"/>
        <v/>
      </c>
      <c r="E2976" s="13" t="str">
        <f t="shared" si="140"/>
        <v/>
      </c>
      <c r="F2976" s="84"/>
    </row>
    <row r="2977" spans="2:6" x14ac:dyDescent="0.25">
      <c r="B2977" s="13">
        <v>2969</v>
      </c>
      <c r="C2977" s="18" t="str">
        <f t="shared" si="141"/>
        <v/>
      </c>
      <c r="D2977" s="13" t="str">
        <f t="shared" si="139"/>
        <v/>
      </c>
      <c r="E2977" s="13" t="str">
        <f t="shared" si="140"/>
        <v/>
      </c>
      <c r="F2977" s="84"/>
    </row>
    <row r="2978" spans="2:6" x14ac:dyDescent="0.25">
      <c r="B2978" s="13">
        <v>2970</v>
      </c>
      <c r="C2978" s="18" t="str">
        <f t="shared" si="141"/>
        <v/>
      </c>
      <c r="D2978" s="13" t="str">
        <f t="shared" si="139"/>
        <v/>
      </c>
      <c r="E2978" s="13" t="str">
        <f t="shared" si="140"/>
        <v/>
      </c>
      <c r="F2978" s="84"/>
    </row>
    <row r="2979" spans="2:6" x14ac:dyDescent="0.25">
      <c r="B2979" s="13">
        <v>2971</v>
      </c>
      <c r="C2979" s="18" t="str">
        <f t="shared" si="141"/>
        <v/>
      </c>
      <c r="D2979" s="13" t="str">
        <f t="shared" si="139"/>
        <v/>
      </c>
      <c r="E2979" s="13" t="str">
        <f t="shared" si="140"/>
        <v/>
      </c>
      <c r="F2979" s="84"/>
    </row>
    <row r="2980" spans="2:6" x14ac:dyDescent="0.25">
      <c r="B2980" s="13">
        <v>2972</v>
      </c>
      <c r="C2980" s="18" t="str">
        <f t="shared" si="141"/>
        <v/>
      </c>
      <c r="D2980" s="13" t="str">
        <f t="shared" si="139"/>
        <v/>
      </c>
      <c r="E2980" s="13" t="str">
        <f t="shared" si="140"/>
        <v/>
      </c>
      <c r="F2980" s="84"/>
    </row>
    <row r="2981" spans="2:6" x14ac:dyDescent="0.25">
      <c r="B2981" s="13">
        <v>2973</v>
      </c>
      <c r="C2981" s="18" t="str">
        <f t="shared" si="141"/>
        <v/>
      </c>
      <c r="D2981" s="13" t="str">
        <f t="shared" si="139"/>
        <v/>
      </c>
      <c r="E2981" s="13" t="str">
        <f t="shared" si="140"/>
        <v/>
      </c>
      <c r="F2981" s="84"/>
    </row>
    <row r="2982" spans="2:6" x14ac:dyDescent="0.25">
      <c r="B2982" s="13">
        <v>2974</v>
      </c>
      <c r="C2982" s="18" t="str">
        <f t="shared" si="141"/>
        <v/>
      </c>
      <c r="D2982" s="13" t="str">
        <f t="shared" si="139"/>
        <v/>
      </c>
      <c r="E2982" s="13" t="str">
        <f t="shared" si="140"/>
        <v/>
      </c>
      <c r="F2982" s="84"/>
    </row>
    <row r="2983" spans="2:6" x14ac:dyDescent="0.25">
      <c r="B2983" s="13">
        <v>2975</v>
      </c>
      <c r="C2983" s="18" t="str">
        <f t="shared" si="141"/>
        <v/>
      </c>
      <c r="D2983" s="13" t="str">
        <f t="shared" si="139"/>
        <v/>
      </c>
      <c r="E2983" s="13" t="str">
        <f t="shared" si="140"/>
        <v/>
      </c>
      <c r="F2983" s="84"/>
    </row>
    <row r="2984" spans="2:6" x14ac:dyDescent="0.25">
      <c r="B2984" s="13">
        <v>2976</v>
      </c>
      <c r="C2984" s="18" t="str">
        <f t="shared" si="141"/>
        <v/>
      </c>
      <c r="D2984" s="13" t="str">
        <f t="shared" si="139"/>
        <v/>
      </c>
      <c r="E2984" s="13" t="str">
        <f t="shared" si="140"/>
        <v/>
      </c>
      <c r="F2984" s="84"/>
    </row>
    <row r="2985" spans="2:6" x14ac:dyDescent="0.25">
      <c r="B2985" s="13">
        <v>2977</v>
      </c>
      <c r="C2985" s="18" t="str">
        <f t="shared" si="141"/>
        <v/>
      </c>
      <c r="D2985" s="13" t="str">
        <f t="shared" si="139"/>
        <v/>
      </c>
      <c r="E2985" s="13" t="str">
        <f t="shared" si="140"/>
        <v/>
      </c>
      <c r="F2985" s="84"/>
    </row>
    <row r="2986" spans="2:6" x14ac:dyDescent="0.25">
      <c r="B2986" s="13">
        <v>2978</v>
      </c>
      <c r="C2986" s="18" t="str">
        <f t="shared" si="141"/>
        <v/>
      </c>
      <c r="D2986" s="13" t="str">
        <f t="shared" si="139"/>
        <v/>
      </c>
      <c r="E2986" s="13" t="str">
        <f t="shared" si="140"/>
        <v/>
      </c>
      <c r="F2986" s="84"/>
    </row>
    <row r="2987" spans="2:6" x14ac:dyDescent="0.25">
      <c r="B2987" s="13">
        <v>2979</v>
      </c>
      <c r="C2987" s="18" t="str">
        <f t="shared" si="141"/>
        <v/>
      </c>
      <c r="D2987" s="13" t="str">
        <f t="shared" si="139"/>
        <v/>
      </c>
      <c r="E2987" s="13" t="str">
        <f t="shared" si="140"/>
        <v/>
      </c>
      <c r="F2987" s="84"/>
    </row>
    <row r="2988" spans="2:6" x14ac:dyDescent="0.25">
      <c r="B2988" s="13">
        <v>2980</v>
      </c>
      <c r="C2988" s="18" t="str">
        <f t="shared" si="141"/>
        <v/>
      </c>
      <c r="D2988" s="13" t="str">
        <f t="shared" si="139"/>
        <v/>
      </c>
      <c r="E2988" s="13" t="str">
        <f t="shared" si="140"/>
        <v/>
      </c>
      <c r="F2988" s="84"/>
    </row>
    <row r="2989" spans="2:6" x14ac:dyDescent="0.25">
      <c r="B2989" s="13">
        <v>2981</v>
      </c>
      <c r="C2989" s="18" t="str">
        <f t="shared" si="141"/>
        <v/>
      </c>
      <c r="D2989" s="13" t="str">
        <f t="shared" si="139"/>
        <v/>
      </c>
      <c r="E2989" s="13" t="str">
        <f t="shared" si="140"/>
        <v/>
      </c>
      <c r="F2989" s="84"/>
    </row>
    <row r="2990" spans="2:6" x14ac:dyDescent="0.25">
      <c r="B2990" s="13">
        <v>2982</v>
      </c>
      <c r="C2990" s="18" t="str">
        <f t="shared" si="141"/>
        <v/>
      </c>
      <c r="D2990" s="13" t="str">
        <f t="shared" si="139"/>
        <v/>
      </c>
      <c r="E2990" s="13" t="str">
        <f t="shared" si="140"/>
        <v/>
      </c>
      <c r="F2990" s="84"/>
    </row>
    <row r="2991" spans="2:6" x14ac:dyDescent="0.25">
      <c r="B2991" s="13">
        <v>2983</v>
      </c>
      <c r="C2991" s="18" t="str">
        <f t="shared" si="141"/>
        <v/>
      </c>
      <c r="D2991" s="13" t="str">
        <f t="shared" si="139"/>
        <v/>
      </c>
      <c r="E2991" s="13" t="str">
        <f t="shared" si="140"/>
        <v/>
      </c>
      <c r="F2991" s="84"/>
    </row>
    <row r="2992" spans="2:6" x14ac:dyDescent="0.25">
      <c r="B2992" s="13">
        <v>2984</v>
      </c>
      <c r="C2992" s="18" t="str">
        <f t="shared" si="141"/>
        <v/>
      </c>
      <c r="D2992" s="13" t="str">
        <f t="shared" si="139"/>
        <v/>
      </c>
      <c r="E2992" s="13" t="str">
        <f t="shared" si="140"/>
        <v/>
      </c>
      <c r="F2992" s="84"/>
    </row>
    <row r="2993" spans="2:6" x14ac:dyDescent="0.25">
      <c r="B2993" s="13">
        <v>2985</v>
      </c>
      <c r="C2993" s="18" t="str">
        <f t="shared" si="141"/>
        <v/>
      </c>
      <c r="D2993" s="13" t="str">
        <f t="shared" si="139"/>
        <v/>
      </c>
      <c r="E2993" s="13" t="str">
        <f t="shared" si="140"/>
        <v/>
      </c>
      <c r="F2993" s="84"/>
    </row>
    <row r="2994" spans="2:6" x14ac:dyDescent="0.25">
      <c r="B2994" s="13">
        <v>2986</v>
      </c>
      <c r="C2994" s="18" t="str">
        <f t="shared" si="141"/>
        <v/>
      </c>
      <c r="D2994" s="13" t="str">
        <f t="shared" si="139"/>
        <v/>
      </c>
      <c r="E2994" s="13" t="str">
        <f t="shared" si="140"/>
        <v/>
      </c>
      <c r="F2994" s="84"/>
    </row>
    <row r="2995" spans="2:6" x14ac:dyDescent="0.25">
      <c r="B2995" s="13">
        <v>2987</v>
      </c>
      <c r="C2995" s="18" t="str">
        <f t="shared" si="141"/>
        <v/>
      </c>
      <c r="D2995" s="13" t="str">
        <f t="shared" si="139"/>
        <v/>
      </c>
      <c r="E2995" s="13" t="str">
        <f t="shared" si="140"/>
        <v/>
      </c>
      <c r="F2995" s="84"/>
    </row>
    <row r="2996" spans="2:6" x14ac:dyDescent="0.25">
      <c r="B2996" s="13">
        <v>2988</v>
      </c>
      <c r="C2996" s="18" t="str">
        <f t="shared" si="141"/>
        <v/>
      </c>
      <c r="D2996" s="13" t="str">
        <f t="shared" si="139"/>
        <v/>
      </c>
      <c r="E2996" s="13" t="str">
        <f t="shared" si="140"/>
        <v/>
      </c>
      <c r="F2996" s="84"/>
    </row>
    <row r="2997" spans="2:6" x14ac:dyDescent="0.25">
      <c r="B2997" s="13">
        <v>2989</v>
      </c>
      <c r="C2997" s="18" t="str">
        <f t="shared" si="141"/>
        <v/>
      </c>
      <c r="D2997" s="13" t="str">
        <f t="shared" si="139"/>
        <v/>
      </c>
      <c r="E2997" s="13" t="str">
        <f t="shared" si="140"/>
        <v/>
      </c>
      <c r="F2997" s="84"/>
    </row>
    <row r="2998" spans="2:6" x14ac:dyDescent="0.25">
      <c r="B2998" s="13">
        <v>2990</v>
      </c>
      <c r="C2998" s="18" t="str">
        <f t="shared" si="141"/>
        <v/>
      </c>
      <c r="D2998" s="13" t="str">
        <f t="shared" si="139"/>
        <v/>
      </c>
      <c r="E2998" s="13" t="str">
        <f t="shared" si="140"/>
        <v/>
      </c>
      <c r="F2998" s="84"/>
    </row>
    <row r="2999" spans="2:6" x14ac:dyDescent="0.25">
      <c r="B2999" s="13">
        <v>2991</v>
      </c>
      <c r="C2999" s="18" t="str">
        <f t="shared" si="141"/>
        <v/>
      </c>
      <c r="D2999" s="13" t="str">
        <f t="shared" si="139"/>
        <v/>
      </c>
      <c r="E2999" s="13" t="str">
        <f t="shared" si="140"/>
        <v/>
      </c>
      <c r="F2999" s="84"/>
    </row>
    <row r="3000" spans="2:6" x14ac:dyDescent="0.25">
      <c r="B3000" s="13">
        <v>2992</v>
      </c>
      <c r="C3000" s="18" t="str">
        <f t="shared" si="141"/>
        <v/>
      </c>
      <c r="D3000" s="13" t="str">
        <f t="shared" si="139"/>
        <v/>
      </c>
      <c r="E3000" s="13" t="str">
        <f t="shared" si="140"/>
        <v/>
      </c>
      <c r="F3000" s="84"/>
    </row>
    <row r="3001" spans="2:6" x14ac:dyDescent="0.25">
      <c r="B3001" s="13">
        <v>2993</v>
      </c>
      <c r="C3001" s="18" t="str">
        <f t="shared" si="141"/>
        <v/>
      </c>
      <c r="D3001" s="13" t="str">
        <f t="shared" si="139"/>
        <v/>
      </c>
      <c r="E3001" s="13" t="str">
        <f t="shared" si="140"/>
        <v/>
      </c>
      <c r="F3001" s="84"/>
    </row>
    <row r="3002" spans="2:6" x14ac:dyDescent="0.25">
      <c r="B3002" s="13">
        <v>2994</v>
      </c>
      <c r="C3002" s="18" t="str">
        <f t="shared" si="141"/>
        <v/>
      </c>
      <c r="D3002" s="13" t="str">
        <f t="shared" si="139"/>
        <v/>
      </c>
      <c r="E3002" s="13" t="str">
        <f t="shared" si="140"/>
        <v/>
      </c>
      <c r="F3002" s="84"/>
    </row>
    <row r="3003" spans="2:6" x14ac:dyDescent="0.25">
      <c r="B3003" s="13">
        <v>2995</v>
      </c>
      <c r="C3003" s="18" t="str">
        <f t="shared" si="141"/>
        <v/>
      </c>
      <c r="D3003" s="13" t="str">
        <f t="shared" si="139"/>
        <v/>
      </c>
      <c r="E3003" s="13" t="str">
        <f t="shared" si="140"/>
        <v/>
      </c>
      <c r="F3003" s="84"/>
    </row>
    <row r="3004" spans="2:6" x14ac:dyDescent="0.25">
      <c r="B3004" s="13">
        <v>2996</v>
      </c>
      <c r="C3004" s="18" t="str">
        <f t="shared" si="141"/>
        <v/>
      </c>
      <c r="D3004" s="13" t="str">
        <f t="shared" si="139"/>
        <v/>
      </c>
      <c r="E3004" s="13" t="str">
        <f t="shared" si="140"/>
        <v/>
      </c>
      <c r="F3004" s="84"/>
    </row>
    <row r="3005" spans="2:6" x14ac:dyDescent="0.25">
      <c r="B3005" s="13">
        <v>2997</v>
      </c>
      <c r="C3005" s="18" t="str">
        <f t="shared" si="141"/>
        <v/>
      </c>
      <c r="D3005" s="13" t="str">
        <f t="shared" si="139"/>
        <v/>
      </c>
      <c r="E3005" s="13" t="str">
        <f t="shared" si="140"/>
        <v/>
      </c>
      <c r="F3005" s="84"/>
    </row>
    <row r="3006" spans="2:6" x14ac:dyDescent="0.25">
      <c r="B3006" s="13">
        <v>2998</v>
      </c>
      <c r="C3006" s="18" t="str">
        <f t="shared" si="141"/>
        <v/>
      </c>
      <c r="D3006" s="13" t="str">
        <f t="shared" si="139"/>
        <v/>
      </c>
      <c r="E3006" s="13" t="str">
        <f t="shared" si="140"/>
        <v/>
      </c>
      <c r="F3006" s="84"/>
    </row>
    <row r="3007" spans="2:6" x14ac:dyDescent="0.25">
      <c r="B3007" s="13">
        <v>2999</v>
      </c>
      <c r="C3007" s="18" t="str">
        <f t="shared" si="141"/>
        <v/>
      </c>
      <c r="D3007" s="13" t="str">
        <f t="shared" si="139"/>
        <v/>
      </c>
      <c r="E3007" s="13" t="str">
        <f t="shared" si="140"/>
        <v/>
      </c>
      <c r="F3007" s="84"/>
    </row>
    <row r="3008" spans="2:6" x14ac:dyDescent="0.25">
      <c r="B3008" s="13">
        <v>3000</v>
      </c>
      <c r="C3008" s="18" t="str">
        <f t="shared" si="141"/>
        <v/>
      </c>
      <c r="D3008" s="13" t="str">
        <f t="shared" si="139"/>
        <v/>
      </c>
      <c r="E3008" s="13" t="str">
        <f t="shared" si="140"/>
        <v/>
      </c>
      <c r="F3008" s="84"/>
    </row>
    <row r="3009" spans="2:6" x14ac:dyDescent="0.25">
      <c r="B3009" s="13">
        <v>3001</v>
      </c>
      <c r="C3009" s="18" t="str">
        <f t="shared" si="141"/>
        <v/>
      </c>
      <c r="D3009" s="13" t="str">
        <f t="shared" si="139"/>
        <v/>
      </c>
      <c r="E3009" s="13" t="str">
        <f t="shared" si="140"/>
        <v/>
      </c>
      <c r="F3009" s="84"/>
    </row>
    <row r="3010" spans="2:6" x14ac:dyDescent="0.25">
      <c r="B3010" s="13">
        <v>3002</v>
      </c>
      <c r="C3010" s="18" t="str">
        <f t="shared" si="141"/>
        <v/>
      </c>
      <c r="D3010" s="13" t="str">
        <f t="shared" si="139"/>
        <v/>
      </c>
      <c r="E3010" s="13" t="str">
        <f t="shared" si="140"/>
        <v/>
      </c>
      <c r="F3010" s="84"/>
    </row>
    <row r="3011" spans="2:6" x14ac:dyDescent="0.25">
      <c r="B3011" s="13">
        <v>3003</v>
      </c>
      <c r="C3011" s="18" t="str">
        <f t="shared" si="141"/>
        <v/>
      </c>
      <c r="D3011" s="13" t="str">
        <f t="shared" si="139"/>
        <v/>
      </c>
      <c r="E3011" s="13" t="str">
        <f t="shared" si="140"/>
        <v/>
      </c>
      <c r="F3011" s="84"/>
    </row>
    <row r="3012" spans="2:6" x14ac:dyDescent="0.25">
      <c r="B3012" s="13">
        <v>3004</v>
      </c>
      <c r="C3012" s="18" t="str">
        <f t="shared" si="141"/>
        <v/>
      </c>
      <c r="D3012" s="13" t="str">
        <f t="shared" si="139"/>
        <v/>
      </c>
      <c r="E3012" s="13" t="str">
        <f t="shared" si="140"/>
        <v/>
      </c>
      <c r="F3012" s="84"/>
    </row>
    <row r="3013" spans="2:6" x14ac:dyDescent="0.25">
      <c r="B3013" s="13">
        <v>3005</v>
      </c>
      <c r="C3013" s="18" t="str">
        <f t="shared" si="141"/>
        <v/>
      </c>
      <c r="D3013" s="13" t="str">
        <f t="shared" si="139"/>
        <v/>
      </c>
      <c r="E3013" s="13" t="str">
        <f t="shared" si="140"/>
        <v/>
      </c>
      <c r="F3013" s="84"/>
    </row>
    <row r="3014" spans="2:6" x14ac:dyDescent="0.25">
      <c r="B3014" s="13">
        <v>3006</v>
      </c>
      <c r="C3014" s="18" t="str">
        <f t="shared" si="141"/>
        <v/>
      </c>
      <c r="D3014" s="13" t="str">
        <f t="shared" si="139"/>
        <v/>
      </c>
      <c r="E3014" s="13" t="str">
        <f t="shared" si="140"/>
        <v/>
      </c>
      <c r="F3014" s="84"/>
    </row>
    <row r="3015" spans="2:6" x14ac:dyDescent="0.25">
      <c r="B3015" s="13">
        <v>3007</v>
      </c>
      <c r="C3015" s="18" t="str">
        <f t="shared" si="141"/>
        <v/>
      </c>
      <c r="D3015" s="13" t="str">
        <f t="shared" si="139"/>
        <v/>
      </c>
      <c r="E3015" s="13" t="str">
        <f t="shared" si="140"/>
        <v/>
      </c>
      <c r="F3015" s="84"/>
    </row>
    <row r="3016" spans="2:6" x14ac:dyDescent="0.25">
      <c r="B3016" s="13">
        <v>3008</v>
      </c>
      <c r="C3016" s="18" t="str">
        <f t="shared" si="141"/>
        <v/>
      </c>
      <c r="D3016" s="13" t="str">
        <f t="shared" si="139"/>
        <v/>
      </c>
      <c r="E3016" s="13" t="str">
        <f t="shared" si="140"/>
        <v/>
      </c>
      <c r="F3016" s="84"/>
    </row>
    <row r="3017" spans="2:6" x14ac:dyDescent="0.25">
      <c r="B3017" s="13">
        <v>3009</v>
      </c>
      <c r="C3017" s="18" t="str">
        <f t="shared" si="141"/>
        <v/>
      </c>
      <c r="D3017" s="13" t="str">
        <f t="shared" ref="D3017:D3080" si="142">IF(C3017="","",IF($F$6="","",IF(B3017&lt;($AV$14+1),"1°batch", IF(B3017&gt;($AV$15),"3°batch","2°batch"))))</f>
        <v/>
      </c>
      <c r="E3017" s="13" t="str">
        <f t="shared" ref="E3017:E3080" si="143">IF(C3017="","",IF($F$6="","",IF(B3017&lt;($AV$17+1),"1°cooking",IF(AND(B3017&gt;$AV$17,B3017&lt;$AV$18+1),"2°cooking",IF(AND(B3017&gt;$AV$18,B3017&lt;$AV$19+1),"3°cooking",IF(AND(B3017&gt;$AV$19,B3017&lt;$AV$20+1),"4°cooking",IF(AND(B3017&gt;$AV$20,B3017&lt;$AV$21+1),"5°cooking",IF(AND(B3017&gt;$AV$21,B3017&lt;$AV$22+1),"1°cooking",IF(AND(B3017&gt;$AV$22,B3017&lt;$AV$23+1),"2°cooking",IF(AND(B3017&gt;$AV$23,B3017&lt;$AV$24+1),"3°cooking",IF(AND(B3017&gt;$AV$24,B3017&lt;$AV$25+1),"4°cooking",IF(AND(B3017&gt;$AV$25,B3017&lt;$AV$26+1),"5°cooking",IF(AND(B3017&gt;$AV$26,B3017&lt;$AV$27+1),"1°cooking",IF(AND(B3017&gt;$AV$27,B3017&lt;$AV$28+1),"2°cooking",IF(AND(B3017&gt;$AV$28,B3017&lt;$AV$29+1),"3°cooking",IF(AND(B3017&gt;$AV$29,B3017&lt;$AV$30+1),"4°cooking",IF(AND(B3017&gt;$AV$30,B3017&lt;$AV$31+1),"5°cooking","")))))))))))))))))</f>
        <v/>
      </c>
      <c r="F3017" s="84"/>
    </row>
    <row r="3018" spans="2:6" x14ac:dyDescent="0.25">
      <c r="B3018" s="13">
        <v>3010</v>
      </c>
      <c r="C3018" s="18" t="str">
        <f t="shared" ref="C3018:C3081" si="144">IF($F$6="","",IF(B3018&gt;$F$6,"",IF(C3017&lt;$C$6,C3017+$E$6,0)))</f>
        <v/>
      </c>
      <c r="D3018" s="13" t="str">
        <f t="shared" si="142"/>
        <v/>
      </c>
      <c r="E3018" s="13" t="str">
        <f t="shared" si="143"/>
        <v/>
      </c>
      <c r="F3018" s="84"/>
    </row>
    <row r="3019" spans="2:6" x14ac:dyDescent="0.25">
      <c r="B3019" s="13">
        <v>3011</v>
      </c>
      <c r="C3019" s="18" t="str">
        <f t="shared" si="144"/>
        <v/>
      </c>
      <c r="D3019" s="13" t="str">
        <f t="shared" si="142"/>
        <v/>
      </c>
      <c r="E3019" s="13" t="str">
        <f t="shared" si="143"/>
        <v/>
      </c>
      <c r="F3019" s="84"/>
    </row>
    <row r="3020" spans="2:6" x14ac:dyDescent="0.25">
      <c r="B3020" s="13">
        <v>3012</v>
      </c>
      <c r="C3020" s="18" t="str">
        <f t="shared" si="144"/>
        <v/>
      </c>
      <c r="D3020" s="13" t="str">
        <f t="shared" si="142"/>
        <v/>
      </c>
      <c r="E3020" s="13" t="str">
        <f t="shared" si="143"/>
        <v/>
      </c>
      <c r="F3020" s="84"/>
    </row>
    <row r="3021" spans="2:6" x14ac:dyDescent="0.25">
      <c r="B3021" s="13">
        <v>3013</v>
      </c>
      <c r="C3021" s="18" t="str">
        <f t="shared" si="144"/>
        <v/>
      </c>
      <c r="D3021" s="13" t="str">
        <f t="shared" si="142"/>
        <v/>
      </c>
      <c r="E3021" s="13" t="str">
        <f t="shared" si="143"/>
        <v/>
      </c>
      <c r="F3021" s="84"/>
    </row>
    <row r="3022" spans="2:6" x14ac:dyDescent="0.25">
      <c r="B3022" s="13">
        <v>3014</v>
      </c>
      <c r="C3022" s="18" t="str">
        <f t="shared" si="144"/>
        <v/>
      </c>
      <c r="D3022" s="13" t="str">
        <f t="shared" si="142"/>
        <v/>
      </c>
      <c r="E3022" s="13" t="str">
        <f t="shared" si="143"/>
        <v/>
      </c>
      <c r="F3022" s="84"/>
    </row>
    <row r="3023" spans="2:6" x14ac:dyDescent="0.25">
      <c r="B3023" s="13">
        <v>3015</v>
      </c>
      <c r="C3023" s="18" t="str">
        <f t="shared" si="144"/>
        <v/>
      </c>
      <c r="D3023" s="13" t="str">
        <f t="shared" si="142"/>
        <v/>
      </c>
      <c r="E3023" s="13" t="str">
        <f t="shared" si="143"/>
        <v/>
      </c>
      <c r="F3023" s="84"/>
    </row>
    <row r="3024" spans="2:6" x14ac:dyDescent="0.25">
      <c r="B3024" s="13">
        <v>3016</v>
      </c>
      <c r="C3024" s="18" t="str">
        <f t="shared" si="144"/>
        <v/>
      </c>
      <c r="D3024" s="13" t="str">
        <f t="shared" si="142"/>
        <v/>
      </c>
      <c r="E3024" s="13" t="str">
        <f t="shared" si="143"/>
        <v/>
      </c>
      <c r="F3024" s="84"/>
    </row>
    <row r="3025" spans="2:6" x14ac:dyDescent="0.25">
      <c r="B3025" s="13">
        <v>3017</v>
      </c>
      <c r="C3025" s="18" t="str">
        <f t="shared" si="144"/>
        <v/>
      </c>
      <c r="D3025" s="13" t="str">
        <f t="shared" si="142"/>
        <v/>
      </c>
      <c r="E3025" s="13" t="str">
        <f t="shared" si="143"/>
        <v/>
      </c>
      <c r="F3025" s="84"/>
    </row>
    <row r="3026" spans="2:6" x14ac:dyDescent="0.25">
      <c r="B3026" s="13">
        <v>3018</v>
      </c>
      <c r="C3026" s="18" t="str">
        <f t="shared" si="144"/>
        <v/>
      </c>
      <c r="D3026" s="13" t="str">
        <f t="shared" si="142"/>
        <v/>
      </c>
      <c r="E3026" s="13" t="str">
        <f t="shared" si="143"/>
        <v/>
      </c>
      <c r="F3026" s="84"/>
    </row>
    <row r="3027" spans="2:6" x14ac:dyDescent="0.25">
      <c r="B3027" s="13">
        <v>3019</v>
      </c>
      <c r="C3027" s="18" t="str">
        <f t="shared" si="144"/>
        <v/>
      </c>
      <c r="D3027" s="13" t="str">
        <f t="shared" si="142"/>
        <v/>
      </c>
      <c r="E3027" s="13" t="str">
        <f t="shared" si="143"/>
        <v/>
      </c>
      <c r="F3027" s="84"/>
    </row>
    <row r="3028" spans="2:6" x14ac:dyDescent="0.25">
      <c r="B3028" s="13">
        <v>3020</v>
      </c>
      <c r="C3028" s="18" t="str">
        <f t="shared" si="144"/>
        <v/>
      </c>
      <c r="D3028" s="13" t="str">
        <f t="shared" si="142"/>
        <v/>
      </c>
      <c r="E3028" s="13" t="str">
        <f t="shared" si="143"/>
        <v/>
      </c>
      <c r="F3028" s="84"/>
    </row>
    <row r="3029" spans="2:6" x14ac:dyDescent="0.25">
      <c r="B3029" s="13">
        <v>3021</v>
      </c>
      <c r="C3029" s="18" t="str">
        <f t="shared" si="144"/>
        <v/>
      </c>
      <c r="D3029" s="13" t="str">
        <f t="shared" si="142"/>
        <v/>
      </c>
      <c r="E3029" s="13" t="str">
        <f t="shared" si="143"/>
        <v/>
      </c>
      <c r="F3029" s="84"/>
    </row>
    <row r="3030" spans="2:6" x14ac:dyDescent="0.25">
      <c r="B3030" s="13">
        <v>3022</v>
      </c>
      <c r="C3030" s="18" t="str">
        <f t="shared" si="144"/>
        <v/>
      </c>
      <c r="D3030" s="13" t="str">
        <f t="shared" si="142"/>
        <v/>
      </c>
      <c r="E3030" s="13" t="str">
        <f t="shared" si="143"/>
        <v/>
      </c>
      <c r="F3030" s="84"/>
    </row>
    <row r="3031" spans="2:6" x14ac:dyDescent="0.25">
      <c r="B3031" s="13">
        <v>3023</v>
      </c>
      <c r="C3031" s="18" t="str">
        <f t="shared" si="144"/>
        <v/>
      </c>
      <c r="D3031" s="13" t="str">
        <f t="shared" si="142"/>
        <v/>
      </c>
      <c r="E3031" s="13" t="str">
        <f t="shared" si="143"/>
        <v/>
      </c>
      <c r="F3031" s="84"/>
    </row>
    <row r="3032" spans="2:6" x14ac:dyDescent="0.25">
      <c r="B3032" s="13">
        <v>3024</v>
      </c>
      <c r="C3032" s="18" t="str">
        <f t="shared" si="144"/>
        <v/>
      </c>
      <c r="D3032" s="13" t="str">
        <f t="shared" si="142"/>
        <v/>
      </c>
      <c r="E3032" s="13" t="str">
        <f t="shared" si="143"/>
        <v/>
      </c>
      <c r="F3032" s="84"/>
    </row>
    <row r="3033" spans="2:6" x14ac:dyDescent="0.25">
      <c r="B3033" s="13">
        <v>3025</v>
      </c>
      <c r="C3033" s="18" t="str">
        <f t="shared" si="144"/>
        <v/>
      </c>
      <c r="D3033" s="13" t="str">
        <f t="shared" si="142"/>
        <v/>
      </c>
      <c r="E3033" s="13" t="str">
        <f t="shared" si="143"/>
        <v/>
      </c>
      <c r="F3033" s="84"/>
    </row>
    <row r="3034" spans="2:6" x14ac:dyDescent="0.25">
      <c r="B3034" s="13">
        <v>3026</v>
      </c>
      <c r="C3034" s="18" t="str">
        <f t="shared" si="144"/>
        <v/>
      </c>
      <c r="D3034" s="13" t="str">
        <f t="shared" si="142"/>
        <v/>
      </c>
      <c r="E3034" s="13" t="str">
        <f t="shared" si="143"/>
        <v/>
      </c>
      <c r="F3034" s="84"/>
    </row>
    <row r="3035" spans="2:6" x14ac:dyDescent="0.25">
      <c r="B3035" s="13">
        <v>3027</v>
      </c>
      <c r="C3035" s="18" t="str">
        <f t="shared" si="144"/>
        <v/>
      </c>
      <c r="D3035" s="13" t="str">
        <f t="shared" si="142"/>
        <v/>
      </c>
      <c r="E3035" s="13" t="str">
        <f t="shared" si="143"/>
        <v/>
      </c>
      <c r="F3035" s="84"/>
    </row>
    <row r="3036" spans="2:6" x14ac:dyDescent="0.25">
      <c r="B3036" s="13">
        <v>3028</v>
      </c>
      <c r="C3036" s="18" t="str">
        <f t="shared" si="144"/>
        <v/>
      </c>
      <c r="D3036" s="13" t="str">
        <f t="shared" si="142"/>
        <v/>
      </c>
      <c r="E3036" s="13" t="str">
        <f t="shared" si="143"/>
        <v/>
      </c>
      <c r="F3036" s="84"/>
    </row>
    <row r="3037" spans="2:6" x14ac:dyDescent="0.25">
      <c r="B3037" s="13">
        <v>3029</v>
      </c>
      <c r="C3037" s="18" t="str">
        <f t="shared" si="144"/>
        <v/>
      </c>
      <c r="D3037" s="13" t="str">
        <f t="shared" si="142"/>
        <v/>
      </c>
      <c r="E3037" s="13" t="str">
        <f t="shared" si="143"/>
        <v/>
      </c>
      <c r="F3037" s="84"/>
    </row>
    <row r="3038" spans="2:6" x14ac:dyDescent="0.25">
      <c r="B3038" s="13">
        <v>3030</v>
      </c>
      <c r="C3038" s="18" t="str">
        <f t="shared" si="144"/>
        <v/>
      </c>
      <c r="D3038" s="13" t="str">
        <f t="shared" si="142"/>
        <v/>
      </c>
      <c r="E3038" s="13" t="str">
        <f t="shared" si="143"/>
        <v/>
      </c>
      <c r="F3038" s="84"/>
    </row>
    <row r="3039" spans="2:6" x14ac:dyDescent="0.25">
      <c r="B3039" s="13">
        <v>3031</v>
      </c>
      <c r="C3039" s="18" t="str">
        <f t="shared" si="144"/>
        <v/>
      </c>
      <c r="D3039" s="13" t="str">
        <f t="shared" si="142"/>
        <v/>
      </c>
      <c r="E3039" s="13" t="str">
        <f t="shared" si="143"/>
        <v/>
      </c>
      <c r="F3039" s="84"/>
    </row>
    <row r="3040" spans="2:6" x14ac:dyDescent="0.25">
      <c r="B3040" s="13">
        <v>3032</v>
      </c>
      <c r="C3040" s="18" t="str">
        <f t="shared" si="144"/>
        <v/>
      </c>
      <c r="D3040" s="13" t="str">
        <f t="shared" si="142"/>
        <v/>
      </c>
      <c r="E3040" s="13" t="str">
        <f t="shared" si="143"/>
        <v/>
      </c>
      <c r="F3040" s="84"/>
    </row>
    <row r="3041" spans="2:6" x14ac:dyDescent="0.25">
      <c r="B3041" s="13">
        <v>3033</v>
      </c>
      <c r="C3041" s="18" t="str">
        <f t="shared" si="144"/>
        <v/>
      </c>
      <c r="D3041" s="13" t="str">
        <f t="shared" si="142"/>
        <v/>
      </c>
      <c r="E3041" s="13" t="str">
        <f t="shared" si="143"/>
        <v/>
      </c>
      <c r="F3041" s="84"/>
    </row>
    <row r="3042" spans="2:6" x14ac:dyDescent="0.25">
      <c r="B3042" s="13">
        <v>3034</v>
      </c>
      <c r="C3042" s="18" t="str">
        <f t="shared" si="144"/>
        <v/>
      </c>
      <c r="D3042" s="13" t="str">
        <f t="shared" si="142"/>
        <v/>
      </c>
      <c r="E3042" s="13" t="str">
        <f t="shared" si="143"/>
        <v/>
      </c>
      <c r="F3042" s="84"/>
    </row>
    <row r="3043" spans="2:6" x14ac:dyDescent="0.25">
      <c r="B3043" s="13">
        <v>3035</v>
      </c>
      <c r="C3043" s="18" t="str">
        <f t="shared" si="144"/>
        <v/>
      </c>
      <c r="D3043" s="13" t="str">
        <f t="shared" si="142"/>
        <v/>
      </c>
      <c r="E3043" s="13" t="str">
        <f t="shared" si="143"/>
        <v/>
      </c>
      <c r="F3043" s="84"/>
    </row>
    <row r="3044" spans="2:6" x14ac:dyDescent="0.25">
      <c r="B3044" s="13">
        <v>3036</v>
      </c>
      <c r="C3044" s="18" t="str">
        <f t="shared" si="144"/>
        <v/>
      </c>
      <c r="D3044" s="13" t="str">
        <f t="shared" si="142"/>
        <v/>
      </c>
      <c r="E3044" s="13" t="str">
        <f t="shared" si="143"/>
        <v/>
      </c>
      <c r="F3044" s="84"/>
    </row>
    <row r="3045" spans="2:6" x14ac:dyDescent="0.25">
      <c r="B3045" s="13">
        <v>3037</v>
      </c>
      <c r="C3045" s="18" t="str">
        <f t="shared" si="144"/>
        <v/>
      </c>
      <c r="D3045" s="13" t="str">
        <f t="shared" si="142"/>
        <v/>
      </c>
      <c r="E3045" s="13" t="str">
        <f t="shared" si="143"/>
        <v/>
      </c>
      <c r="F3045" s="84"/>
    </row>
    <row r="3046" spans="2:6" x14ac:dyDescent="0.25">
      <c r="B3046" s="13">
        <v>3038</v>
      </c>
      <c r="C3046" s="18" t="str">
        <f t="shared" si="144"/>
        <v/>
      </c>
      <c r="D3046" s="13" t="str">
        <f t="shared" si="142"/>
        <v/>
      </c>
      <c r="E3046" s="13" t="str">
        <f t="shared" si="143"/>
        <v/>
      </c>
      <c r="F3046" s="84"/>
    </row>
    <row r="3047" spans="2:6" x14ac:dyDescent="0.25">
      <c r="B3047" s="13">
        <v>3039</v>
      </c>
      <c r="C3047" s="18" t="str">
        <f t="shared" si="144"/>
        <v/>
      </c>
      <c r="D3047" s="13" t="str">
        <f t="shared" si="142"/>
        <v/>
      </c>
      <c r="E3047" s="13" t="str">
        <f t="shared" si="143"/>
        <v/>
      </c>
      <c r="F3047" s="84"/>
    </row>
    <row r="3048" spans="2:6" x14ac:dyDescent="0.25">
      <c r="B3048" s="13">
        <v>3040</v>
      </c>
      <c r="C3048" s="18" t="str">
        <f t="shared" si="144"/>
        <v/>
      </c>
      <c r="D3048" s="13" t="str">
        <f t="shared" si="142"/>
        <v/>
      </c>
      <c r="E3048" s="13" t="str">
        <f t="shared" si="143"/>
        <v/>
      </c>
      <c r="F3048" s="84"/>
    </row>
    <row r="3049" spans="2:6" x14ac:dyDescent="0.25">
      <c r="B3049" s="13">
        <v>3041</v>
      </c>
      <c r="C3049" s="18" t="str">
        <f t="shared" si="144"/>
        <v/>
      </c>
      <c r="D3049" s="13" t="str">
        <f t="shared" si="142"/>
        <v/>
      </c>
      <c r="E3049" s="13" t="str">
        <f t="shared" si="143"/>
        <v/>
      </c>
      <c r="F3049" s="84"/>
    </row>
    <row r="3050" spans="2:6" x14ac:dyDescent="0.25">
      <c r="B3050" s="13">
        <v>3042</v>
      </c>
      <c r="C3050" s="18" t="str">
        <f t="shared" si="144"/>
        <v/>
      </c>
      <c r="D3050" s="13" t="str">
        <f t="shared" si="142"/>
        <v/>
      </c>
      <c r="E3050" s="13" t="str">
        <f t="shared" si="143"/>
        <v/>
      </c>
      <c r="F3050" s="84"/>
    </row>
    <row r="3051" spans="2:6" x14ac:dyDescent="0.25">
      <c r="B3051" s="13">
        <v>3043</v>
      </c>
      <c r="C3051" s="18" t="str">
        <f t="shared" si="144"/>
        <v/>
      </c>
      <c r="D3051" s="13" t="str">
        <f t="shared" si="142"/>
        <v/>
      </c>
      <c r="E3051" s="13" t="str">
        <f t="shared" si="143"/>
        <v/>
      </c>
      <c r="F3051" s="84"/>
    </row>
    <row r="3052" spans="2:6" x14ac:dyDescent="0.25">
      <c r="B3052" s="13">
        <v>3044</v>
      </c>
      <c r="C3052" s="18" t="str">
        <f t="shared" si="144"/>
        <v/>
      </c>
      <c r="D3052" s="13" t="str">
        <f t="shared" si="142"/>
        <v/>
      </c>
      <c r="E3052" s="13" t="str">
        <f t="shared" si="143"/>
        <v/>
      </c>
      <c r="F3052" s="84"/>
    </row>
    <row r="3053" spans="2:6" x14ac:dyDescent="0.25">
      <c r="B3053" s="13">
        <v>3045</v>
      </c>
      <c r="C3053" s="18" t="str">
        <f t="shared" si="144"/>
        <v/>
      </c>
      <c r="D3053" s="13" t="str">
        <f t="shared" si="142"/>
        <v/>
      </c>
      <c r="E3053" s="13" t="str">
        <f t="shared" si="143"/>
        <v/>
      </c>
      <c r="F3053" s="84"/>
    </row>
    <row r="3054" spans="2:6" x14ac:dyDescent="0.25">
      <c r="B3054" s="13">
        <v>3046</v>
      </c>
      <c r="C3054" s="18" t="str">
        <f t="shared" si="144"/>
        <v/>
      </c>
      <c r="D3054" s="13" t="str">
        <f t="shared" si="142"/>
        <v/>
      </c>
      <c r="E3054" s="13" t="str">
        <f t="shared" si="143"/>
        <v/>
      </c>
      <c r="F3054" s="84"/>
    </row>
    <row r="3055" spans="2:6" x14ac:dyDescent="0.25">
      <c r="B3055" s="13">
        <v>3047</v>
      </c>
      <c r="C3055" s="18" t="str">
        <f t="shared" si="144"/>
        <v/>
      </c>
      <c r="D3055" s="13" t="str">
        <f t="shared" si="142"/>
        <v/>
      </c>
      <c r="E3055" s="13" t="str">
        <f t="shared" si="143"/>
        <v/>
      </c>
      <c r="F3055" s="84"/>
    </row>
    <row r="3056" spans="2:6" x14ac:dyDescent="0.25">
      <c r="B3056" s="13">
        <v>3048</v>
      </c>
      <c r="C3056" s="18" t="str">
        <f t="shared" si="144"/>
        <v/>
      </c>
      <c r="D3056" s="13" t="str">
        <f t="shared" si="142"/>
        <v/>
      </c>
      <c r="E3056" s="13" t="str">
        <f t="shared" si="143"/>
        <v/>
      </c>
      <c r="F3056" s="84"/>
    </row>
    <row r="3057" spans="2:6" x14ac:dyDescent="0.25">
      <c r="B3057" s="13">
        <v>3049</v>
      </c>
      <c r="C3057" s="18" t="str">
        <f t="shared" si="144"/>
        <v/>
      </c>
      <c r="D3057" s="13" t="str">
        <f t="shared" si="142"/>
        <v/>
      </c>
      <c r="E3057" s="13" t="str">
        <f t="shared" si="143"/>
        <v/>
      </c>
      <c r="F3057" s="84"/>
    </row>
    <row r="3058" spans="2:6" x14ac:dyDescent="0.25">
      <c r="B3058" s="13">
        <v>3050</v>
      </c>
      <c r="C3058" s="18" t="str">
        <f t="shared" si="144"/>
        <v/>
      </c>
      <c r="D3058" s="13" t="str">
        <f t="shared" si="142"/>
        <v/>
      </c>
      <c r="E3058" s="13" t="str">
        <f t="shared" si="143"/>
        <v/>
      </c>
      <c r="F3058" s="84"/>
    </row>
    <row r="3059" spans="2:6" x14ac:dyDescent="0.25">
      <c r="B3059" s="13">
        <v>3051</v>
      </c>
      <c r="C3059" s="18" t="str">
        <f t="shared" si="144"/>
        <v/>
      </c>
      <c r="D3059" s="13" t="str">
        <f t="shared" si="142"/>
        <v/>
      </c>
      <c r="E3059" s="13" t="str">
        <f t="shared" si="143"/>
        <v/>
      </c>
      <c r="F3059" s="84"/>
    </row>
    <row r="3060" spans="2:6" x14ac:dyDescent="0.25">
      <c r="B3060" s="13">
        <v>3052</v>
      </c>
      <c r="C3060" s="18" t="str">
        <f t="shared" si="144"/>
        <v/>
      </c>
      <c r="D3060" s="13" t="str">
        <f t="shared" si="142"/>
        <v/>
      </c>
      <c r="E3060" s="13" t="str">
        <f t="shared" si="143"/>
        <v/>
      </c>
      <c r="F3060" s="84"/>
    </row>
    <row r="3061" spans="2:6" x14ac:dyDescent="0.25">
      <c r="B3061" s="13">
        <v>3053</v>
      </c>
      <c r="C3061" s="18" t="str">
        <f t="shared" si="144"/>
        <v/>
      </c>
      <c r="D3061" s="13" t="str">
        <f t="shared" si="142"/>
        <v/>
      </c>
      <c r="E3061" s="13" t="str">
        <f t="shared" si="143"/>
        <v/>
      </c>
      <c r="F3061" s="84"/>
    </row>
    <row r="3062" spans="2:6" x14ac:dyDescent="0.25">
      <c r="B3062" s="13">
        <v>3054</v>
      </c>
      <c r="C3062" s="18" t="str">
        <f t="shared" si="144"/>
        <v/>
      </c>
      <c r="D3062" s="13" t="str">
        <f t="shared" si="142"/>
        <v/>
      </c>
      <c r="E3062" s="13" t="str">
        <f t="shared" si="143"/>
        <v/>
      </c>
      <c r="F3062" s="84"/>
    </row>
    <row r="3063" spans="2:6" x14ac:dyDescent="0.25">
      <c r="B3063" s="13">
        <v>3055</v>
      </c>
      <c r="C3063" s="18" t="str">
        <f t="shared" si="144"/>
        <v/>
      </c>
      <c r="D3063" s="13" t="str">
        <f t="shared" si="142"/>
        <v/>
      </c>
      <c r="E3063" s="13" t="str">
        <f t="shared" si="143"/>
        <v/>
      </c>
      <c r="F3063" s="84"/>
    </row>
    <row r="3064" spans="2:6" x14ac:dyDescent="0.25">
      <c r="B3064" s="13">
        <v>3056</v>
      </c>
      <c r="C3064" s="18" t="str">
        <f t="shared" si="144"/>
        <v/>
      </c>
      <c r="D3064" s="13" t="str">
        <f t="shared" si="142"/>
        <v/>
      </c>
      <c r="E3064" s="13" t="str">
        <f t="shared" si="143"/>
        <v/>
      </c>
      <c r="F3064" s="84"/>
    </row>
    <row r="3065" spans="2:6" x14ac:dyDescent="0.25">
      <c r="B3065" s="13">
        <v>3057</v>
      </c>
      <c r="C3065" s="18" t="str">
        <f t="shared" si="144"/>
        <v/>
      </c>
      <c r="D3065" s="13" t="str">
        <f t="shared" si="142"/>
        <v/>
      </c>
      <c r="E3065" s="13" t="str">
        <f t="shared" si="143"/>
        <v/>
      </c>
      <c r="F3065" s="84"/>
    </row>
    <row r="3066" spans="2:6" x14ac:dyDescent="0.25">
      <c r="B3066" s="13">
        <v>3058</v>
      </c>
      <c r="C3066" s="18" t="str">
        <f t="shared" si="144"/>
        <v/>
      </c>
      <c r="D3066" s="13" t="str">
        <f t="shared" si="142"/>
        <v/>
      </c>
      <c r="E3066" s="13" t="str">
        <f t="shared" si="143"/>
        <v/>
      </c>
      <c r="F3066" s="84"/>
    </row>
    <row r="3067" spans="2:6" x14ac:dyDescent="0.25">
      <c r="B3067" s="13">
        <v>3059</v>
      </c>
      <c r="C3067" s="18" t="str">
        <f t="shared" si="144"/>
        <v/>
      </c>
      <c r="D3067" s="13" t="str">
        <f t="shared" si="142"/>
        <v/>
      </c>
      <c r="E3067" s="13" t="str">
        <f t="shared" si="143"/>
        <v/>
      </c>
      <c r="F3067" s="84"/>
    </row>
    <row r="3068" spans="2:6" x14ac:dyDescent="0.25">
      <c r="B3068" s="13">
        <v>3060</v>
      </c>
      <c r="C3068" s="18" t="str">
        <f t="shared" si="144"/>
        <v/>
      </c>
      <c r="D3068" s="13" t="str">
        <f t="shared" si="142"/>
        <v/>
      </c>
      <c r="E3068" s="13" t="str">
        <f t="shared" si="143"/>
        <v/>
      </c>
      <c r="F3068" s="84"/>
    </row>
    <row r="3069" spans="2:6" x14ac:dyDescent="0.25">
      <c r="B3069" s="13">
        <v>3061</v>
      </c>
      <c r="C3069" s="18" t="str">
        <f t="shared" si="144"/>
        <v/>
      </c>
      <c r="D3069" s="13" t="str">
        <f t="shared" si="142"/>
        <v/>
      </c>
      <c r="E3069" s="13" t="str">
        <f t="shared" si="143"/>
        <v/>
      </c>
      <c r="F3069" s="84"/>
    </row>
    <row r="3070" spans="2:6" x14ac:dyDescent="0.25">
      <c r="B3070" s="13">
        <v>3062</v>
      </c>
      <c r="C3070" s="18" t="str">
        <f t="shared" si="144"/>
        <v/>
      </c>
      <c r="D3070" s="13" t="str">
        <f t="shared" si="142"/>
        <v/>
      </c>
      <c r="E3070" s="13" t="str">
        <f t="shared" si="143"/>
        <v/>
      </c>
      <c r="F3070" s="84"/>
    </row>
    <row r="3071" spans="2:6" x14ac:dyDescent="0.25">
      <c r="B3071" s="13">
        <v>3063</v>
      </c>
      <c r="C3071" s="18" t="str">
        <f t="shared" si="144"/>
        <v/>
      </c>
      <c r="D3071" s="13" t="str">
        <f t="shared" si="142"/>
        <v/>
      </c>
      <c r="E3071" s="13" t="str">
        <f t="shared" si="143"/>
        <v/>
      </c>
      <c r="F3071" s="84"/>
    </row>
    <row r="3072" spans="2:6" x14ac:dyDescent="0.25">
      <c r="B3072" s="13">
        <v>3064</v>
      </c>
      <c r="C3072" s="18" t="str">
        <f t="shared" si="144"/>
        <v/>
      </c>
      <c r="D3072" s="13" t="str">
        <f t="shared" si="142"/>
        <v/>
      </c>
      <c r="E3072" s="13" t="str">
        <f t="shared" si="143"/>
        <v/>
      </c>
      <c r="F3072" s="84"/>
    </row>
    <row r="3073" spans="2:6" x14ac:dyDescent="0.25">
      <c r="B3073" s="13">
        <v>3065</v>
      </c>
      <c r="C3073" s="18" t="str">
        <f t="shared" si="144"/>
        <v/>
      </c>
      <c r="D3073" s="13" t="str">
        <f t="shared" si="142"/>
        <v/>
      </c>
      <c r="E3073" s="13" t="str">
        <f t="shared" si="143"/>
        <v/>
      </c>
      <c r="F3073" s="84"/>
    </row>
    <row r="3074" spans="2:6" x14ac:dyDescent="0.25">
      <c r="B3074" s="13">
        <v>3066</v>
      </c>
      <c r="C3074" s="18" t="str">
        <f t="shared" si="144"/>
        <v/>
      </c>
      <c r="D3074" s="13" t="str">
        <f t="shared" si="142"/>
        <v/>
      </c>
      <c r="E3074" s="13" t="str">
        <f t="shared" si="143"/>
        <v/>
      </c>
      <c r="F3074" s="84"/>
    </row>
    <row r="3075" spans="2:6" x14ac:dyDescent="0.25">
      <c r="B3075" s="13">
        <v>3067</v>
      </c>
      <c r="C3075" s="18" t="str">
        <f t="shared" si="144"/>
        <v/>
      </c>
      <c r="D3075" s="13" t="str">
        <f t="shared" si="142"/>
        <v/>
      </c>
      <c r="E3075" s="13" t="str">
        <f t="shared" si="143"/>
        <v/>
      </c>
      <c r="F3075" s="84"/>
    </row>
    <row r="3076" spans="2:6" x14ac:dyDescent="0.25">
      <c r="B3076" s="13">
        <v>3068</v>
      </c>
      <c r="C3076" s="18" t="str">
        <f t="shared" si="144"/>
        <v/>
      </c>
      <c r="D3076" s="13" t="str">
        <f t="shared" si="142"/>
        <v/>
      </c>
      <c r="E3076" s="13" t="str">
        <f t="shared" si="143"/>
        <v/>
      </c>
      <c r="F3076" s="84"/>
    </row>
    <row r="3077" spans="2:6" x14ac:dyDescent="0.25">
      <c r="B3077" s="13">
        <v>3069</v>
      </c>
      <c r="C3077" s="18" t="str">
        <f t="shared" si="144"/>
        <v/>
      </c>
      <c r="D3077" s="13" t="str">
        <f t="shared" si="142"/>
        <v/>
      </c>
      <c r="E3077" s="13" t="str">
        <f t="shared" si="143"/>
        <v/>
      </c>
      <c r="F3077" s="84"/>
    </row>
    <row r="3078" spans="2:6" x14ac:dyDescent="0.25">
      <c r="B3078" s="13">
        <v>3070</v>
      </c>
      <c r="C3078" s="18" t="str">
        <f t="shared" si="144"/>
        <v/>
      </c>
      <c r="D3078" s="13" t="str">
        <f t="shared" si="142"/>
        <v/>
      </c>
      <c r="E3078" s="13" t="str">
        <f t="shared" si="143"/>
        <v/>
      </c>
      <c r="F3078" s="84"/>
    </row>
    <row r="3079" spans="2:6" x14ac:dyDescent="0.25">
      <c r="B3079" s="13">
        <v>3071</v>
      </c>
      <c r="C3079" s="18" t="str">
        <f t="shared" si="144"/>
        <v/>
      </c>
      <c r="D3079" s="13" t="str">
        <f t="shared" si="142"/>
        <v/>
      </c>
      <c r="E3079" s="13" t="str">
        <f t="shared" si="143"/>
        <v/>
      </c>
      <c r="F3079" s="84"/>
    </row>
    <row r="3080" spans="2:6" x14ac:dyDescent="0.25">
      <c r="B3080" s="13">
        <v>3072</v>
      </c>
      <c r="C3080" s="18" t="str">
        <f t="shared" si="144"/>
        <v/>
      </c>
      <c r="D3080" s="13" t="str">
        <f t="shared" si="142"/>
        <v/>
      </c>
      <c r="E3080" s="13" t="str">
        <f t="shared" si="143"/>
        <v/>
      </c>
      <c r="F3080" s="84"/>
    </row>
    <row r="3081" spans="2:6" x14ac:dyDescent="0.25">
      <c r="B3081" s="13">
        <v>3073</v>
      </c>
      <c r="C3081" s="18" t="str">
        <f t="shared" si="144"/>
        <v/>
      </c>
      <c r="D3081" s="13" t="str">
        <f t="shared" ref="D3081:D3144" si="145">IF(C3081="","",IF($F$6="","",IF(B3081&lt;($AV$14+1),"1°batch", IF(B3081&gt;($AV$15),"3°batch","2°batch"))))</f>
        <v/>
      </c>
      <c r="E3081" s="13" t="str">
        <f t="shared" ref="E3081:E3144" si="146">IF(C3081="","",IF($F$6="","",IF(B3081&lt;($AV$17+1),"1°cooking",IF(AND(B3081&gt;$AV$17,B3081&lt;$AV$18+1),"2°cooking",IF(AND(B3081&gt;$AV$18,B3081&lt;$AV$19+1),"3°cooking",IF(AND(B3081&gt;$AV$19,B3081&lt;$AV$20+1),"4°cooking",IF(AND(B3081&gt;$AV$20,B3081&lt;$AV$21+1),"5°cooking",IF(AND(B3081&gt;$AV$21,B3081&lt;$AV$22+1),"1°cooking",IF(AND(B3081&gt;$AV$22,B3081&lt;$AV$23+1),"2°cooking",IF(AND(B3081&gt;$AV$23,B3081&lt;$AV$24+1),"3°cooking",IF(AND(B3081&gt;$AV$24,B3081&lt;$AV$25+1),"4°cooking",IF(AND(B3081&gt;$AV$25,B3081&lt;$AV$26+1),"5°cooking",IF(AND(B3081&gt;$AV$26,B3081&lt;$AV$27+1),"1°cooking",IF(AND(B3081&gt;$AV$27,B3081&lt;$AV$28+1),"2°cooking",IF(AND(B3081&gt;$AV$28,B3081&lt;$AV$29+1),"3°cooking",IF(AND(B3081&gt;$AV$29,B3081&lt;$AV$30+1),"4°cooking",IF(AND(B3081&gt;$AV$30,B3081&lt;$AV$31+1),"5°cooking","")))))))))))))))))</f>
        <v/>
      </c>
      <c r="F3081" s="84"/>
    </row>
    <row r="3082" spans="2:6" x14ac:dyDescent="0.25">
      <c r="B3082" s="13">
        <v>3074</v>
      </c>
      <c r="C3082" s="18" t="str">
        <f t="shared" ref="C3082:C3145" si="147">IF($F$6="","",IF(B3082&gt;$F$6,"",IF(C3081&lt;$C$6,C3081+$E$6,0)))</f>
        <v/>
      </c>
      <c r="D3082" s="13" t="str">
        <f t="shared" si="145"/>
        <v/>
      </c>
      <c r="E3082" s="13" t="str">
        <f t="shared" si="146"/>
        <v/>
      </c>
      <c r="F3082" s="84"/>
    </row>
    <row r="3083" spans="2:6" x14ac:dyDescent="0.25">
      <c r="B3083" s="13">
        <v>3075</v>
      </c>
      <c r="C3083" s="18" t="str">
        <f t="shared" si="147"/>
        <v/>
      </c>
      <c r="D3083" s="13" t="str">
        <f t="shared" si="145"/>
        <v/>
      </c>
      <c r="E3083" s="13" t="str">
        <f t="shared" si="146"/>
        <v/>
      </c>
      <c r="F3083" s="84"/>
    </row>
    <row r="3084" spans="2:6" x14ac:dyDescent="0.25">
      <c r="B3084" s="13">
        <v>3076</v>
      </c>
      <c r="C3084" s="18" t="str">
        <f t="shared" si="147"/>
        <v/>
      </c>
      <c r="D3084" s="13" t="str">
        <f t="shared" si="145"/>
        <v/>
      </c>
      <c r="E3084" s="13" t="str">
        <f t="shared" si="146"/>
        <v/>
      </c>
      <c r="F3084" s="84"/>
    </row>
    <row r="3085" spans="2:6" x14ac:dyDescent="0.25">
      <c r="B3085" s="13">
        <v>3077</v>
      </c>
      <c r="C3085" s="18" t="str">
        <f t="shared" si="147"/>
        <v/>
      </c>
      <c r="D3085" s="13" t="str">
        <f t="shared" si="145"/>
        <v/>
      </c>
      <c r="E3085" s="13" t="str">
        <f t="shared" si="146"/>
        <v/>
      </c>
      <c r="F3085" s="84"/>
    </row>
    <row r="3086" spans="2:6" x14ac:dyDescent="0.25">
      <c r="B3086" s="13">
        <v>3078</v>
      </c>
      <c r="C3086" s="18" t="str">
        <f t="shared" si="147"/>
        <v/>
      </c>
      <c r="D3086" s="13" t="str">
        <f t="shared" si="145"/>
        <v/>
      </c>
      <c r="E3086" s="13" t="str">
        <f t="shared" si="146"/>
        <v/>
      </c>
      <c r="F3086" s="84"/>
    </row>
    <row r="3087" spans="2:6" x14ac:dyDescent="0.25">
      <c r="B3087" s="13">
        <v>3079</v>
      </c>
      <c r="C3087" s="18" t="str">
        <f t="shared" si="147"/>
        <v/>
      </c>
      <c r="D3087" s="13" t="str">
        <f t="shared" si="145"/>
        <v/>
      </c>
      <c r="E3087" s="13" t="str">
        <f t="shared" si="146"/>
        <v/>
      </c>
      <c r="F3087" s="84"/>
    </row>
    <row r="3088" spans="2:6" x14ac:dyDescent="0.25">
      <c r="B3088" s="13">
        <v>3080</v>
      </c>
      <c r="C3088" s="18" t="str">
        <f t="shared" si="147"/>
        <v/>
      </c>
      <c r="D3088" s="13" t="str">
        <f t="shared" si="145"/>
        <v/>
      </c>
      <c r="E3088" s="13" t="str">
        <f t="shared" si="146"/>
        <v/>
      </c>
      <c r="F3088" s="84"/>
    </row>
    <row r="3089" spans="2:6" x14ac:dyDescent="0.25">
      <c r="B3089" s="13">
        <v>3081</v>
      </c>
      <c r="C3089" s="18" t="str">
        <f t="shared" si="147"/>
        <v/>
      </c>
      <c r="D3089" s="13" t="str">
        <f t="shared" si="145"/>
        <v/>
      </c>
      <c r="E3089" s="13" t="str">
        <f t="shared" si="146"/>
        <v/>
      </c>
      <c r="F3089" s="84"/>
    </row>
    <row r="3090" spans="2:6" x14ac:dyDescent="0.25">
      <c r="B3090" s="13">
        <v>3082</v>
      </c>
      <c r="C3090" s="18" t="str">
        <f t="shared" si="147"/>
        <v/>
      </c>
      <c r="D3090" s="13" t="str">
        <f t="shared" si="145"/>
        <v/>
      </c>
      <c r="E3090" s="13" t="str">
        <f t="shared" si="146"/>
        <v/>
      </c>
      <c r="F3090" s="84"/>
    </row>
    <row r="3091" spans="2:6" x14ac:dyDescent="0.25">
      <c r="B3091" s="13">
        <v>3083</v>
      </c>
      <c r="C3091" s="18" t="str">
        <f t="shared" si="147"/>
        <v/>
      </c>
      <c r="D3091" s="13" t="str">
        <f t="shared" si="145"/>
        <v/>
      </c>
      <c r="E3091" s="13" t="str">
        <f t="shared" si="146"/>
        <v/>
      </c>
      <c r="F3091" s="84"/>
    </row>
    <row r="3092" spans="2:6" x14ac:dyDescent="0.25">
      <c r="B3092" s="13">
        <v>3084</v>
      </c>
      <c r="C3092" s="18" t="str">
        <f t="shared" si="147"/>
        <v/>
      </c>
      <c r="D3092" s="13" t="str">
        <f t="shared" si="145"/>
        <v/>
      </c>
      <c r="E3092" s="13" t="str">
        <f t="shared" si="146"/>
        <v/>
      </c>
      <c r="F3092" s="84"/>
    </row>
    <row r="3093" spans="2:6" x14ac:dyDescent="0.25">
      <c r="B3093" s="13">
        <v>3085</v>
      </c>
      <c r="C3093" s="18" t="str">
        <f t="shared" si="147"/>
        <v/>
      </c>
      <c r="D3093" s="13" t="str">
        <f t="shared" si="145"/>
        <v/>
      </c>
      <c r="E3093" s="13" t="str">
        <f t="shared" si="146"/>
        <v/>
      </c>
      <c r="F3093" s="84"/>
    </row>
    <row r="3094" spans="2:6" x14ac:dyDescent="0.25">
      <c r="B3094" s="13">
        <v>3086</v>
      </c>
      <c r="C3094" s="18" t="str">
        <f t="shared" si="147"/>
        <v/>
      </c>
      <c r="D3094" s="13" t="str">
        <f t="shared" si="145"/>
        <v/>
      </c>
      <c r="E3094" s="13" t="str">
        <f t="shared" si="146"/>
        <v/>
      </c>
      <c r="F3094" s="84"/>
    </row>
    <row r="3095" spans="2:6" x14ac:dyDescent="0.25">
      <c r="B3095" s="13">
        <v>3087</v>
      </c>
      <c r="C3095" s="18" t="str">
        <f t="shared" si="147"/>
        <v/>
      </c>
      <c r="D3095" s="13" t="str">
        <f t="shared" si="145"/>
        <v/>
      </c>
      <c r="E3095" s="13" t="str">
        <f t="shared" si="146"/>
        <v/>
      </c>
      <c r="F3095" s="84"/>
    </row>
    <row r="3096" spans="2:6" x14ac:dyDescent="0.25">
      <c r="B3096" s="13">
        <v>3088</v>
      </c>
      <c r="C3096" s="18" t="str">
        <f t="shared" si="147"/>
        <v/>
      </c>
      <c r="D3096" s="13" t="str">
        <f t="shared" si="145"/>
        <v/>
      </c>
      <c r="E3096" s="13" t="str">
        <f t="shared" si="146"/>
        <v/>
      </c>
      <c r="F3096" s="84"/>
    </row>
    <row r="3097" spans="2:6" x14ac:dyDescent="0.25">
      <c r="B3097" s="13">
        <v>3089</v>
      </c>
      <c r="C3097" s="18" t="str">
        <f t="shared" si="147"/>
        <v/>
      </c>
      <c r="D3097" s="13" t="str">
        <f t="shared" si="145"/>
        <v/>
      </c>
      <c r="E3097" s="13" t="str">
        <f t="shared" si="146"/>
        <v/>
      </c>
      <c r="F3097" s="84"/>
    </row>
    <row r="3098" spans="2:6" x14ac:dyDescent="0.25">
      <c r="B3098" s="13">
        <v>3090</v>
      </c>
      <c r="C3098" s="18" t="str">
        <f t="shared" si="147"/>
        <v/>
      </c>
      <c r="D3098" s="13" t="str">
        <f t="shared" si="145"/>
        <v/>
      </c>
      <c r="E3098" s="13" t="str">
        <f t="shared" si="146"/>
        <v/>
      </c>
      <c r="F3098" s="84"/>
    </row>
    <row r="3099" spans="2:6" x14ac:dyDescent="0.25">
      <c r="B3099" s="13">
        <v>3091</v>
      </c>
      <c r="C3099" s="18" t="str">
        <f t="shared" si="147"/>
        <v/>
      </c>
      <c r="D3099" s="13" t="str">
        <f t="shared" si="145"/>
        <v/>
      </c>
      <c r="E3099" s="13" t="str">
        <f t="shared" si="146"/>
        <v/>
      </c>
      <c r="F3099" s="84"/>
    </row>
    <row r="3100" spans="2:6" x14ac:dyDescent="0.25">
      <c r="B3100" s="13">
        <v>3092</v>
      </c>
      <c r="C3100" s="18" t="str">
        <f t="shared" si="147"/>
        <v/>
      </c>
      <c r="D3100" s="13" t="str">
        <f t="shared" si="145"/>
        <v/>
      </c>
      <c r="E3100" s="13" t="str">
        <f t="shared" si="146"/>
        <v/>
      </c>
      <c r="F3100" s="84"/>
    </row>
    <row r="3101" spans="2:6" x14ac:dyDescent="0.25">
      <c r="B3101" s="13">
        <v>3093</v>
      </c>
      <c r="C3101" s="18" t="str">
        <f t="shared" si="147"/>
        <v/>
      </c>
      <c r="D3101" s="13" t="str">
        <f t="shared" si="145"/>
        <v/>
      </c>
      <c r="E3101" s="13" t="str">
        <f t="shared" si="146"/>
        <v/>
      </c>
      <c r="F3101" s="84"/>
    </row>
    <row r="3102" spans="2:6" x14ac:dyDescent="0.25">
      <c r="B3102" s="13">
        <v>3094</v>
      </c>
      <c r="C3102" s="18" t="str">
        <f t="shared" si="147"/>
        <v/>
      </c>
      <c r="D3102" s="13" t="str">
        <f t="shared" si="145"/>
        <v/>
      </c>
      <c r="E3102" s="13" t="str">
        <f t="shared" si="146"/>
        <v/>
      </c>
      <c r="F3102" s="84"/>
    </row>
    <row r="3103" spans="2:6" x14ac:dyDescent="0.25">
      <c r="B3103" s="13">
        <v>3095</v>
      </c>
      <c r="C3103" s="18" t="str">
        <f t="shared" si="147"/>
        <v/>
      </c>
      <c r="D3103" s="13" t="str">
        <f t="shared" si="145"/>
        <v/>
      </c>
      <c r="E3103" s="13" t="str">
        <f t="shared" si="146"/>
        <v/>
      </c>
      <c r="F3103" s="84"/>
    </row>
    <row r="3104" spans="2:6" x14ac:dyDescent="0.25">
      <c r="B3104" s="13">
        <v>3096</v>
      </c>
      <c r="C3104" s="18" t="str">
        <f t="shared" si="147"/>
        <v/>
      </c>
      <c r="D3104" s="13" t="str">
        <f t="shared" si="145"/>
        <v/>
      </c>
      <c r="E3104" s="13" t="str">
        <f t="shared" si="146"/>
        <v/>
      </c>
      <c r="F3104" s="84"/>
    </row>
    <row r="3105" spans="2:6" x14ac:dyDescent="0.25">
      <c r="B3105" s="13">
        <v>3097</v>
      </c>
      <c r="C3105" s="18" t="str">
        <f t="shared" si="147"/>
        <v/>
      </c>
      <c r="D3105" s="13" t="str">
        <f t="shared" si="145"/>
        <v/>
      </c>
      <c r="E3105" s="13" t="str">
        <f t="shared" si="146"/>
        <v/>
      </c>
      <c r="F3105" s="84"/>
    </row>
    <row r="3106" spans="2:6" x14ac:dyDescent="0.25">
      <c r="B3106" s="13">
        <v>3098</v>
      </c>
      <c r="C3106" s="18" t="str">
        <f t="shared" si="147"/>
        <v/>
      </c>
      <c r="D3106" s="13" t="str">
        <f t="shared" si="145"/>
        <v/>
      </c>
      <c r="E3106" s="13" t="str">
        <f t="shared" si="146"/>
        <v/>
      </c>
      <c r="F3106" s="84"/>
    </row>
    <row r="3107" spans="2:6" x14ac:dyDescent="0.25">
      <c r="B3107" s="13">
        <v>3099</v>
      </c>
      <c r="C3107" s="18" t="str">
        <f t="shared" si="147"/>
        <v/>
      </c>
      <c r="D3107" s="13" t="str">
        <f t="shared" si="145"/>
        <v/>
      </c>
      <c r="E3107" s="13" t="str">
        <f t="shared" si="146"/>
        <v/>
      </c>
      <c r="F3107" s="84"/>
    </row>
    <row r="3108" spans="2:6" x14ac:dyDescent="0.25">
      <c r="B3108" s="13">
        <v>3100</v>
      </c>
      <c r="C3108" s="18" t="str">
        <f t="shared" si="147"/>
        <v/>
      </c>
      <c r="D3108" s="13" t="str">
        <f t="shared" si="145"/>
        <v/>
      </c>
      <c r="E3108" s="13" t="str">
        <f t="shared" si="146"/>
        <v/>
      </c>
      <c r="F3108" s="84"/>
    </row>
    <row r="3109" spans="2:6" x14ac:dyDescent="0.25">
      <c r="B3109" s="13">
        <v>3101</v>
      </c>
      <c r="C3109" s="18" t="str">
        <f t="shared" si="147"/>
        <v/>
      </c>
      <c r="D3109" s="13" t="str">
        <f t="shared" si="145"/>
        <v/>
      </c>
      <c r="E3109" s="13" t="str">
        <f t="shared" si="146"/>
        <v/>
      </c>
      <c r="F3109" s="84"/>
    </row>
    <row r="3110" spans="2:6" x14ac:dyDescent="0.25">
      <c r="B3110" s="13">
        <v>3102</v>
      </c>
      <c r="C3110" s="18" t="str">
        <f t="shared" si="147"/>
        <v/>
      </c>
      <c r="D3110" s="13" t="str">
        <f t="shared" si="145"/>
        <v/>
      </c>
      <c r="E3110" s="13" t="str">
        <f t="shared" si="146"/>
        <v/>
      </c>
      <c r="F3110" s="84"/>
    </row>
    <row r="3111" spans="2:6" x14ac:dyDescent="0.25">
      <c r="B3111" s="13">
        <v>3103</v>
      </c>
      <c r="C3111" s="18" t="str">
        <f t="shared" si="147"/>
        <v/>
      </c>
      <c r="D3111" s="13" t="str">
        <f t="shared" si="145"/>
        <v/>
      </c>
      <c r="E3111" s="13" t="str">
        <f t="shared" si="146"/>
        <v/>
      </c>
      <c r="F3111" s="84"/>
    </row>
    <row r="3112" spans="2:6" x14ac:dyDescent="0.25">
      <c r="B3112" s="13">
        <v>3104</v>
      </c>
      <c r="C3112" s="18" t="str">
        <f t="shared" si="147"/>
        <v/>
      </c>
      <c r="D3112" s="13" t="str">
        <f t="shared" si="145"/>
        <v/>
      </c>
      <c r="E3112" s="13" t="str">
        <f t="shared" si="146"/>
        <v/>
      </c>
      <c r="F3112" s="84"/>
    </row>
    <row r="3113" spans="2:6" x14ac:dyDescent="0.25">
      <c r="B3113" s="13">
        <v>3105</v>
      </c>
      <c r="C3113" s="18" t="str">
        <f t="shared" si="147"/>
        <v/>
      </c>
      <c r="D3113" s="13" t="str">
        <f t="shared" si="145"/>
        <v/>
      </c>
      <c r="E3113" s="13" t="str">
        <f t="shared" si="146"/>
        <v/>
      </c>
      <c r="F3113" s="84"/>
    </row>
    <row r="3114" spans="2:6" x14ac:dyDescent="0.25">
      <c r="B3114" s="13">
        <v>3106</v>
      </c>
      <c r="C3114" s="18" t="str">
        <f t="shared" si="147"/>
        <v/>
      </c>
      <c r="D3114" s="13" t="str">
        <f t="shared" si="145"/>
        <v/>
      </c>
      <c r="E3114" s="13" t="str">
        <f t="shared" si="146"/>
        <v/>
      </c>
      <c r="F3114" s="84"/>
    </row>
    <row r="3115" spans="2:6" x14ac:dyDescent="0.25">
      <c r="B3115" s="13">
        <v>3107</v>
      </c>
      <c r="C3115" s="18" t="str">
        <f t="shared" si="147"/>
        <v/>
      </c>
      <c r="D3115" s="13" t="str">
        <f t="shared" si="145"/>
        <v/>
      </c>
      <c r="E3115" s="13" t="str">
        <f t="shared" si="146"/>
        <v/>
      </c>
      <c r="F3115" s="84"/>
    </row>
    <row r="3116" spans="2:6" x14ac:dyDescent="0.25">
      <c r="B3116" s="13">
        <v>3108</v>
      </c>
      <c r="C3116" s="18" t="str">
        <f t="shared" si="147"/>
        <v/>
      </c>
      <c r="D3116" s="13" t="str">
        <f t="shared" si="145"/>
        <v/>
      </c>
      <c r="E3116" s="13" t="str">
        <f t="shared" si="146"/>
        <v/>
      </c>
      <c r="F3116" s="84"/>
    </row>
    <row r="3117" spans="2:6" x14ac:dyDescent="0.25">
      <c r="B3117" s="13">
        <v>3109</v>
      </c>
      <c r="C3117" s="18" t="str">
        <f t="shared" si="147"/>
        <v/>
      </c>
      <c r="D3117" s="13" t="str">
        <f t="shared" si="145"/>
        <v/>
      </c>
      <c r="E3117" s="13" t="str">
        <f t="shared" si="146"/>
        <v/>
      </c>
      <c r="F3117" s="84"/>
    </row>
    <row r="3118" spans="2:6" x14ac:dyDescent="0.25">
      <c r="B3118" s="13">
        <v>3110</v>
      </c>
      <c r="C3118" s="18" t="str">
        <f t="shared" si="147"/>
        <v/>
      </c>
      <c r="D3118" s="13" t="str">
        <f t="shared" si="145"/>
        <v/>
      </c>
      <c r="E3118" s="13" t="str">
        <f t="shared" si="146"/>
        <v/>
      </c>
      <c r="F3118" s="84"/>
    </row>
    <row r="3119" spans="2:6" x14ac:dyDescent="0.25">
      <c r="B3119" s="13">
        <v>3111</v>
      </c>
      <c r="C3119" s="18" t="str">
        <f t="shared" si="147"/>
        <v/>
      </c>
      <c r="D3119" s="13" t="str">
        <f t="shared" si="145"/>
        <v/>
      </c>
      <c r="E3119" s="13" t="str">
        <f t="shared" si="146"/>
        <v/>
      </c>
      <c r="F3119" s="84"/>
    </row>
    <row r="3120" spans="2:6" x14ac:dyDescent="0.25">
      <c r="B3120" s="13">
        <v>3112</v>
      </c>
      <c r="C3120" s="18" t="str">
        <f t="shared" si="147"/>
        <v/>
      </c>
      <c r="D3120" s="13" t="str">
        <f t="shared" si="145"/>
        <v/>
      </c>
      <c r="E3120" s="13" t="str">
        <f t="shared" si="146"/>
        <v/>
      </c>
      <c r="F3120" s="84"/>
    </row>
    <row r="3121" spans="2:6" x14ac:dyDescent="0.25">
      <c r="B3121" s="13">
        <v>3113</v>
      </c>
      <c r="C3121" s="18" t="str">
        <f t="shared" si="147"/>
        <v/>
      </c>
      <c r="D3121" s="13" t="str">
        <f t="shared" si="145"/>
        <v/>
      </c>
      <c r="E3121" s="13" t="str">
        <f t="shared" si="146"/>
        <v/>
      </c>
      <c r="F3121" s="84"/>
    </row>
    <row r="3122" spans="2:6" x14ac:dyDescent="0.25">
      <c r="B3122" s="13">
        <v>3114</v>
      </c>
      <c r="C3122" s="18" t="str">
        <f t="shared" si="147"/>
        <v/>
      </c>
      <c r="D3122" s="13" t="str">
        <f t="shared" si="145"/>
        <v/>
      </c>
      <c r="E3122" s="13" t="str">
        <f t="shared" si="146"/>
        <v/>
      </c>
      <c r="F3122" s="84"/>
    </row>
    <row r="3123" spans="2:6" x14ac:dyDescent="0.25">
      <c r="B3123" s="13">
        <v>3115</v>
      </c>
      <c r="C3123" s="18" t="str">
        <f t="shared" si="147"/>
        <v/>
      </c>
      <c r="D3123" s="13" t="str">
        <f t="shared" si="145"/>
        <v/>
      </c>
      <c r="E3123" s="13" t="str">
        <f t="shared" si="146"/>
        <v/>
      </c>
      <c r="F3123" s="84"/>
    </row>
    <row r="3124" spans="2:6" x14ac:dyDescent="0.25">
      <c r="B3124" s="13">
        <v>3116</v>
      </c>
      <c r="C3124" s="18" t="str">
        <f t="shared" si="147"/>
        <v/>
      </c>
      <c r="D3124" s="13" t="str">
        <f t="shared" si="145"/>
        <v/>
      </c>
      <c r="E3124" s="13" t="str">
        <f t="shared" si="146"/>
        <v/>
      </c>
      <c r="F3124" s="84"/>
    </row>
    <row r="3125" spans="2:6" x14ac:dyDescent="0.25">
      <c r="B3125" s="13">
        <v>3117</v>
      </c>
      <c r="C3125" s="18" t="str">
        <f t="shared" si="147"/>
        <v/>
      </c>
      <c r="D3125" s="13" t="str">
        <f t="shared" si="145"/>
        <v/>
      </c>
      <c r="E3125" s="13" t="str">
        <f t="shared" si="146"/>
        <v/>
      </c>
      <c r="F3125" s="84"/>
    </row>
    <row r="3126" spans="2:6" x14ac:dyDescent="0.25">
      <c r="B3126" s="13">
        <v>3118</v>
      </c>
      <c r="C3126" s="18" t="str">
        <f t="shared" si="147"/>
        <v/>
      </c>
      <c r="D3126" s="13" t="str">
        <f t="shared" si="145"/>
        <v/>
      </c>
      <c r="E3126" s="13" t="str">
        <f t="shared" si="146"/>
        <v/>
      </c>
      <c r="F3126" s="84"/>
    </row>
    <row r="3127" spans="2:6" x14ac:dyDescent="0.25">
      <c r="B3127" s="13">
        <v>3119</v>
      </c>
      <c r="C3127" s="18" t="str">
        <f t="shared" si="147"/>
        <v/>
      </c>
      <c r="D3127" s="13" t="str">
        <f t="shared" si="145"/>
        <v/>
      </c>
      <c r="E3127" s="13" t="str">
        <f t="shared" si="146"/>
        <v/>
      </c>
      <c r="F3127" s="84"/>
    </row>
    <row r="3128" spans="2:6" x14ac:dyDescent="0.25">
      <c r="B3128" s="13">
        <v>3120</v>
      </c>
      <c r="C3128" s="18" t="str">
        <f t="shared" si="147"/>
        <v/>
      </c>
      <c r="D3128" s="13" t="str">
        <f t="shared" si="145"/>
        <v/>
      </c>
      <c r="E3128" s="13" t="str">
        <f t="shared" si="146"/>
        <v/>
      </c>
      <c r="F3128" s="84"/>
    </row>
    <row r="3129" spans="2:6" x14ac:dyDescent="0.25">
      <c r="B3129" s="13">
        <v>3121</v>
      </c>
      <c r="C3129" s="18" t="str">
        <f t="shared" si="147"/>
        <v/>
      </c>
      <c r="D3129" s="13" t="str">
        <f t="shared" si="145"/>
        <v/>
      </c>
      <c r="E3129" s="13" t="str">
        <f t="shared" si="146"/>
        <v/>
      </c>
      <c r="F3129" s="84"/>
    </row>
    <row r="3130" spans="2:6" x14ac:dyDescent="0.25">
      <c r="B3130" s="13">
        <v>3122</v>
      </c>
      <c r="C3130" s="18" t="str">
        <f t="shared" si="147"/>
        <v/>
      </c>
      <c r="D3130" s="13" t="str">
        <f t="shared" si="145"/>
        <v/>
      </c>
      <c r="E3130" s="13" t="str">
        <f t="shared" si="146"/>
        <v/>
      </c>
      <c r="F3130" s="84"/>
    </row>
    <row r="3131" spans="2:6" x14ac:dyDescent="0.25">
      <c r="B3131" s="13">
        <v>3123</v>
      </c>
      <c r="C3131" s="18" t="str">
        <f t="shared" si="147"/>
        <v/>
      </c>
      <c r="D3131" s="13" t="str">
        <f t="shared" si="145"/>
        <v/>
      </c>
      <c r="E3131" s="13" t="str">
        <f t="shared" si="146"/>
        <v/>
      </c>
      <c r="F3131" s="84"/>
    </row>
    <row r="3132" spans="2:6" x14ac:dyDescent="0.25">
      <c r="B3132" s="13">
        <v>3124</v>
      </c>
      <c r="C3132" s="18" t="str">
        <f t="shared" si="147"/>
        <v/>
      </c>
      <c r="D3132" s="13" t="str">
        <f t="shared" si="145"/>
        <v/>
      </c>
      <c r="E3132" s="13" t="str">
        <f t="shared" si="146"/>
        <v/>
      </c>
      <c r="F3132" s="84"/>
    </row>
    <row r="3133" spans="2:6" x14ac:dyDescent="0.25">
      <c r="B3133" s="13">
        <v>3125</v>
      </c>
      <c r="C3133" s="18" t="str">
        <f t="shared" si="147"/>
        <v/>
      </c>
      <c r="D3133" s="13" t="str">
        <f t="shared" si="145"/>
        <v/>
      </c>
      <c r="E3133" s="13" t="str">
        <f t="shared" si="146"/>
        <v/>
      </c>
      <c r="F3133" s="84"/>
    </row>
    <row r="3134" spans="2:6" x14ac:dyDescent="0.25">
      <c r="B3134" s="13">
        <v>3126</v>
      </c>
      <c r="C3134" s="18" t="str">
        <f t="shared" si="147"/>
        <v/>
      </c>
      <c r="D3134" s="13" t="str">
        <f t="shared" si="145"/>
        <v/>
      </c>
      <c r="E3134" s="13" t="str">
        <f t="shared" si="146"/>
        <v/>
      </c>
      <c r="F3134" s="84"/>
    </row>
    <row r="3135" spans="2:6" x14ac:dyDescent="0.25">
      <c r="B3135" s="13">
        <v>3127</v>
      </c>
      <c r="C3135" s="18" t="str">
        <f t="shared" si="147"/>
        <v/>
      </c>
      <c r="D3135" s="13" t="str">
        <f t="shared" si="145"/>
        <v/>
      </c>
      <c r="E3135" s="13" t="str">
        <f t="shared" si="146"/>
        <v/>
      </c>
      <c r="F3135" s="84"/>
    </row>
    <row r="3136" spans="2:6" x14ac:dyDescent="0.25">
      <c r="B3136" s="13">
        <v>3128</v>
      </c>
      <c r="C3136" s="18" t="str">
        <f t="shared" si="147"/>
        <v/>
      </c>
      <c r="D3136" s="13" t="str">
        <f t="shared" si="145"/>
        <v/>
      </c>
      <c r="E3136" s="13" t="str">
        <f t="shared" si="146"/>
        <v/>
      </c>
      <c r="F3136" s="84"/>
    </row>
    <row r="3137" spans="2:6" x14ac:dyDescent="0.25">
      <c r="B3137" s="13">
        <v>3129</v>
      </c>
      <c r="C3137" s="18" t="str">
        <f t="shared" si="147"/>
        <v/>
      </c>
      <c r="D3137" s="13" t="str">
        <f t="shared" si="145"/>
        <v/>
      </c>
      <c r="E3137" s="13" t="str">
        <f t="shared" si="146"/>
        <v/>
      </c>
      <c r="F3137" s="84"/>
    </row>
    <row r="3138" spans="2:6" x14ac:dyDescent="0.25">
      <c r="B3138" s="13">
        <v>3130</v>
      </c>
      <c r="C3138" s="18" t="str">
        <f t="shared" si="147"/>
        <v/>
      </c>
      <c r="D3138" s="13" t="str">
        <f t="shared" si="145"/>
        <v/>
      </c>
      <c r="E3138" s="13" t="str">
        <f t="shared" si="146"/>
        <v/>
      </c>
      <c r="F3138" s="84"/>
    </row>
    <row r="3139" spans="2:6" x14ac:dyDescent="0.25">
      <c r="B3139" s="13">
        <v>3131</v>
      </c>
      <c r="C3139" s="18" t="str">
        <f t="shared" si="147"/>
        <v/>
      </c>
      <c r="D3139" s="13" t="str">
        <f t="shared" si="145"/>
        <v/>
      </c>
      <c r="E3139" s="13" t="str">
        <f t="shared" si="146"/>
        <v/>
      </c>
      <c r="F3139" s="84"/>
    </row>
    <row r="3140" spans="2:6" x14ac:dyDescent="0.25">
      <c r="B3140" s="13">
        <v>3132</v>
      </c>
      <c r="C3140" s="18" t="str">
        <f t="shared" si="147"/>
        <v/>
      </c>
      <c r="D3140" s="13" t="str">
        <f t="shared" si="145"/>
        <v/>
      </c>
      <c r="E3140" s="13" t="str">
        <f t="shared" si="146"/>
        <v/>
      </c>
      <c r="F3140" s="84"/>
    </row>
    <row r="3141" spans="2:6" x14ac:dyDescent="0.25">
      <c r="B3141" s="13">
        <v>3133</v>
      </c>
      <c r="C3141" s="18" t="str">
        <f t="shared" si="147"/>
        <v/>
      </c>
      <c r="D3141" s="13" t="str">
        <f t="shared" si="145"/>
        <v/>
      </c>
      <c r="E3141" s="13" t="str">
        <f t="shared" si="146"/>
        <v/>
      </c>
      <c r="F3141" s="84"/>
    </row>
    <row r="3142" spans="2:6" x14ac:dyDescent="0.25">
      <c r="B3142" s="13">
        <v>3134</v>
      </c>
      <c r="C3142" s="18" t="str">
        <f t="shared" si="147"/>
        <v/>
      </c>
      <c r="D3142" s="13" t="str">
        <f t="shared" si="145"/>
        <v/>
      </c>
      <c r="E3142" s="13" t="str">
        <f t="shared" si="146"/>
        <v/>
      </c>
      <c r="F3142" s="84"/>
    </row>
    <row r="3143" spans="2:6" x14ac:dyDescent="0.25">
      <c r="B3143" s="13">
        <v>3135</v>
      </c>
      <c r="C3143" s="18" t="str">
        <f t="shared" si="147"/>
        <v/>
      </c>
      <c r="D3143" s="13" t="str">
        <f t="shared" si="145"/>
        <v/>
      </c>
      <c r="E3143" s="13" t="str">
        <f t="shared" si="146"/>
        <v/>
      </c>
      <c r="F3143" s="84"/>
    </row>
    <row r="3144" spans="2:6" x14ac:dyDescent="0.25">
      <c r="B3144" s="13">
        <v>3136</v>
      </c>
      <c r="C3144" s="18" t="str">
        <f t="shared" si="147"/>
        <v/>
      </c>
      <c r="D3144" s="13" t="str">
        <f t="shared" si="145"/>
        <v/>
      </c>
      <c r="E3144" s="13" t="str">
        <f t="shared" si="146"/>
        <v/>
      </c>
      <c r="F3144" s="84"/>
    </row>
    <row r="3145" spans="2:6" x14ac:dyDescent="0.25">
      <c r="B3145" s="13">
        <v>3137</v>
      </c>
      <c r="C3145" s="18" t="str">
        <f t="shared" si="147"/>
        <v/>
      </c>
      <c r="D3145" s="13" t="str">
        <f t="shared" ref="D3145:D3208" si="148">IF(C3145="","",IF($F$6="","",IF(B3145&lt;($AV$14+1),"1°batch", IF(B3145&gt;($AV$15),"3°batch","2°batch"))))</f>
        <v/>
      </c>
      <c r="E3145" s="13" t="str">
        <f t="shared" ref="E3145:E3208" si="149">IF(C3145="","",IF($F$6="","",IF(B3145&lt;($AV$17+1),"1°cooking",IF(AND(B3145&gt;$AV$17,B3145&lt;$AV$18+1),"2°cooking",IF(AND(B3145&gt;$AV$18,B3145&lt;$AV$19+1),"3°cooking",IF(AND(B3145&gt;$AV$19,B3145&lt;$AV$20+1),"4°cooking",IF(AND(B3145&gt;$AV$20,B3145&lt;$AV$21+1),"5°cooking",IF(AND(B3145&gt;$AV$21,B3145&lt;$AV$22+1),"1°cooking",IF(AND(B3145&gt;$AV$22,B3145&lt;$AV$23+1),"2°cooking",IF(AND(B3145&gt;$AV$23,B3145&lt;$AV$24+1),"3°cooking",IF(AND(B3145&gt;$AV$24,B3145&lt;$AV$25+1),"4°cooking",IF(AND(B3145&gt;$AV$25,B3145&lt;$AV$26+1),"5°cooking",IF(AND(B3145&gt;$AV$26,B3145&lt;$AV$27+1),"1°cooking",IF(AND(B3145&gt;$AV$27,B3145&lt;$AV$28+1),"2°cooking",IF(AND(B3145&gt;$AV$28,B3145&lt;$AV$29+1),"3°cooking",IF(AND(B3145&gt;$AV$29,B3145&lt;$AV$30+1),"4°cooking",IF(AND(B3145&gt;$AV$30,B3145&lt;$AV$31+1),"5°cooking","")))))))))))))))))</f>
        <v/>
      </c>
      <c r="F3145" s="84"/>
    </row>
    <row r="3146" spans="2:6" x14ac:dyDescent="0.25">
      <c r="B3146" s="13">
        <v>3138</v>
      </c>
      <c r="C3146" s="18" t="str">
        <f t="shared" ref="C3146:C3209" si="150">IF($F$6="","",IF(B3146&gt;$F$6,"",IF(C3145&lt;$C$6,C3145+$E$6,0)))</f>
        <v/>
      </c>
      <c r="D3146" s="13" t="str">
        <f t="shared" si="148"/>
        <v/>
      </c>
      <c r="E3146" s="13" t="str">
        <f t="shared" si="149"/>
        <v/>
      </c>
      <c r="F3146" s="84"/>
    </row>
    <row r="3147" spans="2:6" x14ac:dyDescent="0.25">
      <c r="B3147" s="13">
        <v>3139</v>
      </c>
      <c r="C3147" s="18" t="str">
        <f t="shared" si="150"/>
        <v/>
      </c>
      <c r="D3147" s="13" t="str">
        <f t="shared" si="148"/>
        <v/>
      </c>
      <c r="E3147" s="13" t="str">
        <f t="shared" si="149"/>
        <v/>
      </c>
      <c r="F3147" s="84"/>
    </row>
    <row r="3148" spans="2:6" x14ac:dyDescent="0.25">
      <c r="B3148" s="13">
        <v>3140</v>
      </c>
      <c r="C3148" s="18" t="str">
        <f t="shared" si="150"/>
        <v/>
      </c>
      <c r="D3148" s="13" t="str">
        <f t="shared" si="148"/>
        <v/>
      </c>
      <c r="E3148" s="13" t="str">
        <f t="shared" si="149"/>
        <v/>
      </c>
      <c r="F3148" s="84"/>
    </row>
    <row r="3149" spans="2:6" x14ac:dyDescent="0.25">
      <c r="B3149" s="13">
        <v>3141</v>
      </c>
      <c r="C3149" s="18" t="str">
        <f t="shared" si="150"/>
        <v/>
      </c>
      <c r="D3149" s="13" t="str">
        <f t="shared" si="148"/>
        <v/>
      </c>
      <c r="E3149" s="13" t="str">
        <f t="shared" si="149"/>
        <v/>
      </c>
      <c r="F3149" s="84"/>
    </row>
    <row r="3150" spans="2:6" x14ac:dyDescent="0.25">
      <c r="B3150" s="13">
        <v>3142</v>
      </c>
      <c r="C3150" s="18" t="str">
        <f t="shared" si="150"/>
        <v/>
      </c>
      <c r="D3150" s="13" t="str">
        <f t="shared" si="148"/>
        <v/>
      </c>
      <c r="E3150" s="13" t="str">
        <f t="shared" si="149"/>
        <v/>
      </c>
      <c r="F3150" s="84"/>
    </row>
    <row r="3151" spans="2:6" x14ac:dyDescent="0.25">
      <c r="B3151" s="13">
        <v>3143</v>
      </c>
      <c r="C3151" s="18" t="str">
        <f t="shared" si="150"/>
        <v/>
      </c>
      <c r="D3151" s="13" t="str">
        <f t="shared" si="148"/>
        <v/>
      </c>
      <c r="E3151" s="13" t="str">
        <f t="shared" si="149"/>
        <v/>
      </c>
      <c r="F3151" s="84"/>
    </row>
    <row r="3152" spans="2:6" x14ac:dyDescent="0.25">
      <c r="B3152" s="13">
        <v>3144</v>
      </c>
      <c r="C3152" s="18" t="str">
        <f t="shared" si="150"/>
        <v/>
      </c>
      <c r="D3152" s="13" t="str">
        <f t="shared" si="148"/>
        <v/>
      </c>
      <c r="E3152" s="13" t="str">
        <f t="shared" si="149"/>
        <v/>
      </c>
      <c r="F3152" s="84"/>
    </row>
    <row r="3153" spans="2:6" x14ac:dyDescent="0.25">
      <c r="B3153" s="13">
        <v>3145</v>
      </c>
      <c r="C3153" s="18" t="str">
        <f t="shared" si="150"/>
        <v/>
      </c>
      <c r="D3153" s="13" t="str">
        <f t="shared" si="148"/>
        <v/>
      </c>
      <c r="E3153" s="13" t="str">
        <f t="shared" si="149"/>
        <v/>
      </c>
      <c r="F3153" s="84"/>
    </row>
    <row r="3154" spans="2:6" x14ac:dyDescent="0.25">
      <c r="B3154" s="13">
        <v>3146</v>
      </c>
      <c r="C3154" s="18" t="str">
        <f t="shared" si="150"/>
        <v/>
      </c>
      <c r="D3154" s="13" t="str">
        <f t="shared" si="148"/>
        <v/>
      </c>
      <c r="E3154" s="13" t="str">
        <f t="shared" si="149"/>
        <v/>
      </c>
      <c r="F3154" s="84"/>
    </row>
    <row r="3155" spans="2:6" x14ac:dyDescent="0.25">
      <c r="B3155" s="13">
        <v>3147</v>
      </c>
      <c r="C3155" s="18" t="str">
        <f t="shared" si="150"/>
        <v/>
      </c>
      <c r="D3155" s="13" t="str">
        <f t="shared" si="148"/>
        <v/>
      </c>
      <c r="E3155" s="13" t="str">
        <f t="shared" si="149"/>
        <v/>
      </c>
      <c r="F3155" s="84"/>
    </row>
    <row r="3156" spans="2:6" x14ac:dyDescent="0.25">
      <c r="B3156" s="13">
        <v>3148</v>
      </c>
      <c r="C3156" s="18" t="str">
        <f t="shared" si="150"/>
        <v/>
      </c>
      <c r="D3156" s="13" t="str">
        <f t="shared" si="148"/>
        <v/>
      </c>
      <c r="E3156" s="13" t="str">
        <f t="shared" si="149"/>
        <v/>
      </c>
      <c r="F3156" s="84"/>
    </row>
    <row r="3157" spans="2:6" x14ac:dyDescent="0.25">
      <c r="B3157" s="13">
        <v>3149</v>
      </c>
      <c r="C3157" s="18" t="str">
        <f t="shared" si="150"/>
        <v/>
      </c>
      <c r="D3157" s="13" t="str">
        <f t="shared" si="148"/>
        <v/>
      </c>
      <c r="E3157" s="13" t="str">
        <f t="shared" si="149"/>
        <v/>
      </c>
      <c r="F3157" s="84"/>
    </row>
    <row r="3158" spans="2:6" x14ac:dyDescent="0.25">
      <c r="B3158" s="13">
        <v>3150</v>
      </c>
      <c r="C3158" s="18" t="str">
        <f t="shared" si="150"/>
        <v/>
      </c>
      <c r="D3158" s="13" t="str">
        <f t="shared" si="148"/>
        <v/>
      </c>
      <c r="E3158" s="13" t="str">
        <f t="shared" si="149"/>
        <v/>
      </c>
      <c r="F3158" s="84"/>
    </row>
    <row r="3159" spans="2:6" x14ac:dyDescent="0.25">
      <c r="B3159" s="13">
        <v>3151</v>
      </c>
      <c r="C3159" s="18" t="str">
        <f t="shared" si="150"/>
        <v/>
      </c>
      <c r="D3159" s="13" t="str">
        <f t="shared" si="148"/>
        <v/>
      </c>
      <c r="E3159" s="13" t="str">
        <f t="shared" si="149"/>
        <v/>
      </c>
      <c r="F3159" s="84"/>
    </row>
    <row r="3160" spans="2:6" x14ac:dyDescent="0.25">
      <c r="B3160" s="13">
        <v>3152</v>
      </c>
      <c r="C3160" s="18" t="str">
        <f t="shared" si="150"/>
        <v/>
      </c>
      <c r="D3160" s="13" t="str">
        <f t="shared" si="148"/>
        <v/>
      </c>
      <c r="E3160" s="13" t="str">
        <f t="shared" si="149"/>
        <v/>
      </c>
      <c r="F3160" s="84"/>
    </row>
    <row r="3161" spans="2:6" x14ac:dyDescent="0.25">
      <c r="B3161" s="13">
        <v>3153</v>
      </c>
      <c r="C3161" s="18" t="str">
        <f t="shared" si="150"/>
        <v/>
      </c>
      <c r="D3161" s="13" t="str">
        <f t="shared" si="148"/>
        <v/>
      </c>
      <c r="E3161" s="13" t="str">
        <f t="shared" si="149"/>
        <v/>
      </c>
      <c r="F3161" s="84"/>
    </row>
    <row r="3162" spans="2:6" x14ac:dyDescent="0.25">
      <c r="B3162" s="13">
        <v>3154</v>
      </c>
      <c r="C3162" s="18" t="str">
        <f t="shared" si="150"/>
        <v/>
      </c>
      <c r="D3162" s="13" t="str">
        <f t="shared" si="148"/>
        <v/>
      </c>
      <c r="E3162" s="13" t="str">
        <f t="shared" si="149"/>
        <v/>
      </c>
      <c r="F3162" s="84"/>
    </row>
    <row r="3163" spans="2:6" x14ac:dyDescent="0.25">
      <c r="B3163" s="13">
        <v>3155</v>
      </c>
      <c r="C3163" s="18" t="str">
        <f t="shared" si="150"/>
        <v/>
      </c>
      <c r="D3163" s="13" t="str">
        <f t="shared" si="148"/>
        <v/>
      </c>
      <c r="E3163" s="13" t="str">
        <f t="shared" si="149"/>
        <v/>
      </c>
      <c r="F3163" s="84"/>
    </row>
    <row r="3164" spans="2:6" x14ac:dyDescent="0.25">
      <c r="B3164" s="13">
        <v>3156</v>
      </c>
      <c r="C3164" s="18" t="str">
        <f t="shared" si="150"/>
        <v/>
      </c>
      <c r="D3164" s="13" t="str">
        <f t="shared" si="148"/>
        <v/>
      </c>
      <c r="E3164" s="13" t="str">
        <f t="shared" si="149"/>
        <v/>
      </c>
      <c r="F3164" s="84"/>
    </row>
    <row r="3165" spans="2:6" x14ac:dyDescent="0.25">
      <c r="B3165" s="13">
        <v>3157</v>
      </c>
      <c r="C3165" s="18" t="str">
        <f t="shared" si="150"/>
        <v/>
      </c>
      <c r="D3165" s="13" t="str">
        <f t="shared" si="148"/>
        <v/>
      </c>
      <c r="E3165" s="13" t="str">
        <f t="shared" si="149"/>
        <v/>
      </c>
      <c r="F3165" s="84"/>
    </row>
    <row r="3166" spans="2:6" x14ac:dyDescent="0.25">
      <c r="B3166" s="13">
        <v>3158</v>
      </c>
      <c r="C3166" s="18" t="str">
        <f t="shared" si="150"/>
        <v/>
      </c>
      <c r="D3166" s="13" t="str">
        <f t="shared" si="148"/>
        <v/>
      </c>
      <c r="E3166" s="13" t="str">
        <f t="shared" si="149"/>
        <v/>
      </c>
      <c r="F3166" s="84"/>
    </row>
    <row r="3167" spans="2:6" x14ac:dyDescent="0.25">
      <c r="B3167" s="13">
        <v>3159</v>
      </c>
      <c r="C3167" s="18" t="str">
        <f t="shared" si="150"/>
        <v/>
      </c>
      <c r="D3167" s="13" t="str">
        <f t="shared" si="148"/>
        <v/>
      </c>
      <c r="E3167" s="13" t="str">
        <f t="shared" si="149"/>
        <v/>
      </c>
      <c r="F3167" s="84"/>
    </row>
    <row r="3168" spans="2:6" x14ac:dyDescent="0.25">
      <c r="B3168" s="13">
        <v>3160</v>
      </c>
      <c r="C3168" s="18" t="str">
        <f t="shared" si="150"/>
        <v/>
      </c>
      <c r="D3168" s="13" t="str">
        <f t="shared" si="148"/>
        <v/>
      </c>
      <c r="E3168" s="13" t="str">
        <f t="shared" si="149"/>
        <v/>
      </c>
      <c r="F3168" s="84"/>
    </row>
    <row r="3169" spans="2:6" x14ac:dyDescent="0.25">
      <c r="B3169" s="13">
        <v>3161</v>
      </c>
      <c r="C3169" s="18" t="str">
        <f t="shared" si="150"/>
        <v/>
      </c>
      <c r="D3169" s="13" t="str">
        <f t="shared" si="148"/>
        <v/>
      </c>
      <c r="E3169" s="13" t="str">
        <f t="shared" si="149"/>
        <v/>
      </c>
      <c r="F3169" s="84"/>
    </row>
    <row r="3170" spans="2:6" x14ac:dyDescent="0.25">
      <c r="B3170" s="13">
        <v>3162</v>
      </c>
      <c r="C3170" s="18" t="str">
        <f t="shared" si="150"/>
        <v/>
      </c>
      <c r="D3170" s="13" t="str">
        <f t="shared" si="148"/>
        <v/>
      </c>
      <c r="E3170" s="13" t="str">
        <f t="shared" si="149"/>
        <v/>
      </c>
      <c r="F3170" s="84"/>
    </row>
    <row r="3171" spans="2:6" x14ac:dyDescent="0.25">
      <c r="B3171" s="13">
        <v>3163</v>
      </c>
      <c r="C3171" s="18" t="str">
        <f t="shared" si="150"/>
        <v/>
      </c>
      <c r="D3171" s="13" t="str">
        <f t="shared" si="148"/>
        <v/>
      </c>
      <c r="E3171" s="13" t="str">
        <f t="shared" si="149"/>
        <v/>
      </c>
      <c r="F3171" s="84"/>
    </row>
    <row r="3172" spans="2:6" x14ac:dyDescent="0.25">
      <c r="B3172" s="13">
        <v>3164</v>
      </c>
      <c r="C3172" s="18" t="str">
        <f t="shared" si="150"/>
        <v/>
      </c>
      <c r="D3172" s="13" t="str">
        <f t="shared" si="148"/>
        <v/>
      </c>
      <c r="E3172" s="13" t="str">
        <f t="shared" si="149"/>
        <v/>
      </c>
      <c r="F3172" s="84"/>
    </row>
    <row r="3173" spans="2:6" x14ac:dyDescent="0.25">
      <c r="B3173" s="13">
        <v>3165</v>
      </c>
      <c r="C3173" s="18" t="str">
        <f t="shared" si="150"/>
        <v/>
      </c>
      <c r="D3173" s="13" t="str">
        <f t="shared" si="148"/>
        <v/>
      </c>
      <c r="E3173" s="13" t="str">
        <f t="shared" si="149"/>
        <v/>
      </c>
      <c r="F3173" s="84"/>
    </row>
    <row r="3174" spans="2:6" x14ac:dyDescent="0.25">
      <c r="B3174" s="13">
        <v>3166</v>
      </c>
      <c r="C3174" s="18" t="str">
        <f t="shared" si="150"/>
        <v/>
      </c>
      <c r="D3174" s="13" t="str">
        <f t="shared" si="148"/>
        <v/>
      </c>
      <c r="E3174" s="13" t="str">
        <f t="shared" si="149"/>
        <v/>
      </c>
      <c r="F3174" s="84"/>
    </row>
    <row r="3175" spans="2:6" x14ac:dyDescent="0.25">
      <c r="B3175" s="13">
        <v>3167</v>
      </c>
      <c r="C3175" s="18" t="str">
        <f t="shared" si="150"/>
        <v/>
      </c>
      <c r="D3175" s="13" t="str">
        <f t="shared" si="148"/>
        <v/>
      </c>
      <c r="E3175" s="13" t="str">
        <f t="shared" si="149"/>
        <v/>
      </c>
      <c r="F3175" s="84"/>
    </row>
    <row r="3176" spans="2:6" x14ac:dyDescent="0.25">
      <c r="B3176" s="13">
        <v>3168</v>
      </c>
      <c r="C3176" s="18" t="str">
        <f t="shared" si="150"/>
        <v/>
      </c>
      <c r="D3176" s="13" t="str">
        <f t="shared" si="148"/>
        <v/>
      </c>
      <c r="E3176" s="13" t="str">
        <f t="shared" si="149"/>
        <v/>
      </c>
      <c r="F3176" s="84"/>
    </row>
    <row r="3177" spans="2:6" x14ac:dyDescent="0.25">
      <c r="B3177" s="13">
        <v>3169</v>
      </c>
      <c r="C3177" s="18" t="str">
        <f t="shared" si="150"/>
        <v/>
      </c>
      <c r="D3177" s="13" t="str">
        <f t="shared" si="148"/>
        <v/>
      </c>
      <c r="E3177" s="13" t="str">
        <f t="shared" si="149"/>
        <v/>
      </c>
      <c r="F3177" s="84"/>
    </row>
    <row r="3178" spans="2:6" x14ac:dyDescent="0.25">
      <c r="B3178" s="13">
        <v>3170</v>
      </c>
      <c r="C3178" s="18" t="str">
        <f t="shared" si="150"/>
        <v/>
      </c>
      <c r="D3178" s="13" t="str">
        <f t="shared" si="148"/>
        <v/>
      </c>
      <c r="E3178" s="13" t="str">
        <f t="shared" si="149"/>
        <v/>
      </c>
      <c r="F3178" s="84"/>
    </row>
    <row r="3179" spans="2:6" x14ac:dyDescent="0.25">
      <c r="B3179" s="13">
        <v>3171</v>
      </c>
      <c r="C3179" s="18" t="str">
        <f t="shared" si="150"/>
        <v/>
      </c>
      <c r="D3179" s="13" t="str">
        <f t="shared" si="148"/>
        <v/>
      </c>
      <c r="E3179" s="13" t="str">
        <f t="shared" si="149"/>
        <v/>
      </c>
      <c r="F3179" s="84"/>
    </row>
    <row r="3180" spans="2:6" x14ac:dyDescent="0.25">
      <c r="B3180" s="13">
        <v>3172</v>
      </c>
      <c r="C3180" s="18" t="str">
        <f t="shared" si="150"/>
        <v/>
      </c>
      <c r="D3180" s="13" t="str">
        <f t="shared" si="148"/>
        <v/>
      </c>
      <c r="E3180" s="13" t="str">
        <f t="shared" si="149"/>
        <v/>
      </c>
      <c r="F3180" s="84"/>
    </row>
    <row r="3181" spans="2:6" x14ac:dyDescent="0.25">
      <c r="B3181" s="13">
        <v>3173</v>
      </c>
      <c r="C3181" s="18" t="str">
        <f t="shared" si="150"/>
        <v/>
      </c>
      <c r="D3181" s="13" t="str">
        <f t="shared" si="148"/>
        <v/>
      </c>
      <c r="E3181" s="13" t="str">
        <f t="shared" si="149"/>
        <v/>
      </c>
      <c r="F3181" s="84"/>
    </row>
    <row r="3182" spans="2:6" x14ac:dyDescent="0.25">
      <c r="B3182" s="13">
        <v>3174</v>
      </c>
      <c r="C3182" s="18" t="str">
        <f t="shared" si="150"/>
        <v/>
      </c>
      <c r="D3182" s="13" t="str">
        <f t="shared" si="148"/>
        <v/>
      </c>
      <c r="E3182" s="13" t="str">
        <f t="shared" si="149"/>
        <v/>
      </c>
      <c r="F3182" s="84"/>
    </row>
    <row r="3183" spans="2:6" x14ac:dyDescent="0.25">
      <c r="B3183" s="13">
        <v>3175</v>
      </c>
      <c r="C3183" s="18" t="str">
        <f t="shared" si="150"/>
        <v/>
      </c>
      <c r="D3183" s="13" t="str">
        <f t="shared" si="148"/>
        <v/>
      </c>
      <c r="E3183" s="13" t="str">
        <f t="shared" si="149"/>
        <v/>
      </c>
      <c r="F3183" s="84"/>
    </row>
    <row r="3184" spans="2:6" x14ac:dyDescent="0.25">
      <c r="B3184" s="13">
        <v>3176</v>
      </c>
      <c r="C3184" s="18" t="str">
        <f t="shared" si="150"/>
        <v/>
      </c>
      <c r="D3184" s="13" t="str">
        <f t="shared" si="148"/>
        <v/>
      </c>
      <c r="E3184" s="13" t="str">
        <f t="shared" si="149"/>
        <v/>
      </c>
      <c r="F3184" s="84"/>
    </row>
    <row r="3185" spans="2:6" x14ac:dyDescent="0.25">
      <c r="B3185" s="13">
        <v>3177</v>
      </c>
      <c r="C3185" s="18" t="str">
        <f t="shared" si="150"/>
        <v/>
      </c>
      <c r="D3185" s="13" t="str">
        <f t="shared" si="148"/>
        <v/>
      </c>
      <c r="E3185" s="13" t="str">
        <f t="shared" si="149"/>
        <v/>
      </c>
      <c r="F3185" s="84"/>
    </row>
    <row r="3186" spans="2:6" x14ac:dyDescent="0.25">
      <c r="B3186" s="13">
        <v>3178</v>
      </c>
      <c r="C3186" s="18" t="str">
        <f t="shared" si="150"/>
        <v/>
      </c>
      <c r="D3186" s="13" t="str">
        <f t="shared" si="148"/>
        <v/>
      </c>
      <c r="E3186" s="13" t="str">
        <f t="shared" si="149"/>
        <v/>
      </c>
      <c r="F3186" s="84"/>
    </row>
    <row r="3187" spans="2:6" x14ac:dyDescent="0.25">
      <c r="B3187" s="13">
        <v>3179</v>
      </c>
      <c r="C3187" s="18" t="str">
        <f t="shared" si="150"/>
        <v/>
      </c>
      <c r="D3187" s="13" t="str">
        <f t="shared" si="148"/>
        <v/>
      </c>
      <c r="E3187" s="13" t="str">
        <f t="shared" si="149"/>
        <v/>
      </c>
      <c r="F3187" s="84"/>
    </row>
    <row r="3188" spans="2:6" x14ac:dyDescent="0.25">
      <c r="B3188" s="13">
        <v>3180</v>
      </c>
      <c r="C3188" s="18" t="str">
        <f t="shared" si="150"/>
        <v/>
      </c>
      <c r="D3188" s="13" t="str">
        <f t="shared" si="148"/>
        <v/>
      </c>
      <c r="E3188" s="13" t="str">
        <f t="shared" si="149"/>
        <v/>
      </c>
      <c r="F3188" s="84"/>
    </row>
    <row r="3189" spans="2:6" x14ac:dyDescent="0.25">
      <c r="B3189" s="13">
        <v>3181</v>
      </c>
      <c r="C3189" s="18" t="str">
        <f t="shared" si="150"/>
        <v/>
      </c>
      <c r="D3189" s="13" t="str">
        <f t="shared" si="148"/>
        <v/>
      </c>
      <c r="E3189" s="13" t="str">
        <f t="shared" si="149"/>
        <v/>
      </c>
      <c r="F3189" s="84"/>
    </row>
    <row r="3190" spans="2:6" x14ac:dyDescent="0.25">
      <c r="B3190" s="13">
        <v>3182</v>
      </c>
      <c r="C3190" s="18" t="str">
        <f t="shared" si="150"/>
        <v/>
      </c>
      <c r="D3190" s="13" t="str">
        <f t="shared" si="148"/>
        <v/>
      </c>
      <c r="E3190" s="13" t="str">
        <f t="shared" si="149"/>
        <v/>
      </c>
      <c r="F3190" s="84"/>
    </row>
    <row r="3191" spans="2:6" x14ac:dyDescent="0.25">
      <c r="B3191" s="13">
        <v>3183</v>
      </c>
      <c r="C3191" s="18" t="str">
        <f t="shared" si="150"/>
        <v/>
      </c>
      <c r="D3191" s="13" t="str">
        <f t="shared" si="148"/>
        <v/>
      </c>
      <c r="E3191" s="13" t="str">
        <f t="shared" si="149"/>
        <v/>
      </c>
      <c r="F3191" s="84"/>
    </row>
    <row r="3192" spans="2:6" x14ac:dyDescent="0.25">
      <c r="B3192" s="13">
        <v>3184</v>
      </c>
      <c r="C3192" s="18" t="str">
        <f t="shared" si="150"/>
        <v/>
      </c>
      <c r="D3192" s="13" t="str">
        <f t="shared" si="148"/>
        <v/>
      </c>
      <c r="E3192" s="13" t="str">
        <f t="shared" si="149"/>
        <v/>
      </c>
      <c r="F3192" s="84"/>
    </row>
    <row r="3193" spans="2:6" x14ac:dyDescent="0.25">
      <c r="B3193" s="13">
        <v>3185</v>
      </c>
      <c r="C3193" s="18" t="str">
        <f t="shared" si="150"/>
        <v/>
      </c>
      <c r="D3193" s="13" t="str">
        <f t="shared" si="148"/>
        <v/>
      </c>
      <c r="E3193" s="13" t="str">
        <f t="shared" si="149"/>
        <v/>
      </c>
      <c r="F3193" s="84"/>
    </row>
    <row r="3194" spans="2:6" x14ac:dyDescent="0.25">
      <c r="B3194" s="13">
        <v>3186</v>
      </c>
      <c r="C3194" s="18" t="str">
        <f t="shared" si="150"/>
        <v/>
      </c>
      <c r="D3194" s="13" t="str">
        <f t="shared" si="148"/>
        <v/>
      </c>
      <c r="E3194" s="13" t="str">
        <f t="shared" si="149"/>
        <v/>
      </c>
      <c r="F3194" s="84"/>
    </row>
    <row r="3195" spans="2:6" x14ac:dyDescent="0.25">
      <c r="B3195" s="13">
        <v>3187</v>
      </c>
      <c r="C3195" s="18" t="str">
        <f t="shared" si="150"/>
        <v/>
      </c>
      <c r="D3195" s="13" t="str">
        <f t="shared" si="148"/>
        <v/>
      </c>
      <c r="E3195" s="13" t="str">
        <f t="shared" si="149"/>
        <v/>
      </c>
      <c r="F3195" s="84"/>
    </row>
    <row r="3196" spans="2:6" x14ac:dyDescent="0.25">
      <c r="B3196" s="13">
        <v>3188</v>
      </c>
      <c r="C3196" s="18" t="str">
        <f t="shared" si="150"/>
        <v/>
      </c>
      <c r="D3196" s="13" t="str">
        <f t="shared" si="148"/>
        <v/>
      </c>
      <c r="E3196" s="13" t="str">
        <f t="shared" si="149"/>
        <v/>
      </c>
      <c r="F3196" s="84"/>
    </row>
    <row r="3197" spans="2:6" x14ac:dyDescent="0.25">
      <c r="B3197" s="13">
        <v>3189</v>
      </c>
      <c r="C3197" s="18" t="str">
        <f t="shared" si="150"/>
        <v/>
      </c>
      <c r="D3197" s="13" t="str">
        <f t="shared" si="148"/>
        <v/>
      </c>
      <c r="E3197" s="13" t="str">
        <f t="shared" si="149"/>
        <v/>
      </c>
      <c r="F3197" s="84"/>
    </row>
    <row r="3198" spans="2:6" x14ac:dyDescent="0.25">
      <c r="B3198" s="13">
        <v>3190</v>
      </c>
      <c r="C3198" s="18" t="str">
        <f t="shared" si="150"/>
        <v/>
      </c>
      <c r="D3198" s="13" t="str">
        <f t="shared" si="148"/>
        <v/>
      </c>
      <c r="E3198" s="13" t="str">
        <f t="shared" si="149"/>
        <v/>
      </c>
      <c r="F3198" s="84"/>
    </row>
    <row r="3199" spans="2:6" x14ac:dyDescent="0.25">
      <c r="B3199" s="13">
        <v>3191</v>
      </c>
      <c r="C3199" s="18" t="str">
        <f t="shared" si="150"/>
        <v/>
      </c>
      <c r="D3199" s="13" t="str">
        <f t="shared" si="148"/>
        <v/>
      </c>
      <c r="E3199" s="13" t="str">
        <f t="shared" si="149"/>
        <v/>
      </c>
      <c r="F3199" s="84"/>
    </row>
    <row r="3200" spans="2:6" x14ac:dyDescent="0.25">
      <c r="B3200" s="13">
        <v>3192</v>
      </c>
      <c r="C3200" s="18" t="str">
        <f t="shared" si="150"/>
        <v/>
      </c>
      <c r="D3200" s="13" t="str">
        <f t="shared" si="148"/>
        <v/>
      </c>
      <c r="E3200" s="13" t="str">
        <f t="shared" si="149"/>
        <v/>
      </c>
      <c r="F3200" s="84"/>
    </row>
    <row r="3201" spans="2:6" x14ac:dyDescent="0.25">
      <c r="B3201" s="13">
        <v>3193</v>
      </c>
      <c r="C3201" s="18" t="str">
        <f t="shared" si="150"/>
        <v/>
      </c>
      <c r="D3201" s="13" t="str">
        <f t="shared" si="148"/>
        <v/>
      </c>
      <c r="E3201" s="13" t="str">
        <f t="shared" si="149"/>
        <v/>
      </c>
      <c r="F3201" s="84"/>
    </row>
    <row r="3202" spans="2:6" x14ac:dyDescent="0.25">
      <c r="B3202" s="13">
        <v>3194</v>
      </c>
      <c r="C3202" s="18" t="str">
        <f t="shared" si="150"/>
        <v/>
      </c>
      <c r="D3202" s="13" t="str">
        <f t="shared" si="148"/>
        <v/>
      </c>
      <c r="E3202" s="13" t="str">
        <f t="shared" si="149"/>
        <v/>
      </c>
      <c r="F3202" s="84"/>
    </row>
    <row r="3203" spans="2:6" x14ac:dyDescent="0.25">
      <c r="B3203" s="13">
        <v>3195</v>
      </c>
      <c r="C3203" s="18" t="str">
        <f t="shared" si="150"/>
        <v/>
      </c>
      <c r="D3203" s="13" t="str">
        <f t="shared" si="148"/>
        <v/>
      </c>
      <c r="E3203" s="13" t="str">
        <f t="shared" si="149"/>
        <v/>
      </c>
      <c r="F3203" s="84"/>
    </row>
    <row r="3204" spans="2:6" x14ac:dyDescent="0.25">
      <c r="B3204" s="13">
        <v>3196</v>
      </c>
      <c r="C3204" s="18" t="str">
        <f t="shared" si="150"/>
        <v/>
      </c>
      <c r="D3204" s="13" t="str">
        <f t="shared" si="148"/>
        <v/>
      </c>
      <c r="E3204" s="13" t="str">
        <f t="shared" si="149"/>
        <v/>
      </c>
      <c r="F3204" s="84"/>
    </row>
    <row r="3205" spans="2:6" x14ac:dyDescent="0.25">
      <c r="B3205" s="13">
        <v>3197</v>
      </c>
      <c r="C3205" s="18" t="str">
        <f t="shared" si="150"/>
        <v/>
      </c>
      <c r="D3205" s="13" t="str">
        <f t="shared" si="148"/>
        <v/>
      </c>
      <c r="E3205" s="13" t="str">
        <f t="shared" si="149"/>
        <v/>
      </c>
      <c r="F3205" s="84"/>
    </row>
    <row r="3206" spans="2:6" x14ac:dyDescent="0.25">
      <c r="B3206" s="13">
        <v>3198</v>
      </c>
      <c r="C3206" s="18" t="str">
        <f t="shared" si="150"/>
        <v/>
      </c>
      <c r="D3206" s="13" t="str">
        <f t="shared" si="148"/>
        <v/>
      </c>
      <c r="E3206" s="13" t="str">
        <f t="shared" si="149"/>
        <v/>
      </c>
      <c r="F3206" s="84"/>
    </row>
    <row r="3207" spans="2:6" x14ac:dyDescent="0.25">
      <c r="B3207" s="13">
        <v>3199</v>
      </c>
      <c r="C3207" s="18" t="str">
        <f t="shared" si="150"/>
        <v/>
      </c>
      <c r="D3207" s="13" t="str">
        <f t="shared" si="148"/>
        <v/>
      </c>
      <c r="E3207" s="13" t="str">
        <f t="shared" si="149"/>
        <v/>
      </c>
      <c r="F3207" s="84"/>
    </row>
    <row r="3208" spans="2:6" x14ac:dyDescent="0.25">
      <c r="B3208" s="13">
        <v>3200</v>
      </c>
      <c r="C3208" s="18" t="str">
        <f t="shared" si="150"/>
        <v/>
      </c>
      <c r="D3208" s="13" t="str">
        <f t="shared" si="148"/>
        <v/>
      </c>
      <c r="E3208" s="13" t="str">
        <f t="shared" si="149"/>
        <v/>
      </c>
      <c r="F3208" s="84"/>
    </row>
    <row r="3209" spans="2:6" x14ac:dyDescent="0.25">
      <c r="B3209" s="13">
        <v>3201</v>
      </c>
      <c r="C3209" s="18" t="str">
        <f t="shared" si="150"/>
        <v/>
      </c>
      <c r="D3209" s="13" t="str">
        <f t="shared" ref="D3209:D3272" si="151">IF(C3209="","",IF($F$6="","",IF(B3209&lt;($AV$14+1),"1°batch", IF(B3209&gt;($AV$15),"3°batch","2°batch"))))</f>
        <v/>
      </c>
      <c r="E3209" s="13" t="str">
        <f t="shared" ref="E3209:E3272" si="152">IF(C3209="","",IF($F$6="","",IF(B3209&lt;($AV$17+1),"1°cooking",IF(AND(B3209&gt;$AV$17,B3209&lt;$AV$18+1),"2°cooking",IF(AND(B3209&gt;$AV$18,B3209&lt;$AV$19+1),"3°cooking",IF(AND(B3209&gt;$AV$19,B3209&lt;$AV$20+1),"4°cooking",IF(AND(B3209&gt;$AV$20,B3209&lt;$AV$21+1),"5°cooking",IF(AND(B3209&gt;$AV$21,B3209&lt;$AV$22+1),"1°cooking",IF(AND(B3209&gt;$AV$22,B3209&lt;$AV$23+1),"2°cooking",IF(AND(B3209&gt;$AV$23,B3209&lt;$AV$24+1),"3°cooking",IF(AND(B3209&gt;$AV$24,B3209&lt;$AV$25+1),"4°cooking",IF(AND(B3209&gt;$AV$25,B3209&lt;$AV$26+1),"5°cooking",IF(AND(B3209&gt;$AV$26,B3209&lt;$AV$27+1),"1°cooking",IF(AND(B3209&gt;$AV$27,B3209&lt;$AV$28+1),"2°cooking",IF(AND(B3209&gt;$AV$28,B3209&lt;$AV$29+1),"3°cooking",IF(AND(B3209&gt;$AV$29,B3209&lt;$AV$30+1),"4°cooking",IF(AND(B3209&gt;$AV$30,B3209&lt;$AV$31+1),"5°cooking","")))))))))))))))))</f>
        <v/>
      </c>
      <c r="F3209" s="84"/>
    </row>
    <row r="3210" spans="2:6" x14ac:dyDescent="0.25">
      <c r="B3210" s="13">
        <v>3202</v>
      </c>
      <c r="C3210" s="18" t="str">
        <f t="shared" ref="C3210:C3273" si="153">IF($F$6="","",IF(B3210&gt;$F$6,"",IF(C3209&lt;$C$6,C3209+$E$6,0)))</f>
        <v/>
      </c>
      <c r="D3210" s="13" t="str">
        <f t="shared" si="151"/>
        <v/>
      </c>
      <c r="E3210" s="13" t="str">
        <f t="shared" si="152"/>
        <v/>
      </c>
      <c r="F3210" s="84"/>
    </row>
    <row r="3211" spans="2:6" x14ac:dyDescent="0.25">
      <c r="B3211" s="13">
        <v>3203</v>
      </c>
      <c r="C3211" s="18" t="str">
        <f t="shared" si="153"/>
        <v/>
      </c>
      <c r="D3211" s="13" t="str">
        <f t="shared" si="151"/>
        <v/>
      </c>
      <c r="E3211" s="13" t="str">
        <f t="shared" si="152"/>
        <v/>
      </c>
      <c r="F3211" s="84"/>
    </row>
    <row r="3212" spans="2:6" x14ac:dyDescent="0.25">
      <c r="B3212" s="13">
        <v>3204</v>
      </c>
      <c r="C3212" s="18" t="str">
        <f t="shared" si="153"/>
        <v/>
      </c>
      <c r="D3212" s="13" t="str">
        <f t="shared" si="151"/>
        <v/>
      </c>
      <c r="E3212" s="13" t="str">
        <f t="shared" si="152"/>
        <v/>
      </c>
      <c r="F3212" s="84"/>
    </row>
    <row r="3213" spans="2:6" x14ac:dyDescent="0.25">
      <c r="B3213" s="13">
        <v>3205</v>
      </c>
      <c r="C3213" s="18" t="str">
        <f t="shared" si="153"/>
        <v/>
      </c>
      <c r="D3213" s="13" t="str">
        <f t="shared" si="151"/>
        <v/>
      </c>
      <c r="E3213" s="13" t="str">
        <f t="shared" si="152"/>
        <v/>
      </c>
      <c r="F3213" s="84"/>
    </row>
    <row r="3214" spans="2:6" x14ac:dyDescent="0.25">
      <c r="B3214" s="13">
        <v>3206</v>
      </c>
      <c r="C3214" s="18" t="str">
        <f t="shared" si="153"/>
        <v/>
      </c>
      <c r="D3214" s="13" t="str">
        <f t="shared" si="151"/>
        <v/>
      </c>
      <c r="E3214" s="13" t="str">
        <f t="shared" si="152"/>
        <v/>
      </c>
      <c r="F3214" s="84"/>
    </row>
    <row r="3215" spans="2:6" x14ac:dyDescent="0.25">
      <c r="B3215" s="13">
        <v>3207</v>
      </c>
      <c r="C3215" s="18" t="str">
        <f t="shared" si="153"/>
        <v/>
      </c>
      <c r="D3215" s="13" t="str">
        <f t="shared" si="151"/>
        <v/>
      </c>
      <c r="E3215" s="13" t="str">
        <f t="shared" si="152"/>
        <v/>
      </c>
      <c r="F3215" s="84"/>
    </row>
    <row r="3216" spans="2:6" x14ac:dyDescent="0.25">
      <c r="B3216" s="13">
        <v>3208</v>
      </c>
      <c r="C3216" s="18" t="str">
        <f t="shared" si="153"/>
        <v/>
      </c>
      <c r="D3216" s="13" t="str">
        <f t="shared" si="151"/>
        <v/>
      </c>
      <c r="E3216" s="13" t="str">
        <f t="shared" si="152"/>
        <v/>
      </c>
      <c r="F3216" s="84"/>
    </row>
    <row r="3217" spans="2:6" x14ac:dyDescent="0.25">
      <c r="B3217" s="13">
        <v>3209</v>
      </c>
      <c r="C3217" s="18" t="str">
        <f t="shared" si="153"/>
        <v/>
      </c>
      <c r="D3217" s="13" t="str">
        <f t="shared" si="151"/>
        <v/>
      </c>
      <c r="E3217" s="13" t="str">
        <f t="shared" si="152"/>
        <v/>
      </c>
      <c r="F3217" s="84"/>
    </row>
    <row r="3218" spans="2:6" x14ac:dyDescent="0.25">
      <c r="B3218" s="13">
        <v>3210</v>
      </c>
      <c r="C3218" s="18" t="str">
        <f t="shared" si="153"/>
        <v/>
      </c>
      <c r="D3218" s="13" t="str">
        <f t="shared" si="151"/>
        <v/>
      </c>
      <c r="E3218" s="13" t="str">
        <f t="shared" si="152"/>
        <v/>
      </c>
      <c r="F3218" s="84"/>
    </row>
    <row r="3219" spans="2:6" x14ac:dyDescent="0.25">
      <c r="B3219" s="13">
        <v>3211</v>
      </c>
      <c r="C3219" s="18" t="str">
        <f t="shared" si="153"/>
        <v/>
      </c>
      <c r="D3219" s="13" t="str">
        <f t="shared" si="151"/>
        <v/>
      </c>
      <c r="E3219" s="13" t="str">
        <f t="shared" si="152"/>
        <v/>
      </c>
      <c r="F3219" s="84"/>
    </row>
    <row r="3220" spans="2:6" x14ac:dyDescent="0.25">
      <c r="B3220" s="13">
        <v>3212</v>
      </c>
      <c r="C3220" s="18" t="str">
        <f t="shared" si="153"/>
        <v/>
      </c>
      <c r="D3220" s="13" t="str">
        <f t="shared" si="151"/>
        <v/>
      </c>
      <c r="E3220" s="13" t="str">
        <f t="shared" si="152"/>
        <v/>
      </c>
      <c r="F3220" s="84"/>
    </row>
    <row r="3221" spans="2:6" x14ac:dyDescent="0.25">
      <c r="B3221" s="13">
        <v>3213</v>
      </c>
      <c r="C3221" s="18" t="str">
        <f t="shared" si="153"/>
        <v/>
      </c>
      <c r="D3221" s="13" t="str">
        <f t="shared" si="151"/>
        <v/>
      </c>
      <c r="E3221" s="13" t="str">
        <f t="shared" si="152"/>
        <v/>
      </c>
      <c r="F3221" s="84"/>
    </row>
    <row r="3222" spans="2:6" x14ac:dyDescent="0.25">
      <c r="B3222" s="13">
        <v>3214</v>
      </c>
      <c r="C3222" s="18" t="str">
        <f t="shared" si="153"/>
        <v/>
      </c>
      <c r="D3222" s="13" t="str">
        <f t="shared" si="151"/>
        <v/>
      </c>
      <c r="E3222" s="13" t="str">
        <f t="shared" si="152"/>
        <v/>
      </c>
      <c r="F3222" s="84"/>
    </row>
    <row r="3223" spans="2:6" x14ac:dyDescent="0.25">
      <c r="B3223" s="13">
        <v>3215</v>
      </c>
      <c r="C3223" s="18" t="str">
        <f t="shared" si="153"/>
        <v/>
      </c>
      <c r="D3223" s="13" t="str">
        <f t="shared" si="151"/>
        <v/>
      </c>
      <c r="E3223" s="13" t="str">
        <f t="shared" si="152"/>
        <v/>
      </c>
      <c r="F3223" s="84"/>
    </row>
    <row r="3224" spans="2:6" x14ac:dyDescent="0.25">
      <c r="B3224" s="13">
        <v>3216</v>
      </c>
      <c r="C3224" s="18" t="str">
        <f t="shared" si="153"/>
        <v/>
      </c>
      <c r="D3224" s="13" t="str">
        <f t="shared" si="151"/>
        <v/>
      </c>
      <c r="E3224" s="13" t="str">
        <f t="shared" si="152"/>
        <v/>
      </c>
      <c r="F3224" s="84"/>
    </row>
    <row r="3225" spans="2:6" x14ac:dyDescent="0.25">
      <c r="B3225" s="13">
        <v>3217</v>
      </c>
      <c r="C3225" s="18" t="str">
        <f t="shared" si="153"/>
        <v/>
      </c>
      <c r="D3225" s="13" t="str">
        <f t="shared" si="151"/>
        <v/>
      </c>
      <c r="E3225" s="13" t="str">
        <f t="shared" si="152"/>
        <v/>
      </c>
      <c r="F3225" s="84"/>
    </row>
    <row r="3226" spans="2:6" x14ac:dyDescent="0.25">
      <c r="B3226" s="13">
        <v>3218</v>
      </c>
      <c r="C3226" s="18" t="str">
        <f t="shared" si="153"/>
        <v/>
      </c>
      <c r="D3226" s="13" t="str">
        <f t="shared" si="151"/>
        <v/>
      </c>
      <c r="E3226" s="13" t="str">
        <f t="shared" si="152"/>
        <v/>
      </c>
      <c r="F3226" s="84"/>
    </row>
    <row r="3227" spans="2:6" x14ac:dyDescent="0.25">
      <c r="B3227" s="13">
        <v>3219</v>
      </c>
      <c r="C3227" s="18" t="str">
        <f t="shared" si="153"/>
        <v/>
      </c>
      <c r="D3227" s="13" t="str">
        <f t="shared" si="151"/>
        <v/>
      </c>
      <c r="E3227" s="13" t="str">
        <f t="shared" si="152"/>
        <v/>
      </c>
      <c r="F3227" s="84"/>
    </row>
    <row r="3228" spans="2:6" x14ac:dyDescent="0.25">
      <c r="B3228" s="13">
        <v>3220</v>
      </c>
      <c r="C3228" s="18" t="str">
        <f t="shared" si="153"/>
        <v/>
      </c>
      <c r="D3228" s="13" t="str">
        <f t="shared" si="151"/>
        <v/>
      </c>
      <c r="E3228" s="13" t="str">
        <f t="shared" si="152"/>
        <v/>
      </c>
      <c r="F3228" s="84"/>
    </row>
    <row r="3229" spans="2:6" x14ac:dyDescent="0.25">
      <c r="B3229" s="13">
        <v>3221</v>
      </c>
      <c r="C3229" s="18" t="str">
        <f t="shared" si="153"/>
        <v/>
      </c>
      <c r="D3229" s="13" t="str">
        <f t="shared" si="151"/>
        <v/>
      </c>
      <c r="E3229" s="13" t="str">
        <f t="shared" si="152"/>
        <v/>
      </c>
      <c r="F3229" s="84"/>
    </row>
    <row r="3230" spans="2:6" x14ac:dyDescent="0.25">
      <c r="B3230" s="13">
        <v>3222</v>
      </c>
      <c r="C3230" s="18" t="str">
        <f t="shared" si="153"/>
        <v/>
      </c>
      <c r="D3230" s="13" t="str">
        <f t="shared" si="151"/>
        <v/>
      </c>
      <c r="E3230" s="13" t="str">
        <f t="shared" si="152"/>
        <v/>
      </c>
      <c r="F3230" s="84"/>
    </row>
    <row r="3231" spans="2:6" x14ac:dyDescent="0.25">
      <c r="B3231" s="13">
        <v>3223</v>
      </c>
      <c r="C3231" s="18" t="str">
        <f t="shared" si="153"/>
        <v/>
      </c>
      <c r="D3231" s="13" t="str">
        <f t="shared" si="151"/>
        <v/>
      </c>
      <c r="E3231" s="13" t="str">
        <f t="shared" si="152"/>
        <v/>
      </c>
      <c r="F3231" s="84"/>
    </row>
    <row r="3232" spans="2:6" x14ac:dyDescent="0.25">
      <c r="B3232" s="13">
        <v>3224</v>
      </c>
      <c r="C3232" s="18" t="str">
        <f t="shared" si="153"/>
        <v/>
      </c>
      <c r="D3232" s="13" t="str">
        <f t="shared" si="151"/>
        <v/>
      </c>
      <c r="E3232" s="13" t="str">
        <f t="shared" si="152"/>
        <v/>
      </c>
      <c r="F3232" s="84"/>
    </row>
    <row r="3233" spans="2:6" x14ac:dyDescent="0.25">
      <c r="B3233" s="13">
        <v>3225</v>
      </c>
      <c r="C3233" s="18" t="str">
        <f t="shared" si="153"/>
        <v/>
      </c>
      <c r="D3233" s="13" t="str">
        <f t="shared" si="151"/>
        <v/>
      </c>
      <c r="E3233" s="13" t="str">
        <f t="shared" si="152"/>
        <v/>
      </c>
      <c r="F3233" s="84"/>
    </row>
    <row r="3234" spans="2:6" x14ac:dyDescent="0.25">
      <c r="B3234" s="13">
        <v>3226</v>
      </c>
      <c r="C3234" s="18" t="str">
        <f t="shared" si="153"/>
        <v/>
      </c>
      <c r="D3234" s="13" t="str">
        <f t="shared" si="151"/>
        <v/>
      </c>
      <c r="E3234" s="13" t="str">
        <f t="shared" si="152"/>
        <v/>
      </c>
      <c r="F3234" s="84"/>
    </row>
    <row r="3235" spans="2:6" x14ac:dyDescent="0.25">
      <c r="B3235" s="13">
        <v>3227</v>
      </c>
      <c r="C3235" s="18" t="str">
        <f t="shared" si="153"/>
        <v/>
      </c>
      <c r="D3235" s="13" t="str">
        <f t="shared" si="151"/>
        <v/>
      </c>
      <c r="E3235" s="13" t="str">
        <f t="shared" si="152"/>
        <v/>
      </c>
      <c r="F3235" s="84"/>
    </row>
    <row r="3236" spans="2:6" x14ac:dyDescent="0.25">
      <c r="B3236" s="13">
        <v>3228</v>
      </c>
      <c r="C3236" s="18" t="str">
        <f t="shared" si="153"/>
        <v/>
      </c>
      <c r="D3236" s="13" t="str">
        <f t="shared" si="151"/>
        <v/>
      </c>
      <c r="E3236" s="13" t="str">
        <f t="shared" si="152"/>
        <v/>
      </c>
      <c r="F3236" s="84"/>
    </row>
    <row r="3237" spans="2:6" x14ac:dyDescent="0.25">
      <c r="B3237" s="13">
        <v>3229</v>
      </c>
      <c r="C3237" s="18" t="str">
        <f t="shared" si="153"/>
        <v/>
      </c>
      <c r="D3237" s="13" t="str">
        <f t="shared" si="151"/>
        <v/>
      </c>
      <c r="E3237" s="13" t="str">
        <f t="shared" si="152"/>
        <v/>
      </c>
      <c r="F3237" s="84"/>
    </row>
    <row r="3238" spans="2:6" x14ac:dyDescent="0.25">
      <c r="B3238" s="13">
        <v>3230</v>
      </c>
      <c r="C3238" s="18" t="str">
        <f t="shared" si="153"/>
        <v/>
      </c>
      <c r="D3238" s="13" t="str">
        <f t="shared" si="151"/>
        <v/>
      </c>
      <c r="E3238" s="13" t="str">
        <f t="shared" si="152"/>
        <v/>
      </c>
      <c r="F3238" s="84"/>
    </row>
    <row r="3239" spans="2:6" x14ac:dyDescent="0.25">
      <c r="B3239" s="13">
        <v>3231</v>
      </c>
      <c r="C3239" s="18" t="str">
        <f t="shared" si="153"/>
        <v/>
      </c>
      <c r="D3239" s="13" t="str">
        <f t="shared" si="151"/>
        <v/>
      </c>
      <c r="E3239" s="13" t="str">
        <f t="shared" si="152"/>
        <v/>
      </c>
      <c r="F3239" s="84"/>
    </row>
    <row r="3240" spans="2:6" x14ac:dyDescent="0.25">
      <c r="B3240" s="13">
        <v>3232</v>
      </c>
      <c r="C3240" s="18" t="str">
        <f t="shared" si="153"/>
        <v/>
      </c>
      <c r="D3240" s="13" t="str">
        <f t="shared" si="151"/>
        <v/>
      </c>
      <c r="E3240" s="13" t="str">
        <f t="shared" si="152"/>
        <v/>
      </c>
      <c r="F3240" s="84"/>
    </row>
    <row r="3241" spans="2:6" x14ac:dyDescent="0.25">
      <c r="B3241" s="13">
        <v>3233</v>
      </c>
      <c r="C3241" s="18" t="str">
        <f t="shared" si="153"/>
        <v/>
      </c>
      <c r="D3241" s="13" t="str">
        <f t="shared" si="151"/>
        <v/>
      </c>
      <c r="E3241" s="13" t="str">
        <f t="shared" si="152"/>
        <v/>
      </c>
      <c r="F3241" s="84"/>
    </row>
    <row r="3242" spans="2:6" x14ac:dyDescent="0.25">
      <c r="B3242" s="13">
        <v>3234</v>
      </c>
      <c r="C3242" s="18" t="str">
        <f t="shared" si="153"/>
        <v/>
      </c>
      <c r="D3242" s="13" t="str">
        <f t="shared" si="151"/>
        <v/>
      </c>
      <c r="E3242" s="13" t="str">
        <f t="shared" si="152"/>
        <v/>
      </c>
      <c r="F3242" s="84"/>
    </row>
    <row r="3243" spans="2:6" x14ac:dyDescent="0.25">
      <c r="B3243" s="13">
        <v>3235</v>
      </c>
      <c r="C3243" s="18" t="str">
        <f t="shared" si="153"/>
        <v/>
      </c>
      <c r="D3243" s="13" t="str">
        <f t="shared" si="151"/>
        <v/>
      </c>
      <c r="E3243" s="13" t="str">
        <f t="shared" si="152"/>
        <v/>
      </c>
      <c r="F3243" s="84"/>
    </row>
    <row r="3244" spans="2:6" x14ac:dyDescent="0.25">
      <c r="B3244" s="13">
        <v>3236</v>
      </c>
      <c r="C3244" s="18" t="str">
        <f t="shared" si="153"/>
        <v/>
      </c>
      <c r="D3244" s="13" t="str">
        <f t="shared" si="151"/>
        <v/>
      </c>
      <c r="E3244" s="13" t="str">
        <f t="shared" si="152"/>
        <v/>
      </c>
      <c r="F3244" s="84"/>
    </row>
    <row r="3245" spans="2:6" x14ac:dyDescent="0.25">
      <c r="B3245" s="13">
        <v>3237</v>
      </c>
      <c r="C3245" s="18" t="str">
        <f t="shared" si="153"/>
        <v/>
      </c>
      <c r="D3245" s="13" t="str">
        <f t="shared" si="151"/>
        <v/>
      </c>
      <c r="E3245" s="13" t="str">
        <f t="shared" si="152"/>
        <v/>
      </c>
      <c r="F3245" s="84"/>
    </row>
    <row r="3246" spans="2:6" x14ac:dyDescent="0.25">
      <c r="B3246" s="13">
        <v>3238</v>
      </c>
      <c r="C3246" s="18" t="str">
        <f t="shared" si="153"/>
        <v/>
      </c>
      <c r="D3246" s="13" t="str">
        <f t="shared" si="151"/>
        <v/>
      </c>
      <c r="E3246" s="13" t="str">
        <f t="shared" si="152"/>
        <v/>
      </c>
      <c r="F3246" s="84"/>
    </row>
    <row r="3247" spans="2:6" x14ac:dyDescent="0.25">
      <c r="B3247" s="13">
        <v>3239</v>
      </c>
      <c r="C3247" s="18" t="str">
        <f t="shared" si="153"/>
        <v/>
      </c>
      <c r="D3247" s="13" t="str">
        <f t="shared" si="151"/>
        <v/>
      </c>
      <c r="E3247" s="13" t="str">
        <f t="shared" si="152"/>
        <v/>
      </c>
      <c r="F3247" s="84"/>
    </row>
    <row r="3248" spans="2:6" x14ac:dyDescent="0.25">
      <c r="B3248" s="13">
        <v>3240</v>
      </c>
      <c r="C3248" s="18" t="str">
        <f t="shared" si="153"/>
        <v/>
      </c>
      <c r="D3248" s="13" t="str">
        <f t="shared" si="151"/>
        <v/>
      </c>
      <c r="E3248" s="13" t="str">
        <f t="shared" si="152"/>
        <v/>
      </c>
      <c r="F3248" s="84"/>
    </row>
    <row r="3249" spans="2:6" x14ac:dyDescent="0.25">
      <c r="B3249" s="13">
        <v>3241</v>
      </c>
      <c r="C3249" s="18" t="str">
        <f t="shared" si="153"/>
        <v/>
      </c>
      <c r="D3249" s="13" t="str">
        <f t="shared" si="151"/>
        <v/>
      </c>
      <c r="E3249" s="13" t="str">
        <f t="shared" si="152"/>
        <v/>
      </c>
      <c r="F3249" s="84"/>
    </row>
    <row r="3250" spans="2:6" x14ac:dyDescent="0.25">
      <c r="B3250" s="13">
        <v>3242</v>
      </c>
      <c r="C3250" s="18" t="str">
        <f t="shared" si="153"/>
        <v/>
      </c>
      <c r="D3250" s="13" t="str">
        <f t="shared" si="151"/>
        <v/>
      </c>
      <c r="E3250" s="13" t="str">
        <f t="shared" si="152"/>
        <v/>
      </c>
      <c r="F3250" s="84"/>
    </row>
    <row r="3251" spans="2:6" x14ac:dyDescent="0.25">
      <c r="B3251" s="13">
        <v>3243</v>
      </c>
      <c r="C3251" s="18" t="str">
        <f t="shared" si="153"/>
        <v/>
      </c>
      <c r="D3251" s="13" t="str">
        <f t="shared" si="151"/>
        <v/>
      </c>
      <c r="E3251" s="13" t="str">
        <f t="shared" si="152"/>
        <v/>
      </c>
      <c r="F3251" s="84"/>
    </row>
    <row r="3252" spans="2:6" x14ac:dyDescent="0.25">
      <c r="B3252" s="13">
        <v>3244</v>
      </c>
      <c r="C3252" s="18" t="str">
        <f t="shared" si="153"/>
        <v/>
      </c>
      <c r="D3252" s="13" t="str">
        <f t="shared" si="151"/>
        <v/>
      </c>
      <c r="E3252" s="13" t="str">
        <f t="shared" si="152"/>
        <v/>
      </c>
      <c r="F3252" s="84"/>
    </row>
    <row r="3253" spans="2:6" x14ac:dyDescent="0.25">
      <c r="B3253" s="13">
        <v>3245</v>
      </c>
      <c r="C3253" s="18" t="str">
        <f t="shared" si="153"/>
        <v/>
      </c>
      <c r="D3253" s="13" t="str">
        <f t="shared" si="151"/>
        <v/>
      </c>
      <c r="E3253" s="13" t="str">
        <f t="shared" si="152"/>
        <v/>
      </c>
      <c r="F3253" s="84"/>
    </row>
    <row r="3254" spans="2:6" x14ac:dyDescent="0.25">
      <c r="B3254" s="13">
        <v>3246</v>
      </c>
      <c r="C3254" s="18" t="str">
        <f t="shared" si="153"/>
        <v/>
      </c>
      <c r="D3254" s="13" t="str">
        <f t="shared" si="151"/>
        <v/>
      </c>
      <c r="E3254" s="13" t="str">
        <f t="shared" si="152"/>
        <v/>
      </c>
      <c r="F3254" s="84"/>
    </row>
    <row r="3255" spans="2:6" x14ac:dyDescent="0.25">
      <c r="B3255" s="13">
        <v>3247</v>
      </c>
      <c r="C3255" s="18" t="str">
        <f t="shared" si="153"/>
        <v/>
      </c>
      <c r="D3255" s="13" t="str">
        <f t="shared" si="151"/>
        <v/>
      </c>
      <c r="E3255" s="13" t="str">
        <f t="shared" si="152"/>
        <v/>
      </c>
      <c r="F3255" s="84"/>
    </row>
    <row r="3256" spans="2:6" x14ac:dyDescent="0.25">
      <c r="B3256" s="13">
        <v>3248</v>
      </c>
      <c r="C3256" s="18" t="str">
        <f t="shared" si="153"/>
        <v/>
      </c>
      <c r="D3256" s="13" t="str">
        <f t="shared" si="151"/>
        <v/>
      </c>
      <c r="E3256" s="13" t="str">
        <f t="shared" si="152"/>
        <v/>
      </c>
      <c r="F3256" s="84"/>
    </row>
    <row r="3257" spans="2:6" x14ac:dyDescent="0.25">
      <c r="B3257" s="13">
        <v>3249</v>
      </c>
      <c r="C3257" s="18" t="str">
        <f t="shared" si="153"/>
        <v/>
      </c>
      <c r="D3257" s="13" t="str">
        <f t="shared" si="151"/>
        <v/>
      </c>
      <c r="E3257" s="13" t="str">
        <f t="shared" si="152"/>
        <v/>
      </c>
      <c r="F3257" s="84"/>
    </row>
    <row r="3258" spans="2:6" x14ac:dyDescent="0.25">
      <c r="B3258" s="13">
        <v>3250</v>
      </c>
      <c r="C3258" s="18" t="str">
        <f t="shared" si="153"/>
        <v/>
      </c>
      <c r="D3258" s="13" t="str">
        <f t="shared" si="151"/>
        <v/>
      </c>
      <c r="E3258" s="13" t="str">
        <f t="shared" si="152"/>
        <v/>
      </c>
      <c r="F3258" s="84"/>
    </row>
    <row r="3259" spans="2:6" x14ac:dyDescent="0.25">
      <c r="B3259" s="13">
        <v>3251</v>
      </c>
      <c r="C3259" s="18" t="str">
        <f t="shared" si="153"/>
        <v/>
      </c>
      <c r="D3259" s="13" t="str">
        <f t="shared" si="151"/>
        <v/>
      </c>
      <c r="E3259" s="13" t="str">
        <f t="shared" si="152"/>
        <v/>
      </c>
      <c r="F3259" s="84"/>
    </row>
    <row r="3260" spans="2:6" x14ac:dyDescent="0.25">
      <c r="B3260" s="13">
        <v>3252</v>
      </c>
      <c r="C3260" s="18" t="str">
        <f t="shared" si="153"/>
        <v/>
      </c>
      <c r="D3260" s="13" t="str">
        <f t="shared" si="151"/>
        <v/>
      </c>
      <c r="E3260" s="13" t="str">
        <f t="shared" si="152"/>
        <v/>
      </c>
      <c r="F3260" s="84"/>
    </row>
    <row r="3261" spans="2:6" x14ac:dyDescent="0.25">
      <c r="B3261" s="13">
        <v>3253</v>
      </c>
      <c r="C3261" s="18" t="str">
        <f t="shared" si="153"/>
        <v/>
      </c>
      <c r="D3261" s="13" t="str">
        <f t="shared" si="151"/>
        <v/>
      </c>
      <c r="E3261" s="13" t="str">
        <f t="shared" si="152"/>
        <v/>
      </c>
      <c r="F3261" s="84"/>
    </row>
    <row r="3262" spans="2:6" x14ac:dyDescent="0.25">
      <c r="B3262" s="13">
        <v>3254</v>
      </c>
      <c r="C3262" s="18" t="str">
        <f t="shared" si="153"/>
        <v/>
      </c>
      <c r="D3262" s="13" t="str">
        <f t="shared" si="151"/>
        <v/>
      </c>
      <c r="E3262" s="13" t="str">
        <f t="shared" si="152"/>
        <v/>
      </c>
      <c r="F3262" s="84"/>
    </row>
    <row r="3263" spans="2:6" x14ac:dyDescent="0.25">
      <c r="B3263" s="13">
        <v>3255</v>
      </c>
      <c r="C3263" s="18" t="str">
        <f t="shared" si="153"/>
        <v/>
      </c>
      <c r="D3263" s="13" t="str">
        <f t="shared" si="151"/>
        <v/>
      </c>
      <c r="E3263" s="13" t="str">
        <f t="shared" si="152"/>
        <v/>
      </c>
      <c r="F3263" s="84"/>
    </row>
    <row r="3264" spans="2:6" x14ac:dyDescent="0.25">
      <c r="B3264" s="13">
        <v>3256</v>
      </c>
      <c r="C3264" s="18" t="str">
        <f t="shared" si="153"/>
        <v/>
      </c>
      <c r="D3264" s="13" t="str">
        <f t="shared" si="151"/>
        <v/>
      </c>
      <c r="E3264" s="13" t="str">
        <f t="shared" si="152"/>
        <v/>
      </c>
      <c r="F3264" s="84"/>
    </row>
    <row r="3265" spans="2:6" x14ac:dyDescent="0.25">
      <c r="B3265" s="13">
        <v>3257</v>
      </c>
      <c r="C3265" s="18" t="str">
        <f t="shared" si="153"/>
        <v/>
      </c>
      <c r="D3265" s="13" t="str">
        <f t="shared" si="151"/>
        <v/>
      </c>
      <c r="E3265" s="13" t="str">
        <f t="shared" si="152"/>
        <v/>
      </c>
      <c r="F3265" s="84"/>
    </row>
    <row r="3266" spans="2:6" x14ac:dyDescent="0.25">
      <c r="B3266" s="13">
        <v>3258</v>
      </c>
      <c r="C3266" s="18" t="str">
        <f t="shared" si="153"/>
        <v/>
      </c>
      <c r="D3266" s="13" t="str">
        <f t="shared" si="151"/>
        <v/>
      </c>
      <c r="E3266" s="13" t="str">
        <f t="shared" si="152"/>
        <v/>
      </c>
      <c r="F3266" s="84"/>
    </row>
    <row r="3267" spans="2:6" x14ac:dyDescent="0.25">
      <c r="B3267" s="13">
        <v>3259</v>
      </c>
      <c r="C3267" s="18" t="str">
        <f t="shared" si="153"/>
        <v/>
      </c>
      <c r="D3267" s="13" t="str">
        <f t="shared" si="151"/>
        <v/>
      </c>
      <c r="E3267" s="13" t="str">
        <f t="shared" si="152"/>
        <v/>
      </c>
      <c r="F3267" s="84"/>
    </row>
    <row r="3268" spans="2:6" x14ac:dyDescent="0.25">
      <c r="B3268" s="13">
        <v>3260</v>
      </c>
      <c r="C3268" s="18" t="str">
        <f t="shared" si="153"/>
        <v/>
      </c>
      <c r="D3268" s="13" t="str">
        <f t="shared" si="151"/>
        <v/>
      </c>
      <c r="E3268" s="13" t="str">
        <f t="shared" si="152"/>
        <v/>
      </c>
      <c r="F3268" s="84"/>
    </row>
    <row r="3269" spans="2:6" x14ac:dyDescent="0.25">
      <c r="B3269" s="13">
        <v>3261</v>
      </c>
      <c r="C3269" s="18" t="str">
        <f t="shared" si="153"/>
        <v/>
      </c>
      <c r="D3269" s="13" t="str">
        <f t="shared" si="151"/>
        <v/>
      </c>
      <c r="E3269" s="13" t="str">
        <f t="shared" si="152"/>
        <v/>
      </c>
      <c r="F3269" s="84"/>
    </row>
    <row r="3270" spans="2:6" x14ac:dyDescent="0.25">
      <c r="B3270" s="13">
        <v>3262</v>
      </c>
      <c r="C3270" s="18" t="str">
        <f t="shared" si="153"/>
        <v/>
      </c>
      <c r="D3270" s="13" t="str">
        <f t="shared" si="151"/>
        <v/>
      </c>
      <c r="E3270" s="13" t="str">
        <f t="shared" si="152"/>
        <v/>
      </c>
      <c r="F3270" s="84"/>
    </row>
    <row r="3271" spans="2:6" x14ac:dyDescent="0.25">
      <c r="B3271" s="13">
        <v>3263</v>
      </c>
      <c r="C3271" s="18" t="str">
        <f t="shared" si="153"/>
        <v/>
      </c>
      <c r="D3271" s="13" t="str">
        <f t="shared" si="151"/>
        <v/>
      </c>
      <c r="E3271" s="13" t="str">
        <f t="shared" si="152"/>
        <v/>
      </c>
      <c r="F3271" s="84"/>
    </row>
    <row r="3272" spans="2:6" x14ac:dyDescent="0.25">
      <c r="B3272" s="13">
        <v>3264</v>
      </c>
      <c r="C3272" s="18" t="str">
        <f t="shared" si="153"/>
        <v/>
      </c>
      <c r="D3272" s="13" t="str">
        <f t="shared" si="151"/>
        <v/>
      </c>
      <c r="E3272" s="13" t="str">
        <f t="shared" si="152"/>
        <v/>
      </c>
      <c r="F3272" s="84"/>
    </row>
    <row r="3273" spans="2:6" x14ac:dyDescent="0.25">
      <c r="B3273" s="13">
        <v>3265</v>
      </c>
      <c r="C3273" s="18" t="str">
        <f t="shared" si="153"/>
        <v/>
      </c>
      <c r="D3273" s="13" t="str">
        <f t="shared" ref="D3273:D3336" si="154">IF(C3273="","",IF($F$6="","",IF(B3273&lt;($AV$14+1),"1°batch", IF(B3273&gt;($AV$15),"3°batch","2°batch"))))</f>
        <v/>
      </c>
      <c r="E3273" s="13" t="str">
        <f t="shared" ref="E3273:E3336" si="155">IF(C3273="","",IF($F$6="","",IF(B3273&lt;($AV$17+1),"1°cooking",IF(AND(B3273&gt;$AV$17,B3273&lt;$AV$18+1),"2°cooking",IF(AND(B3273&gt;$AV$18,B3273&lt;$AV$19+1),"3°cooking",IF(AND(B3273&gt;$AV$19,B3273&lt;$AV$20+1),"4°cooking",IF(AND(B3273&gt;$AV$20,B3273&lt;$AV$21+1),"5°cooking",IF(AND(B3273&gt;$AV$21,B3273&lt;$AV$22+1),"1°cooking",IF(AND(B3273&gt;$AV$22,B3273&lt;$AV$23+1),"2°cooking",IF(AND(B3273&gt;$AV$23,B3273&lt;$AV$24+1),"3°cooking",IF(AND(B3273&gt;$AV$24,B3273&lt;$AV$25+1),"4°cooking",IF(AND(B3273&gt;$AV$25,B3273&lt;$AV$26+1),"5°cooking",IF(AND(B3273&gt;$AV$26,B3273&lt;$AV$27+1),"1°cooking",IF(AND(B3273&gt;$AV$27,B3273&lt;$AV$28+1),"2°cooking",IF(AND(B3273&gt;$AV$28,B3273&lt;$AV$29+1),"3°cooking",IF(AND(B3273&gt;$AV$29,B3273&lt;$AV$30+1),"4°cooking",IF(AND(B3273&gt;$AV$30,B3273&lt;$AV$31+1),"5°cooking","")))))))))))))))))</f>
        <v/>
      </c>
      <c r="F3273" s="84"/>
    </row>
    <row r="3274" spans="2:6" x14ac:dyDescent="0.25">
      <c r="B3274" s="13">
        <v>3266</v>
      </c>
      <c r="C3274" s="18" t="str">
        <f t="shared" ref="C3274:C3337" si="156">IF($F$6="","",IF(B3274&gt;$F$6,"",IF(C3273&lt;$C$6,C3273+$E$6,0)))</f>
        <v/>
      </c>
      <c r="D3274" s="13" t="str">
        <f t="shared" si="154"/>
        <v/>
      </c>
      <c r="E3274" s="13" t="str">
        <f t="shared" si="155"/>
        <v/>
      </c>
      <c r="F3274" s="84"/>
    </row>
    <row r="3275" spans="2:6" x14ac:dyDescent="0.25">
      <c r="B3275" s="13">
        <v>3267</v>
      </c>
      <c r="C3275" s="18" t="str">
        <f t="shared" si="156"/>
        <v/>
      </c>
      <c r="D3275" s="13" t="str">
        <f t="shared" si="154"/>
        <v/>
      </c>
      <c r="E3275" s="13" t="str">
        <f t="shared" si="155"/>
        <v/>
      </c>
      <c r="F3275" s="84"/>
    </row>
    <row r="3276" spans="2:6" x14ac:dyDescent="0.25">
      <c r="B3276" s="13">
        <v>3268</v>
      </c>
      <c r="C3276" s="18" t="str">
        <f t="shared" si="156"/>
        <v/>
      </c>
      <c r="D3276" s="13" t="str">
        <f t="shared" si="154"/>
        <v/>
      </c>
      <c r="E3276" s="13" t="str">
        <f t="shared" si="155"/>
        <v/>
      </c>
      <c r="F3276" s="84"/>
    </row>
    <row r="3277" spans="2:6" x14ac:dyDescent="0.25">
      <c r="B3277" s="13">
        <v>3269</v>
      </c>
      <c r="C3277" s="18" t="str">
        <f t="shared" si="156"/>
        <v/>
      </c>
      <c r="D3277" s="13" t="str">
        <f t="shared" si="154"/>
        <v/>
      </c>
      <c r="E3277" s="13" t="str">
        <f t="shared" si="155"/>
        <v/>
      </c>
      <c r="F3277" s="84"/>
    </row>
    <row r="3278" spans="2:6" x14ac:dyDescent="0.25">
      <c r="B3278" s="13">
        <v>3270</v>
      </c>
      <c r="C3278" s="18" t="str">
        <f t="shared" si="156"/>
        <v/>
      </c>
      <c r="D3278" s="13" t="str">
        <f t="shared" si="154"/>
        <v/>
      </c>
      <c r="E3278" s="13" t="str">
        <f t="shared" si="155"/>
        <v/>
      </c>
      <c r="F3278" s="84"/>
    </row>
    <row r="3279" spans="2:6" x14ac:dyDescent="0.25">
      <c r="B3279" s="13">
        <v>3271</v>
      </c>
      <c r="C3279" s="18" t="str">
        <f t="shared" si="156"/>
        <v/>
      </c>
      <c r="D3279" s="13" t="str">
        <f t="shared" si="154"/>
        <v/>
      </c>
      <c r="E3279" s="13" t="str">
        <f t="shared" si="155"/>
        <v/>
      </c>
      <c r="F3279" s="84"/>
    </row>
    <row r="3280" spans="2:6" x14ac:dyDescent="0.25">
      <c r="B3280" s="13">
        <v>3272</v>
      </c>
      <c r="C3280" s="18" t="str">
        <f t="shared" si="156"/>
        <v/>
      </c>
      <c r="D3280" s="13" t="str">
        <f t="shared" si="154"/>
        <v/>
      </c>
      <c r="E3280" s="13" t="str">
        <f t="shared" si="155"/>
        <v/>
      </c>
      <c r="F3280" s="84"/>
    </row>
    <row r="3281" spans="2:6" x14ac:dyDescent="0.25">
      <c r="B3281" s="13">
        <v>3273</v>
      </c>
      <c r="C3281" s="18" t="str">
        <f t="shared" si="156"/>
        <v/>
      </c>
      <c r="D3281" s="13" t="str">
        <f t="shared" si="154"/>
        <v/>
      </c>
      <c r="E3281" s="13" t="str">
        <f t="shared" si="155"/>
        <v/>
      </c>
      <c r="F3281" s="84"/>
    </row>
    <row r="3282" spans="2:6" x14ac:dyDescent="0.25">
      <c r="B3282" s="13">
        <v>3274</v>
      </c>
      <c r="C3282" s="18" t="str">
        <f t="shared" si="156"/>
        <v/>
      </c>
      <c r="D3282" s="13" t="str">
        <f t="shared" si="154"/>
        <v/>
      </c>
      <c r="E3282" s="13" t="str">
        <f t="shared" si="155"/>
        <v/>
      </c>
      <c r="F3282" s="84"/>
    </row>
    <row r="3283" spans="2:6" x14ac:dyDescent="0.25">
      <c r="B3283" s="13">
        <v>3275</v>
      </c>
      <c r="C3283" s="18" t="str">
        <f t="shared" si="156"/>
        <v/>
      </c>
      <c r="D3283" s="13" t="str">
        <f t="shared" si="154"/>
        <v/>
      </c>
      <c r="E3283" s="13" t="str">
        <f t="shared" si="155"/>
        <v/>
      </c>
      <c r="F3283" s="84"/>
    </row>
    <row r="3284" spans="2:6" x14ac:dyDescent="0.25">
      <c r="B3284" s="13">
        <v>3276</v>
      </c>
      <c r="C3284" s="18" t="str">
        <f t="shared" si="156"/>
        <v/>
      </c>
      <c r="D3284" s="13" t="str">
        <f t="shared" si="154"/>
        <v/>
      </c>
      <c r="E3284" s="13" t="str">
        <f t="shared" si="155"/>
        <v/>
      </c>
      <c r="F3284" s="84"/>
    </row>
    <row r="3285" spans="2:6" x14ac:dyDescent="0.25">
      <c r="B3285" s="13">
        <v>3277</v>
      </c>
      <c r="C3285" s="18" t="str">
        <f t="shared" si="156"/>
        <v/>
      </c>
      <c r="D3285" s="13" t="str">
        <f t="shared" si="154"/>
        <v/>
      </c>
      <c r="E3285" s="13" t="str">
        <f t="shared" si="155"/>
        <v/>
      </c>
      <c r="F3285" s="84"/>
    </row>
    <row r="3286" spans="2:6" x14ac:dyDescent="0.25">
      <c r="B3286" s="13">
        <v>3278</v>
      </c>
      <c r="C3286" s="18" t="str">
        <f t="shared" si="156"/>
        <v/>
      </c>
      <c r="D3286" s="13" t="str">
        <f t="shared" si="154"/>
        <v/>
      </c>
      <c r="E3286" s="13" t="str">
        <f t="shared" si="155"/>
        <v/>
      </c>
      <c r="F3286" s="84"/>
    </row>
    <row r="3287" spans="2:6" x14ac:dyDescent="0.25">
      <c r="B3287" s="13">
        <v>3279</v>
      </c>
      <c r="C3287" s="18" t="str">
        <f t="shared" si="156"/>
        <v/>
      </c>
      <c r="D3287" s="13" t="str">
        <f t="shared" si="154"/>
        <v/>
      </c>
      <c r="E3287" s="13" t="str">
        <f t="shared" si="155"/>
        <v/>
      </c>
      <c r="F3287" s="84"/>
    </row>
    <row r="3288" spans="2:6" x14ac:dyDescent="0.25">
      <c r="B3288" s="13">
        <v>3280</v>
      </c>
      <c r="C3288" s="18" t="str">
        <f t="shared" si="156"/>
        <v/>
      </c>
      <c r="D3288" s="13" t="str">
        <f t="shared" si="154"/>
        <v/>
      </c>
      <c r="E3288" s="13" t="str">
        <f t="shared" si="155"/>
        <v/>
      </c>
      <c r="F3288" s="84"/>
    </row>
    <row r="3289" spans="2:6" x14ac:dyDescent="0.25">
      <c r="B3289" s="13">
        <v>3281</v>
      </c>
      <c r="C3289" s="18" t="str">
        <f t="shared" si="156"/>
        <v/>
      </c>
      <c r="D3289" s="13" t="str">
        <f t="shared" si="154"/>
        <v/>
      </c>
      <c r="E3289" s="13" t="str">
        <f t="shared" si="155"/>
        <v/>
      </c>
      <c r="F3289" s="84"/>
    </row>
    <row r="3290" spans="2:6" x14ac:dyDescent="0.25">
      <c r="B3290" s="13">
        <v>3282</v>
      </c>
      <c r="C3290" s="18" t="str">
        <f t="shared" si="156"/>
        <v/>
      </c>
      <c r="D3290" s="13" t="str">
        <f t="shared" si="154"/>
        <v/>
      </c>
      <c r="E3290" s="13" t="str">
        <f t="shared" si="155"/>
        <v/>
      </c>
      <c r="F3290" s="84"/>
    </row>
    <row r="3291" spans="2:6" x14ac:dyDescent="0.25">
      <c r="B3291" s="13">
        <v>3283</v>
      </c>
      <c r="C3291" s="18" t="str">
        <f t="shared" si="156"/>
        <v/>
      </c>
      <c r="D3291" s="13" t="str">
        <f t="shared" si="154"/>
        <v/>
      </c>
      <c r="E3291" s="13" t="str">
        <f t="shared" si="155"/>
        <v/>
      </c>
      <c r="F3291" s="84"/>
    </row>
    <row r="3292" spans="2:6" x14ac:dyDescent="0.25">
      <c r="B3292" s="13">
        <v>3284</v>
      </c>
      <c r="C3292" s="18" t="str">
        <f t="shared" si="156"/>
        <v/>
      </c>
      <c r="D3292" s="13" t="str">
        <f t="shared" si="154"/>
        <v/>
      </c>
      <c r="E3292" s="13" t="str">
        <f t="shared" si="155"/>
        <v/>
      </c>
      <c r="F3292" s="84"/>
    </row>
    <row r="3293" spans="2:6" x14ac:dyDescent="0.25">
      <c r="B3293" s="13">
        <v>3285</v>
      </c>
      <c r="C3293" s="18" t="str">
        <f t="shared" si="156"/>
        <v/>
      </c>
      <c r="D3293" s="13" t="str">
        <f t="shared" si="154"/>
        <v/>
      </c>
      <c r="E3293" s="13" t="str">
        <f t="shared" si="155"/>
        <v/>
      </c>
      <c r="F3293" s="84"/>
    </row>
    <row r="3294" spans="2:6" x14ac:dyDescent="0.25">
      <c r="B3294" s="13">
        <v>3286</v>
      </c>
      <c r="C3294" s="18" t="str">
        <f t="shared" si="156"/>
        <v/>
      </c>
      <c r="D3294" s="13" t="str">
        <f t="shared" si="154"/>
        <v/>
      </c>
      <c r="E3294" s="13" t="str">
        <f t="shared" si="155"/>
        <v/>
      </c>
      <c r="F3294" s="84"/>
    </row>
    <row r="3295" spans="2:6" x14ac:dyDescent="0.25">
      <c r="B3295" s="13">
        <v>3287</v>
      </c>
      <c r="C3295" s="18" t="str">
        <f t="shared" si="156"/>
        <v/>
      </c>
      <c r="D3295" s="13" t="str">
        <f t="shared" si="154"/>
        <v/>
      </c>
      <c r="E3295" s="13" t="str">
        <f t="shared" si="155"/>
        <v/>
      </c>
      <c r="F3295" s="84"/>
    </row>
    <row r="3296" spans="2:6" x14ac:dyDescent="0.25">
      <c r="B3296" s="13">
        <v>3288</v>
      </c>
      <c r="C3296" s="18" t="str">
        <f t="shared" si="156"/>
        <v/>
      </c>
      <c r="D3296" s="13" t="str">
        <f t="shared" si="154"/>
        <v/>
      </c>
      <c r="E3296" s="13" t="str">
        <f t="shared" si="155"/>
        <v/>
      </c>
      <c r="F3296" s="84"/>
    </row>
    <row r="3297" spans="2:6" x14ac:dyDescent="0.25">
      <c r="B3297" s="13">
        <v>3289</v>
      </c>
      <c r="C3297" s="18" t="str">
        <f t="shared" si="156"/>
        <v/>
      </c>
      <c r="D3297" s="13" t="str">
        <f t="shared" si="154"/>
        <v/>
      </c>
      <c r="E3297" s="13" t="str">
        <f t="shared" si="155"/>
        <v/>
      </c>
      <c r="F3297" s="84"/>
    </row>
    <row r="3298" spans="2:6" x14ac:dyDescent="0.25">
      <c r="B3298" s="13">
        <v>3290</v>
      </c>
      <c r="C3298" s="18" t="str">
        <f t="shared" si="156"/>
        <v/>
      </c>
      <c r="D3298" s="13" t="str">
        <f t="shared" si="154"/>
        <v/>
      </c>
      <c r="E3298" s="13" t="str">
        <f t="shared" si="155"/>
        <v/>
      </c>
      <c r="F3298" s="84"/>
    </row>
    <row r="3299" spans="2:6" x14ac:dyDescent="0.25">
      <c r="B3299" s="13">
        <v>3291</v>
      </c>
      <c r="C3299" s="18" t="str">
        <f t="shared" si="156"/>
        <v/>
      </c>
      <c r="D3299" s="13" t="str">
        <f t="shared" si="154"/>
        <v/>
      </c>
      <c r="E3299" s="13" t="str">
        <f t="shared" si="155"/>
        <v/>
      </c>
      <c r="F3299" s="84"/>
    </row>
    <row r="3300" spans="2:6" x14ac:dyDescent="0.25">
      <c r="B3300" s="13">
        <v>3292</v>
      </c>
      <c r="C3300" s="18" t="str">
        <f t="shared" si="156"/>
        <v/>
      </c>
      <c r="D3300" s="13" t="str">
        <f t="shared" si="154"/>
        <v/>
      </c>
      <c r="E3300" s="13" t="str">
        <f t="shared" si="155"/>
        <v/>
      </c>
      <c r="F3300" s="84"/>
    </row>
    <row r="3301" spans="2:6" x14ac:dyDescent="0.25">
      <c r="B3301" s="13">
        <v>3293</v>
      </c>
      <c r="C3301" s="18" t="str">
        <f t="shared" si="156"/>
        <v/>
      </c>
      <c r="D3301" s="13" t="str">
        <f t="shared" si="154"/>
        <v/>
      </c>
      <c r="E3301" s="13" t="str">
        <f t="shared" si="155"/>
        <v/>
      </c>
      <c r="F3301" s="84"/>
    </row>
    <row r="3302" spans="2:6" x14ac:dyDescent="0.25">
      <c r="B3302" s="13">
        <v>3294</v>
      </c>
      <c r="C3302" s="18" t="str">
        <f t="shared" si="156"/>
        <v/>
      </c>
      <c r="D3302" s="13" t="str">
        <f t="shared" si="154"/>
        <v/>
      </c>
      <c r="E3302" s="13" t="str">
        <f t="shared" si="155"/>
        <v/>
      </c>
      <c r="F3302" s="84"/>
    </row>
    <row r="3303" spans="2:6" x14ac:dyDescent="0.25">
      <c r="B3303" s="13">
        <v>3295</v>
      </c>
      <c r="C3303" s="18" t="str">
        <f t="shared" si="156"/>
        <v/>
      </c>
      <c r="D3303" s="13" t="str">
        <f t="shared" si="154"/>
        <v/>
      </c>
      <c r="E3303" s="13" t="str">
        <f t="shared" si="155"/>
        <v/>
      </c>
      <c r="F3303" s="84"/>
    </row>
    <row r="3304" spans="2:6" x14ac:dyDescent="0.25">
      <c r="B3304" s="13">
        <v>3296</v>
      </c>
      <c r="C3304" s="18" t="str">
        <f t="shared" si="156"/>
        <v/>
      </c>
      <c r="D3304" s="13" t="str">
        <f t="shared" si="154"/>
        <v/>
      </c>
      <c r="E3304" s="13" t="str">
        <f t="shared" si="155"/>
        <v/>
      </c>
      <c r="F3304" s="84"/>
    </row>
    <row r="3305" spans="2:6" x14ac:dyDescent="0.25">
      <c r="B3305" s="13">
        <v>3297</v>
      </c>
      <c r="C3305" s="18" t="str">
        <f t="shared" si="156"/>
        <v/>
      </c>
      <c r="D3305" s="13" t="str">
        <f t="shared" si="154"/>
        <v/>
      </c>
      <c r="E3305" s="13" t="str">
        <f t="shared" si="155"/>
        <v/>
      </c>
      <c r="F3305" s="84"/>
    </row>
    <row r="3306" spans="2:6" x14ac:dyDescent="0.25">
      <c r="B3306" s="13">
        <v>3298</v>
      </c>
      <c r="C3306" s="18" t="str">
        <f t="shared" si="156"/>
        <v/>
      </c>
      <c r="D3306" s="13" t="str">
        <f t="shared" si="154"/>
        <v/>
      </c>
      <c r="E3306" s="13" t="str">
        <f t="shared" si="155"/>
        <v/>
      </c>
      <c r="F3306" s="84"/>
    </row>
    <row r="3307" spans="2:6" x14ac:dyDescent="0.25">
      <c r="B3307" s="13">
        <v>3299</v>
      </c>
      <c r="C3307" s="18" t="str">
        <f t="shared" si="156"/>
        <v/>
      </c>
      <c r="D3307" s="13" t="str">
        <f t="shared" si="154"/>
        <v/>
      </c>
      <c r="E3307" s="13" t="str">
        <f t="shared" si="155"/>
        <v/>
      </c>
      <c r="F3307" s="84"/>
    </row>
    <row r="3308" spans="2:6" x14ac:dyDescent="0.25">
      <c r="B3308" s="13">
        <v>3300</v>
      </c>
      <c r="C3308" s="18" t="str">
        <f t="shared" si="156"/>
        <v/>
      </c>
      <c r="D3308" s="13" t="str">
        <f t="shared" si="154"/>
        <v/>
      </c>
      <c r="E3308" s="13" t="str">
        <f t="shared" si="155"/>
        <v/>
      </c>
      <c r="F3308" s="84"/>
    </row>
    <row r="3309" spans="2:6" x14ac:dyDescent="0.25">
      <c r="B3309" s="13">
        <v>3301</v>
      </c>
      <c r="C3309" s="18" t="str">
        <f t="shared" si="156"/>
        <v/>
      </c>
      <c r="D3309" s="13" t="str">
        <f t="shared" si="154"/>
        <v/>
      </c>
      <c r="E3309" s="13" t="str">
        <f t="shared" si="155"/>
        <v/>
      </c>
      <c r="F3309" s="84"/>
    </row>
    <row r="3310" spans="2:6" x14ac:dyDescent="0.25">
      <c r="B3310" s="13">
        <v>3302</v>
      </c>
      <c r="C3310" s="18" t="str">
        <f t="shared" si="156"/>
        <v/>
      </c>
      <c r="D3310" s="13" t="str">
        <f t="shared" si="154"/>
        <v/>
      </c>
      <c r="E3310" s="13" t="str">
        <f t="shared" si="155"/>
        <v/>
      </c>
      <c r="F3310" s="84"/>
    </row>
    <row r="3311" spans="2:6" x14ac:dyDescent="0.25">
      <c r="B3311" s="13">
        <v>3303</v>
      </c>
      <c r="C3311" s="18" t="str">
        <f t="shared" si="156"/>
        <v/>
      </c>
      <c r="D3311" s="13" t="str">
        <f t="shared" si="154"/>
        <v/>
      </c>
      <c r="E3311" s="13" t="str">
        <f t="shared" si="155"/>
        <v/>
      </c>
      <c r="F3311" s="84"/>
    </row>
    <row r="3312" spans="2:6" x14ac:dyDescent="0.25">
      <c r="B3312" s="13">
        <v>3304</v>
      </c>
      <c r="C3312" s="18" t="str">
        <f t="shared" si="156"/>
        <v/>
      </c>
      <c r="D3312" s="13" t="str">
        <f t="shared" si="154"/>
        <v/>
      </c>
      <c r="E3312" s="13" t="str">
        <f t="shared" si="155"/>
        <v/>
      </c>
      <c r="F3312" s="84"/>
    </row>
    <row r="3313" spans="2:6" x14ac:dyDescent="0.25">
      <c r="B3313" s="13">
        <v>3305</v>
      </c>
      <c r="C3313" s="18" t="str">
        <f t="shared" si="156"/>
        <v/>
      </c>
      <c r="D3313" s="13" t="str">
        <f t="shared" si="154"/>
        <v/>
      </c>
      <c r="E3313" s="13" t="str">
        <f t="shared" si="155"/>
        <v/>
      </c>
      <c r="F3313" s="84"/>
    </row>
    <row r="3314" spans="2:6" x14ac:dyDescent="0.25">
      <c r="B3314" s="13">
        <v>3306</v>
      </c>
      <c r="C3314" s="18" t="str">
        <f t="shared" si="156"/>
        <v/>
      </c>
      <c r="D3314" s="13" t="str">
        <f t="shared" si="154"/>
        <v/>
      </c>
      <c r="E3314" s="13" t="str">
        <f t="shared" si="155"/>
        <v/>
      </c>
      <c r="F3314" s="84"/>
    </row>
    <row r="3315" spans="2:6" x14ac:dyDescent="0.25">
      <c r="B3315" s="13">
        <v>3307</v>
      </c>
      <c r="C3315" s="18" t="str">
        <f t="shared" si="156"/>
        <v/>
      </c>
      <c r="D3315" s="13" t="str">
        <f t="shared" si="154"/>
        <v/>
      </c>
      <c r="E3315" s="13" t="str">
        <f t="shared" si="155"/>
        <v/>
      </c>
      <c r="F3315" s="84"/>
    </row>
    <row r="3316" spans="2:6" x14ac:dyDescent="0.25">
      <c r="B3316" s="13">
        <v>3308</v>
      </c>
      <c r="C3316" s="18" t="str">
        <f t="shared" si="156"/>
        <v/>
      </c>
      <c r="D3316" s="13" t="str">
        <f t="shared" si="154"/>
        <v/>
      </c>
      <c r="E3316" s="13" t="str">
        <f t="shared" si="155"/>
        <v/>
      </c>
      <c r="F3316" s="84"/>
    </row>
    <row r="3317" spans="2:6" x14ac:dyDescent="0.25">
      <c r="B3317" s="13">
        <v>3309</v>
      </c>
      <c r="C3317" s="18" t="str">
        <f t="shared" si="156"/>
        <v/>
      </c>
      <c r="D3317" s="13" t="str">
        <f t="shared" si="154"/>
        <v/>
      </c>
      <c r="E3317" s="13" t="str">
        <f t="shared" si="155"/>
        <v/>
      </c>
      <c r="F3317" s="84"/>
    </row>
    <row r="3318" spans="2:6" x14ac:dyDescent="0.25">
      <c r="B3318" s="13">
        <v>3310</v>
      </c>
      <c r="C3318" s="18" t="str">
        <f t="shared" si="156"/>
        <v/>
      </c>
      <c r="D3318" s="13" t="str">
        <f t="shared" si="154"/>
        <v/>
      </c>
      <c r="E3318" s="13" t="str">
        <f t="shared" si="155"/>
        <v/>
      </c>
      <c r="F3318" s="84"/>
    </row>
    <row r="3319" spans="2:6" x14ac:dyDescent="0.25">
      <c r="B3319" s="13">
        <v>3311</v>
      </c>
      <c r="C3319" s="18" t="str">
        <f t="shared" si="156"/>
        <v/>
      </c>
      <c r="D3319" s="13" t="str">
        <f t="shared" si="154"/>
        <v/>
      </c>
      <c r="E3319" s="13" t="str">
        <f t="shared" si="155"/>
        <v/>
      </c>
      <c r="F3319" s="84"/>
    </row>
    <row r="3320" spans="2:6" x14ac:dyDescent="0.25">
      <c r="B3320" s="13">
        <v>3312</v>
      </c>
      <c r="C3320" s="18" t="str">
        <f t="shared" si="156"/>
        <v/>
      </c>
      <c r="D3320" s="13" t="str">
        <f t="shared" si="154"/>
        <v/>
      </c>
      <c r="E3320" s="13" t="str">
        <f t="shared" si="155"/>
        <v/>
      </c>
      <c r="F3320" s="84"/>
    </row>
    <row r="3321" spans="2:6" x14ac:dyDescent="0.25">
      <c r="B3321" s="13">
        <v>3313</v>
      </c>
      <c r="C3321" s="18" t="str">
        <f t="shared" si="156"/>
        <v/>
      </c>
      <c r="D3321" s="13" t="str">
        <f t="shared" si="154"/>
        <v/>
      </c>
      <c r="E3321" s="13" t="str">
        <f t="shared" si="155"/>
        <v/>
      </c>
      <c r="F3321" s="84"/>
    </row>
    <row r="3322" spans="2:6" x14ac:dyDescent="0.25">
      <c r="B3322" s="13">
        <v>3314</v>
      </c>
      <c r="C3322" s="18" t="str">
        <f t="shared" si="156"/>
        <v/>
      </c>
      <c r="D3322" s="13" t="str">
        <f t="shared" si="154"/>
        <v/>
      </c>
      <c r="E3322" s="13" t="str">
        <f t="shared" si="155"/>
        <v/>
      </c>
      <c r="F3322" s="84"/>
    </row>
    <row r="3323" spans="2:6" x14ac:dyDescent="0.25">
      <c r="B3323" s="13">
        <v>3315</v>
      </c>
      <c r="C3323" s="18" t="str">
        <f t="shared" si="156"/>
        <v/>
      </c>
      <c r="D3323" s="13" t="str">
        <f t="shared" si="154"/>
        <v/>
      </c>
      <c r="E3323" s="13" t="str">
        <f t="shared" si="155"/>
        <v/>
      </c>
      <c r="F3323" s="84"/>
    </row>
    <row r="3324" spans="2:6" x14ac:dyDescent="0.25">
      <c r="B3324" s="13">
        <v>3316</v>
      </c>
      <c r="C3324" s="18" t="str">
        <f t="shared" si="156"/>
        <v/>
      </c>
      <c r="D3324" s="13" t="str">
        <f t="shared" si="154"/>
        <v/>
      </c>
      <c r="E3324" s="13" t="str">
        <f t="shared" si="155"/>
        <v/>
      </c>
      <c r="F3324" s="84"/>
    </row>
    <row r="3325" spans="2:6" x14ac:dyDescent="0.25">
      <c r="B3325" s="13">
        <v>3317</v>
      </c>
      <c r="C3325" s="18" t="str">
        <f t="shared" si="156"/>
        <v/>
      </c>
      <c r="D3325" s="13" t="str">
        <f t="shared" si="154"/>
        <v/>
      </c>
      <c r="E3325" s="13" t="str">
        <f t="shared" si="155"/>
        <v/>
      </c>
      <c r="F3325" s="84"/>
    </row>
    <row r="3326" spans="2:6" x14ac:dyDescent="0.25">
      <c r="B3326" s="13">
        <v>3318</v>
      </c>
      <c r="C3326" s="18" t="str">
        <f t="shared" si="156"/>
        <v/>
      </c>
      <c r="D3326" s="13" t="str">
        <f t="shared" si="154"/>
        <v/>
      </c>
      <c r="E3326" s="13" t="str">
        <f t="shared" si="155"/>
        <v/>
      </c>
      <c r="F3326" s="84"/>
    </row>
    <row r="3327" spans="2:6" x14ac:dyDescent="0.25">
      <c r="B3327" s="13">
        <v>3319</v>
      </c>
      <c r="C3327" s="18" t="str">
        <f t="shared" si="156"/>
        <v/>
      </c>
      <c r="D3327" s="13" t="str">
        <f t="shared" si="154"/>
        <v/>
      </c>
      <c r="E3327" s="13" t="str">
        <f t="shared" si="155"/>
        <v/>
      </c>
      <c r="F3327" s="84"/>
    </row>
    <row r="3328" spans="2:6" x14ac:dyDescent="0.25">
      <c r="B3328" s="13">
        <v>3320</v>
      </c>
      <c r="C3328" s="18" t="str">
        <f t="shared" si="156"/>
        <v/>
      </c>
      <c r="D3328" s="13" t="str">
        <f t="shared" si="154"/>
        <v/>
      </c>
      <c r="E3328" s="13" t="str">
        <f t="shared" si="155"/>
        <v/>
      </c>
      <c r="F3328" s="84"/>
    </row>
    <row r="3329" spans="2:6" x14ac:dyDescent="0.25">
      <c r="B3329" s="13">
        <v>3321</v>
      </c>
      <c r="C3329" s="18" t="str">
        <f t="shared" si="156"/>
        <v/>
      </c>
      <c r="D3329" s="13" t="str">
        <f t="shared" si="154"/>
        <v/>
      </c>
      <c r="E3329" s="13" t="str">
        <f t="shared" si="155"/>
        <v/>
      </c>
      <c r="F3329" s="84"/>
    </row>
    <row r="3330" spans="2:6" x14ac:dyDescent="0.25">
      <c r="B3330" s="13">
        <v>3322</v>
      </c>
      <c r="C3330" s="18" t="str">
        <f t="shared" si="156"/>
        <v/>
      </c>
      <c r="D3330" s="13" t="str">
        <f t="shared" si="154"/>
        <v/>
      </c>
      <c r="E3330" s="13" t="str">
        <f t="shared" si="155"/>
        <v/>
      </c>
      <c r="F3330" s="84"/>
    </row>
    <row r="3331" spans="2:6" x14ac:dyDescent="0.25">
      <c r="B3331" s="13">
        <v>3323</v>
      </c>
      <c r="C3331" s="18" t="str">
        <f t="shared" si="156"/>
        <v/>
      </c>
      <c r="D3331" s="13" t="str">
        <f t="shared" si="154"/>
        <v/>
      </c>
      <c r="E3331" s="13" t="str">
        <f t="shared" si="155"/>
        <v/>
      </c>
      <c r="F3331" s="84"/>
    </row>
    <row r="3332" spans="2:6" x14ac:dyDescent="0.25">
      <c r="B3332" s="13">
        <v>3324</v>
      </c>
      <c r="C3332" s="18" t="str">
        <f t="shared" si="156"/>
        <v/>
      </c>
      <c r="D3332" s="13" t="str">
        <f t="shared" si="154"/>
        <v/>
      </c>
      <c r="E3332" s="13" t="str">
        <f t="shared" si="155"/>
        <v/>
      </c>
      <c r="F3332" s="84"/>
    </row>
    <row r="3333" spans="2:6" x14ac:dyDescent="0.25">
      <c r="B3333" s="13">
        <v>3325</v>
      </c>
      <c r="C3333" s="18" t="str">
        <f t="shared" si="156"/>
        <v/>
      </c>
      <c r="D3333" s="13" t="str">
        <f t="shared" si="154"/>
        <v/>
      </c>
      <c r="E3333" s="13" t="str">
        <f t="shared" si="155"/>
        <v/>
      </c>
      <c r="F3333" s="84"/>
    </row>
    <row r="3334" spans="2:6" x14ac:dyDescent="0.25">
      <c r="B3334" s="13">
        <v>3326</v>
      </c>
      <c r="C3334" s="18" t="str">
        <f t="shared" si="156"/>
        <v/>
      </c>
      <c r="D3334" s="13" t="str">
        <f t="shared" si="154"/>
        <v/>
      </c>
      <c r="E3334" s="13" t="str">
        <f t="shared" si="155"/>
        <v/>
      </c>
      <c r="F3334" s="84"/>
    </row>
    <row r="3335" spans="2:6" x14ac:dyDescent="0.25">
      <c r="B3335" s="13">
        <v>3327</v>
      </c>
      <c r="C3335" s="18" t="str">
        <f t="shared" si="156"/>
        <v/>
      </c>
      <c r="D3335" s="13" t="str">
        <f t="shared" si="154"/>
        <v/>
      </c>
      <c r="E3335" s="13" t="str">
        <f t="shared" si="155"/>
        <v/>
      </c>
      <c r="F3335" s="84"/>
    </row>
    <row r="3336" spans="2:6" x14ac:dyDescent="0.25">
      <c r="B3336" s="13">
        <v>3328</v>
      </c>
      <c r="C3336" s="18" t="str">
        <f t="shared" si="156"/>
        <v/>
      </c>
      <c r="D3336" s="13" t="str">
        <f t="shared" si="154"/>
        <v/>
      </c>
      <c r="E3336" s="13" t="str">
        <f t="shared" si="155"/>
        <v/>
      </c>
      <c r="F3336" s="84"/>
    </row>
    <row r="3337" spans="2:6" x14ac:dyDescent="0.25">
      <c r="B3337" s="13">
        <v>3329</v>
      </c>
      <c r="C3337" s="18" t="str">
        <f t="shared" si="156"/>
        <v/>
      </c>
      <c r="D3337" s="13" t="str">
        <f t="shared" ref="D3337:D3400" si="157">IF(C3337="","",IF($F$6="","",IF(B3337&lt;($AV$14+1),"1°batch", IF(B3337&gt;($AV$15),"3°batch","2°batch"))))</f>
        <v/>
      </c>
      <c r="E3337" s="13" t="str">
        <f t="shared" ref="E3337:E3400" si="158">IF(C3337="","",IF($F$6="","",IF(B3337&lt;($AV$17+1),"1°cooking",IF(AND(B3337&gt;$AV$17,B3337&lt;$AV$18+1),"2°cooking",IF(AND(B3337&gt;$AV$18,B3337&lt;$AV$19+1),"3°cooking",IF(AND(B3337&gt;$AV$19,B3337&lt;$AV$20+1),"4°cooking",IF(AND(B3337&gt;$AV$20,B3337&lt;$AV$21+1),"5°cooking",IF(AND(B3337&gt;$AV$21,B3337&lt;$AV$22+1),"1°cooking",IF(AND(B3337&gt;$AV$22,B3337&lt;$AV$23+1),"2°cooking",IF(AND(B3337&gt;$AV$23,B3337&lt;$AV$24+1),"3°cooking",IF(AND(B3337&gt;$AV$24,B3337&lt;$AV$25+1),"4°cooking",IF(AND(B3337&gt;$AV$25,B3337&lt;$AV$26+1),"5°cooking",IF(AND(B3337&gt;$AV$26,B3337&lt;$AV$27+1),"1°cooking",IF(AND(B3337&gt;$AV$27,B3337&lt;$AV$28+1),"2°cooking",IF(AND(B3337&gt;$AV$28,B3337&lt;$AV$29+1),"3°cooking",IF(AND(B3337&gt;$AV$29,B3337&lt;$AV$30+1),"4°cooking",IF(AND(B3337&gt;$AV$30,B3337&lt;$AV$31+1),"5°cooking","")))))))))))))))))</f>
        <v/>
      </c>
      <c r="F3337" s="84"/>
    </row>
    <row r="3338" spans="2:6" x14ac:dyDescent="0.25">
      <c r="B3338" s="13">
        <v>3330</v>
      </c>
      <c r="C3338" s="18" t="str">
        <f t="shared" ref="C3338:C3401" si="159">IF($F$6="","",IF(B3338&gt;$F$6,"",IF(C3337&lt;$C$6,C3337+$E$6,0)))</f>
        <v/>
      </c>
      <c r="D3338" s="13" t="str">
        <f t="shared" si="157"/>
        <v/>
      </c>
      <c r="E3338" s="13" t="str">
        <f t="shared" si="158"/>
        <v/>
      </c>
      <c r="F3338" s="84"/>
    </row>
    <row r="3339" spans="2:6" x14ac:dyDescent="0.25">
      <c r="B3339" s="13">
        <v>3331</v>
      </c>
      <c r="C3339" s="18" t="str">
        <f t="shared" si="159"/>
        <v/>
      </c>
      <c r="D3339" s="13" t="str">
        <f t="shared" si="157"/>
        <v/>
      </c>
      <c r="E3339" s="13" t="str">
        <f t="shared" si="158"/>
        <v/>
      </c>
      <c r="F3339" s="84"/>
    </row>
    <row r="3340" spans="2:6" x14ac:dyDescent="0.25">
      <c r="B3340" s="13">
        <v>3332</v>
      </c>
      <c r="C3340" s="18" t="str">
        <f t="shared" si="159"/>
        <v/>
      </c>
      <c r="D3340" s="13" t="str">
        <f t="shared" si="157"/>
        <v/>
      </c>
      <c r="E3340" s="13" t="str">
        <f t="shared" si="158"/>
        <v/>
      </c>
      <c r="F3340" s="84"/>
    </row>
    <row r="3341" spans="2:6" x14ac:dyDescent="0.25">
      <c r="B3341" s="13">
        <v>3333</v>
      </c>
      <c r="C3341" s="18" t="str">
        <f t="shared" si="159"/>
        <v/>
      </c>
      <c r="D3341" s="13" t="str">
        <f t="shared" si="157"/>
        <v/>
      </c>
      <c r="E3341" s="13" t="str">
        <f t="shared" si="158"/>
        <v/>
      </c>
      <c r="F3341" s="84"/>
    </row>
    <row r="3342" spans="2:6" x14ac:dyDescent="0.25">
      <c r="B3342" s="13">
        <v>3334</v>
      </c>
      <c r="C3342" s="18" t="str">
        <f t="shared" si="159"/>
        <v/>
      </c>
      <c r="D3342" s="13" t="str">
        <f t="shared" si="157"/>
        <v/>
      </c>
      <c r="E3342" s="13" t="str">
        <f t="shared" si="158"/>
        <v/>
      </c>
      <c r="F3342" s="84"/>
    </row>
    <row r="3343" spans="2:6" x14ac:dyDescent="0.25">
      <c r="B3343" s="13">
        <v>3335</v>
      </c>
      <c r="C3343" s="18" t="str">
        <f t="shared" si="159"/>
        <v/>
      </c>
      <c r="D3343" s="13" t="str">
        <f t="shared" si="157"/>
        <v/>
      </c>
      <c r="E3343" s="13" t="str">
        <f t="shared" si="158"/>
        <v/>
      </c>
      <c r="F3343" s="84"/>
    </row>
    <row r="3344" spans="2:6" x14ac:dyDescent="0.25">
      <c r="B3344" s="13">
        <v>3336</v>
      </c>
      <c r="C3344" s="18" t="str">
        <f t="shared" si="159"/>
        <v/>
      </c>
      <c r="D3344" s="13" t="str">
        <f t="shared" si="157"/>
        <v/>
      </c>
      <c r="E3344" s="13" t="str">
        <f t="shared" si="158"/>
        <v/>
      </c>
      <c r="F3344" s="84"/>
    </row>
    <row r="3345" spans="2:6" x14ac:dyDescent="0.25">
      <c r="B3345" s="13">
        <v>3337</v>
      </c>
      <c r="C3345" s="18" t="str">
        <f t="shared" si="159"/>
        <v/>
      </c>
      <c r="D3345" s="13" t="str">
        <f t="shared" si="157"/>
        <v/>
      </c>
      <c r="E3345" s="13" t="str">
        <f t="shared" si="158"/>
        <v/>
      </c>
      <c r="F3345" s="84"/>
    </row>
    <row r="3346" spans="2:6" x14ac:dyDescent="0.25">
      <c r="B3346" s="13">
        <v>3338</v>
      </c>
      <c r="C3346" s="18" t="str">
        <f t="shared" si="159"/>
        <v/>
      </c>
      <c r="D3346" s="13" t="str">
        <f t="shared" si="157"/>
        <v/>
      </c>
      <c r="E3346" s="13" t="str">
        <f t="shared" si="158"/>
        <v/>
      </c>
      <c r="F3346" s="84"/>
    </row>
    <row r="3347" spans="2:6" x14ac:dyDescent="0.25">
      <c r="B3347" s="13">
        <v>3339</v>
      </c>
      <c r="C3347" s="18" t="str">
        <f t="shared" si="159"/>
        <v/>
      </c>
      <c r="D3347" s="13" t="str">
        <f t="shared" si="157"/>
        <v/>
      </c>
      <c r="E3347" s="13" t="str">
        <f t="shared" si="158"/>
        <v/>
      </c>
      <c r="F3347" s="84"/>
    </row>
    <row r="3348" spans="2:6" x14ac:dyDescent="0.25">
      <c r="B3348" s="13">
        <v>3340</v>
      </c>
      <c r="C3348" s="18" t="str">
        <f t="shared" si="159"/>
        <v/>
      </c>
      <c r="D3348" s="13" t="str">
        <f t="shared" si="157"/>
        <v/>
      </c>
      <c r="E3348" s="13" t="str">
        <f t="shared" si="158"/>
        <v/>
      </c>
      <c r="F3348" s="84"/>
    </row>
    <row r="3349" spans="2:6" x14ac:dyDescent="0.25">
      <c r="B3349" s="13">
        <v>3341</v>
      </c>
      <c r="C3349" s="18" t="str">
        <f t="shared" si="159"/>
        <v/>
      </c>
      <c r="D3349" s="13" t="str">
        <f t="shared" si="157"/>
        <v/>
      </c>
      <c r="E3349" s="13" t="str">
        <f t="shared" si="158"/>
        <v/>
      </c>
      <c r="F3349" s="84"/>
    </row>
    <row r="3350" spans="2:6" x14ac:dyDescent="0.25">
      <c r="B3350" s="13">
        <v>3342</v>
      </c>
      <c r="C3350" s="18" t="str">
        <f t="shared" si="159"/>
        <v/>
      </c>
      <c r="D3350" s="13" t="str">
        <f t="shared" si="157"/>
        <v/>
      </c>
      <c r="E3350" s="13" t="str">
        <f t="shared" si="158"/>
        <v/>
      </c>
      <c r="F3350" s="84"/>
    </row>
    <row r="3351" spans="2:6" x14ac:dyDescent="0.25">
      <c r="B3351" s="13">
        <v>3343</v>
      </c>
      <c r="C3351" s="18" t="str">
        <f t="shared" si="159"/>
        <v/>
      </c>
      <c r="D3351" s="13" t="str">
        <f t="shared" si="157"/>
        <v/>
      </c>
      <c r="E3351" s="13" t="str">
        <f t="shared" si="158"/>
        <v/>
      </c>
      <c r="F3351" s="84"/>
    </row>
    <row r="3352" spans="2:6" x14ac:dyDescent="0.25">
      <c r="B3352" s="13">
        <v>3344</v>
      </c>
      <c r="C3352" s="18" t="str">
        <f t="shared" si="159"/>
        <v/>
      </c>
      <c r="D3352" s="13" t="str">
        <f t="shared" si="157"/>
        <v/>
      </c>
      <c r="E3352" s="13" t="str">
        <f t="shared" si="158"/>
        <v/>
      </c>
      <c r="F3352" s="84"/>
    </row>
    <row r="3353" spans="2:6" x14ac:dyDescent="0.25">
      <c r="B3353" s="13">
        <v>3345</v>
      </c>
      <c r="C3353" s="18" t="str">
        <f t="shared" si="159"/>
        <v/>
      </c>
      <c r="D3353" s="13" t="str">
        <f t="shared" si="157"/>
        <v/>
      </c>
      <c r="E3353" s="13" t="str">
        <f t="shared" si="158"/>
        <v/>
      </c>
      <c r="F3353" s="84"/>
    </row>
    <row r="3354" spans="2:6" x14ac:dyDescent="0.25">
      <c r="B3354" s="13">
        <v>3346</v>
      </c>
      <c r="C3354" s="18" t="str">
        <f t="shared" si="159"/>
        <v/>
      </c>
      <c r="D3354" s="13" t="str">
        <f t="shared" si="157"/>
        <v/>
      </c>
      <c r="E3354" s="13" t="str">
        <f t="shared" si="158"/>
        <v/>
      </c>
      <c r="F3354" s="84"/>
    </row>
    <row r="3355" spans="2:6" x14ac:dyDescent="0.25">
      <c r="B3355" s="13">
        <v>3347</v>
      </c>
      <c r="C3355" s="18" t="str">
        <f t="shared" si="159"/>
        <v/>
      </c>
      <c r="D3355" s="13" t="str">
        <f t="shared" si="157"/>
        <v/>
      </c>
      <c r="E3355" s="13" t="str">
        <f t="shared" si="158"/>
        <v/>
      </c>
      <c r="F3355" s="84"/>
    </row>
    <row r="3356" spans="2:6" x14ac:dyDescent="0.25">
      <c r="B3356" s="13">
        <v>3348</v>
      </c>
      <c r="C3356" s="18" t="str">
        <f t="shared" si="159"/>
        <v/>
      </c>
      <c r="D3356" s="13" t="str">
        <f t="shared" si="157"/>
        <v/>
      </c>
      <c r="E3356" s="13" t="str">
        <f t="shared" si="158"/>
        <v/>
      </c>
      <c r="F3356" s="84"/>
    </row>
    <row r="3357" spans="2:6" x14ac:dyDescent="0.25">
      <c r="B3357" s="13">
        <v>3349</v>
      </c>
      <c r="C3357" s="18" t="str">
        <f t="shared" si="159"/>
        <v/>
      </c>
      <c r="D3357" s="13" t="str">
        <f t="shared" si="157"/>
        <v/>
      </c>
      <c r="E3357" s="13" t="str">
        <f t="shared" si="158"/>
        <v/>
      </c>
      <c r="F3357" s="84"/>
    </row>
    <row r="3358" spans="2:6" x14ac:dyDescent="0.25">
      <c r="B3358" s="13">
        <v>3350</v>
      </c>
      <c r="C3358" s="18" t="str">
        <f t="shared" si="159"/>
        <v/>
      </c>
      <c r="D3358" s="13" t="str">
        <f t="shared" si="157"/>
        <v/>
      </c>
      <c r="E3358" s="13" t="str">
        <f t="shared" si="158"/>
        <v/>
      </c>
      <c r="F3358" s="84"/>
    </row>
    <row r="3359" spans="2:6" x14ac:dyDescent="0.25">
      <c r="B3359" s="13">
        <v>3351</v>
      </c>
      <c r="C3359" s="18" t="str">
        <f t="shared" si="159"/>
        <v/>
      </c>
      <c r="D3359" s="13" t="str">
        <f t="shared" si="157"/>
        <v/>
      </c>
      <c r="E3359" s="13" t="str">
        <f t="shared" si="158"/>
        <v/>
      </c>
      <c r="F3359" s="84"/>
    </row>
    <row r="3360" spans="2:6" x14ac:dyDescent="0.25">
      <c r="B3360" s="13">
        <v>3352</v>
      </c>
      <c r="C3360" s="18" t="str">
        <f t="shared" si="159"/>
        <v/>
      </c>
      <c r="D3360" s="13" t="str">
        <f t="shared" si="157"/>
        <v/>
      </c>
      <c r="E3360" s="13" t="str">
        <f t="shared" si="158"/>
        <v/>
      </c>
      <c r="F3360" s="84"/>
    </row>
    <row r="3361" spans="2:6" x14ac:dyDescent="0.25">
      <c r="B3361" s="13">
        <v>3353</v>
      </c>
      <c r="C3361" s="18" t="str">
        <f t="shared" si="159"/>
        <v/>
      </c>
      <c r="D3361" s="13" t="str">
        <f t="shared" si="157"/>
        <v/>
      </c>
      <c r="E3361" s="13" t="str">
        <f t="shared" si="158"/>
        <v/>
      </c>
      <c r="F3361" s="84"/>
    </row>
    <row r="3362" spans="2:6" x14ac:dyDescent="0.25">
      <c r="B3362" s="13">
        <v>3354</v>
      </c>
      <c r="C3362" s="18" t="str">
        <f t="shared" si="159"/>
        <v/>
      </c>
      <c r="D3362" s="13" t="str">
        <f t="shared" si="157"/>
        <v/>
      </c>
      <c r="E3362" s="13" t="str">
        <f t="shared" si="158"/>
        <v/>
      </c>
      <c r="F3362" s="84"/>
    </row>
    <row r="3363" spans="2:6" x14ac:dyDescent="0.25">
      <c r="B3363" s="13">
        <v>3355</v>
      </c>
      <c r="C3363" s="18" t="str">
        <f t="shared" si="159"/>
        <v/>
      </c>
      <c r="D3363" s="13" t="str">
        <f t="shared" si="157"/>
        <v/>
      </c>
      <c r="E3363" s="13" t="str">
        <f t="shared" si="158"/>
        <v/>
      </c>
      <c r="F3363" s="84"/>
    </row>
    <row r="3364" spans="2:6" x14ac:dyDescent="0.25">
      <c r="B3364" s="13">
        <v>3356</v>
      </c>
      <c r="C3364" s="18" t="str">
        <f t="shared" si="159"/>
        <v/>
      </c>
      <c r="D3364" s="13" t="str">
        <f t="shared" si="157"/>
        <v/>
      </c>
      <c r="E3364" s="13" t="str">
        <f t="shared" si="158"/>
        <v/>
      </c>
      <c r="F3364" s="84"/>
    </row>
    <row r="3365" spans="2:6" x14ac:dyDescent="0.25">
      <c r="B3365" s="13">
        <v>3357</v>
      </c>
      <c r="C3365" s="18" t="str">
        <f t="shared" si="159"/>
        <v/>
      </c>
      <c r="D3365" s="13" t="str">
        <f t="shared" si="157"/>
        <v/>
      </c>
      <c r="E3365" s="13" t="str">
        <f t="shared" si="158"/>
        <v/>
      </c>
      <c r="F3365" s="84"/>
    </row>
    <row r="3366" spans="2:6" x14ac:dyDescent="0.25">
      <c r="B3366" s="13">
        <v>3358</v>
      </c>
      <c r="C3366" s="18" t="str">
        <f t="shared" si="159"/>
        <v/>
      </c>
      <c r="D3366" s="13" t="str">
        <f t="shared" si="157"/>
        <v/>
      </c>
      <c r="E3366" s="13" t="str">
        <f t="shared" si="158"/>
        <v/>
      </c>
      <c r="F3366" s="84"/>
    </row>
    <row r="3367" spans="2:6" x14ac:dyDescent="0.25">
      <c r="B3367" s="13">
        <v>3359</v>
      </c>
      <c r="C3367" s="18" t="str">
        <f t="shared" si="159"/>
        <v/>
      </c>
      <c r="D3367" s="13" t="str">
        <f t="shared" si="157"/>
        <v/>
      </c>
      <c r="E3367" s="13" t="str">
        <f t="shared" si="158"/>
        <v/>
      </c>
      <c r="F3367" s="84"/>
    </row>
    <row r="3368" spans="2:6" x14ac:dyDescent="0.25">
      <c r="B3368" s="13">
        <v>3360</v>
      </c>
      <c r="C3368" s="18" t="str">
        <f t="shared" si="159"/>
        <v/>
      </c>
      <c r="D3368" s="13" t="str">
        <f t="shared" si="157"/>
        <v/>
      </c>
      <c r="E3368" s="13" t="str">
        <f t="shared" si="158"/>
        <v/>
      </c>
      <c r="F3368" s="84"/>
    </row>
    <row r="3369" spans="2:6" x14ac:dyDescent="0.25">
      <c r="B3369" s="13">
        <v>3361</v>
      </c>
      <c r="C3369" s="18" t="str">
        <f t="shared" si="159"/>
        <v/>
      </c>
      <c r="D3369" s="13" t="str">
        <f t="shared" si="157"/>
        <v/>
      </c>
      <c r="E3369" s="13" t="str">
        <f t="shared" si="158"/>
        <v/>
      </c>
      <c r="F3369" s="84"/>
    </row>
    <row r="3370" spans="2:6" x14ac:dyDescent="0.25">
      <c r="B3370" s="13">
        <v>3362</v>
      </c>
      <c r="C3370" s="18" t="str">
        <f t="shared" si="159"/>
        <v/>
      </c>
      <c r="D3370" s="13" t="str">
        <f t="shared" si="157"/>
        <v/>
      </c>
      <c r="E3370" s="13" t="str">
        <f t="shared" si="158"/>
        <v/>
      </c>
      <c r="F3370" s="84"/>
    </row>
    <row r="3371" spans="2:6" x14ac:dyDescent="0.25">
      <c r="B3371" s="13">
        <v>3363</v>
      </c>
      <c r="C3371" s="18" t="str">
        <f t="shared" si="159"/>
        <v/>
      </c>
      <c r="D3371" s="13" t="str">
        <f t="shared" si="157"/>
        <v/>
      </c>
      <c r="E3371" s="13" t="str">
        <f t="shared" si="158"/>
        <v/>
      </c>
      <c r="F3371" s="84"/>
    </row>
    <row r="3372" spans="2:6" x14ac:dyDescent="0.25">
      <c r="B3372" s="13">
        <v>3364</v>
      </c>
      <c r="C3372" s="18" t="str">
        <f t="shared" si="159"/>
        <v/>
      </c>
      <c r="D3372" s="13" t="str">
        <f t="shared" si="157"/>
        <v/>
      </c>
      <c r="E3372" s="13" t="str">
        <f t="shared" si="158"/>
        <v/>
      </c>
      <c r="F3372" s="84"/>
    </row>
    <row r="3373" spans="2:6" x14ac:dyDescent="0.25">
      <c r="B3373" s="13">
        <v>3365</v>
      </c>
      <c r="C3373" s="18" t="str">
        <f t="shared" si="159"/>
        <v/>
      </c>
      <c r="D3373" s="13" t="str">
        <f t="shared" si="157"/>
        <v/>
      </c>
      <c r="E3373" s="13" t="str">
        <f t="shared" si="158"/>
        <v/>
      </c>
      <c r="F3373" s="84"/>
    </row>
    <row r="3374" spans="2:6" x14ac:dyDescent="0.25">
      <c r="B3374" s="13">
        <v>3366</v>
      </c>
      <c r="C3374" s="18" t="str">
        <f t="shared" si="159"/>
        <v/>
      </c>
      <c r="D3374" s="13" t="str">
        <f t="shared" si="157"/>
        <v/>
      </c>
      <c r="E3374" s="13" t="str">
        <f t="shared" si="158"/>
        <v/>
      </c>
      <c r="F3374" s="84"/>
    </row>
    <row r="3375" spans="2:6" x14ac:dyDescent="0.25">
      <c r="B3375" s="13">
        <v>3367</v>
      </c>
      <c r="C3375" s="18" t="str">
        <f t="shared" si="159"/>
        <v/>
      </c>
      <c r="D3375" s="13" t="str">
        <f t="shared" si="157"/>
        <v/>
      </c>
      <c r="E3375" s="13" t="str">
        <f t="shared" si="158"/>
        <v/>
      </c>
      <c r="F3375" s="84"/>
    </row>
    <row r="3376" spans="2:6" x14ac:dyDescent="0.25">
      <c r="B3376" s="13">
        <v>3368</v>
      </c>
      <c r="C3376" s="18" t="str">
        <f t="shared" si="159"/>
        <v/>
      </c>
      <c r="D3376" s="13" t="str">
        <f t="shared" si="157"/>
        <v/>
      </c>
      <c r="E3376" s="13" t="str">
        <f t="shared" si="158"/>
        <v/>
      </c>
      <c r="F3376" s="84"/>
    </row>
    <row r="3377" spans="2:6" x14ac:dyDescent="0.25">
      <c r="B3377" s="13">
        <v>3369</v>
      </c>
      <c r="C3377" s="18" t="str">
        <f t="shared" si="159"/>
        <v/>
      </c>
      <c r="D3377" s="13" t="str">
        <f t="shared" si="157"/>
        <v/>
      </c>
      <c r="E3377" s="13" t="str">
        <f t="shared" si="158"/>
        <v/>
      </c>
      <c r="F3377" s="84"/>
    </row>
    <row r="3378" spans="2:6" x14ac:dyDescent="0.25">
      <c r="B3378" s="13">
        <v>3370</v>
      </c>
      <c r="C3378" s="18" t="str">
        <f t="shared" si="159"/>
        <v/>
      </c>
      <c r="D3378" s="13" t="str">
        <f t="shared" si="157"/>
        <v/>
      </c>
      <c r="E3378" s="13" t="str">
        <f t="shared" si="158"/>
        <v/>
      </c>
      <c r="F3378" s="84"/>
    </row>
    <row r="3379" spans="2:6" x14ac:dyDescent="0.25">
      <c r="B3379" s="13">
        <v>3371</v>
      </c>
      <c r="C3379" s="18" t="str">
        <f t="shared" si="159"/>
        <v/>
      </c>
      <c r="D3379" s="13" t="str">
        <f t="shared" si="157"/>
        <v/>
      </c>
      <c r="E3379" s="13" t="str">
        <f t="shared" si="158"/>
        <v/>
      </c>
      <c r="F3379" s="84"/>
    </row>
    <row r="3380" spans="2:6" x14ac:dyDescent="0.25">
      <c r="B3380" s="13">
        <v>3372</v>
      </c>
      <c r="C3380" s="18" t="str">
        <f t="shared" si="159"/>
        <v/>
      </c>
      <c r="D3380" s="13" t="str">
        <f t="shared" si="157"/>
        <v/>
      </c>
      <c r="E3380" s="13" t="str">
        <f t="shared" si="158"/>
        <v/>
      </c>
      <c r="F3380" s="84"/>
    </row>
    <row r="3381" spans="2:6" x14ac:dyDescent="0.25">
      <c r="B3381" s="13">
        <v>3373</v>
      </c>
      <c r="C3381" s="18" t="str">
        <f t="shared" si="159"/>
        <v/>
      </c>
      <c r="D3381" s="13" t="str">
        <f t="shared" si="157"/>
        <v/>
      </c>
      <c r="E3381" s="13" t="str">
        <f t="shared" si="158"/>
        <v/>
      </c>
      <c r="F3381" s="84"/>
    </row>
    <row r="3382" spans="2:6" x14ac:dyDescent="0.25">
      <c r="B3382" s="13">
        <v>3374</v>
      </c>
      <c r="C3382" s="18" t="str">
        <f t="shared" si="159"/>
        <v/>
      </c>
      <c r="D3382" s="13" t="str">
        <f t="shared" si="157"/>
        <v/>
      </c>
      <c r="E3382" s="13" t="str">
        <f t="shared" si="158"/>
        <v/>
      </c>
      <c r="F3382" s="84"/>
    </row>
    <row r="3383" spans="2:6" x14ac:dyDescent="0.25">
      <c r="B3383" s="13">
        <v>3375</v>
      </c>
      <c r="C3383" s="18" t="str">
        <f t="shared" si="159"/>
        <v/>
      </c>
      <c r="D3383" s="13" t="str">
        <f t="shared" si="157"/>
        <v/>
      </c>
      <c r="E3383" s="13" t="str">
        <f t="shared" si="158"/>
        <v/>
      </c>
      <c r="F3383" s="84"/>
    </row>
    <row r="3384" spans="2:6" x14ac:dyDescent="0.25">
      <c r="B3384" s="13">
        <v>3376</v>
      </c>
      <c r="C3384" s="18" t="str">
        <f t="shared" si="159"/>
        <v/>
      </c>
      <c r="D3384" s="13" t="str">
        <f t="shared" si="157"/>
        <v/>
      </c>
      <c r="E3384" s="13" t="str">
        <f t="shared" si="158"/>
        <v/>
      </c>
      <c r="F3384" s="84"/>
    </row>
    <row r="3385" spans="2:6" x14ac:dyDescent="0.25">
      <c r="B3385" s="13">
        <v>3377</v>
      </c>
      <c r="C3385" s="18" t="str">
        <f t="shared" si="159"/>
        <v/>
      </c>
      <c r="D3385" s="13" t="str">
        <f t="shared" si="157"/>
        <v/>
      </c>
      <c r="E3385" s="13" t="str">
        <f t="shared" si="158"/>
        <v/>
      </c>
      <c r="F3385" s="84"/>
    </row>
    <row r="3386" spans="2:6" x14ac:dyDescent="0.25">
      <c r="B3386" s="13">
        <v>3378</v>
      </c>
      <c r="C3386" s="18" t="str">
        <f t="shared" si="159"/>
        <v/>
      </c>
      <c r="D3386" s="13" t="str">
        <f t="shared" si="157"/>
        <v/>
      </c>
      <c r="E3386" s="13" t="str">
        <f t="shared" si="158"/>
        <v/>
      </c>
      <c r="F3386" s="84"/>
    </row>
    <row r="3387" spans="2:6" x14ac:dyDescent="0.25">
      <c r="B3387" s="13">
        <v>3379</v>
      </c>
      <c r="C3387" s="18" t="str">
        <f t="shared" si="159"/>
        <v/>
      </c>
      <c r="D3387" s="13" t="str">
        <f t="shared" si="157"/>
        <v/>
      </c>
      <c r="E3387" s="13" t="str">
        <f t="shared" si="158"/>
        <v/>
      </c>
      <c r="F3387" s="84"/>
    </row>
    <row r="3388" spans="2:6" x14ac:dyDescent="0.25">
      <c r="B3388" s="13">
        <v>3380</v>
      </c>
      <c r="C3388" s="18" t="str">
        <f t="shared" si="159"/>
        <v/>
      </c>
      <c r="D3388" s="13" t="str">
        <f t="shared" si="157"/>
        <v/>
      </c>
      <c r="E3388" s="13" t="str">
        <f t="shared" si="158"/>
        <v/>
      </c>
      <c r="F3388" s="84"/>
    </row>
    <row r="3389" spans="2:6" x14ac:dyDescent="0.25">
      <c r="B3389" s="13">
        <v>3381</v>
      </c>
      <c r="C3389" s="18" t="str">
        <f t="shared" si="159"/>
        <v/>
      </c>
      <c r="D3389" s="13" t="str">
        <f t="shared" si="157"/>
        <v/>
      </c>
      <c r="E3389" s="13" t="str">
        <f t="shared" si="158"/>
        <v/>
      </c>
      <c r="F3389" s="84"/>
    </row>
    <row r="3390" spans="2:6" x14ac:dyDescent="0.25">
      <c r="B3390" s="13">
        <v>3382</v>
      </c>
      <c r="C3390" s="18" t="str">
        <f t="shared" si="159"/>
        <v/>
      </c>
      <c r="D3390" s="13" t="str">
        <f t="shared" si="157"/>
        <v/>
      </c>
      <c r="E3390" s="13" t="str">
        <f t="shared" si="158"/>
        <v/>
      </c>
      <c r="F3390" s="84"/>
    </row>
    <row r="3391" spans="2:6" x14ac:dyDescent="0.25">
      <c r="B3391" s="13">
        <v>3383</v>
      </c>
      <c r="C3391" s="18" t="str">
        <f t="shared" si="159"/>
        <v/>
      </c>
      <c r="D3391" s="13" t="str">
        <f t="shared" si="157"/>
        <v/>
      </c>
      <c r="E3391" s="13" t="str">
        <f t="shared" si="158"/>
        <v/>
      </c>
      <c r="F3391" s="84"/>
    </row>
    <row r="3392" spans="2:6" x14ac:dyDescent="0.25">
      <c r="B3392" s="13">
        <v>3384</v>
      </c>
      <c r="C3392" s="18" t="str">
        <f t="shared" si="159"/>
        <v/>
      </c>
      <c r="D3392" s="13" t="str">
        <f t="shared" si="157"/>
        <v/>
      </c>
      <c r="E3392" s="13" t="str">
        <f t="shared" si="158"/>
        <v/>
      </c>
      <c r="F3392" s="84"/>
    </row>
    <row r="3393" spans="2:6" x14ac:dyDescent="0.25">
      <c r="B3393" s="13">
        <v>3385</v>
      </c>
      <c r="C3393" s="18" t="str">
        <f t="shared" si="159"/>
        <v/>
      </c>
      <c r="D3393" s="13" t="str">
        <f t="shared" si="157"/>
        <v/>
      </c>
      <c r="E3393" s="13" t="str">
        <f t="shared" si="158"/>
        <v/>
      </c>
      <c r="F3393" s="84"/>
    </row>
    <row r="3394" spans="2:6" x14ac:dyDescent="0.25">
      <c r="B3394" s="13">
        <v>3386</v>
      </c>
      <c r="C3394" s="18" t="str">
        <f t="shared" si="159"/>
        <v/>
      </c>
      <c r="D3394" s="13" t="str">
        <f t="shared" si="157"/>
        <v/>
      </c>
      <c r="E3394" s="13" t="str">
        <f t="shared" si="158"/>
        <v/>
      </c>
      <c r="F3394" s="84"/>
    </row>
    <row r="3395" spans="2:6" x14ac:dyDescent="0.25">
      <c r="B3395" s="13">
        <v>3387</v>
      </c>
      <c r="C3395" s="18" t="str">
        <f t="shared" si="159"/>
        <v/>
      </c>
      <c r="D3395" s="13" t="str">
        <f t="shared" si="157"/>
        <v/>
      </c>
      <c r="E3395" s="13" t="str">
        <f t="shared" si="158"/>
        <v/>
      </c>
      <c r="F3395" s="84"/>
    </row>
    <row r="3396" spans="2:6" x14ac:dyDescent="0.25">
      <c r="B3396" s="13">
        <v>3388</v>
      </c>
      <c r="C3396" s="18" t="str">
        <f t="shared" si="159"/>
        <v/>
      </c>
      <c r="D3396" s="13" t="str">
        <f t="shared" si="157"/>
        <v/>
      </c>
      <c r="E3396" s="13" t="str">
        <f t="shared" si="158"/>
        <v/>
      </c>
      <c r="F3396" s="84"/>
    </row>
    <row r="3397" spans="2:6" x14ac:dyDescent="0.25">
      <c r="B3397" s="13">
        <v>3389</v>
      </c>
      <c r="C3397" s="18" t="str">
        <f t="shared" si="159"/>
        <v/>
      </c>
      <c r="D3397" s="13" t="str">
        <f t="shared" si="157"/>
        <v/>
      </c>
      <c r="E3397" s="13" t="str">
        <f t="shared" si="158"/>
        <v/>
      </c>
      <c r="F3397" s="84"/>
    </row>
    <row r="3398" spans="2:6" x14ac:dyDescent="0.25">
      <c r="B3398" s="13">
        <v>3390</v>
      </c>
      <c r="C3398" s="18" t="str">
        <f t="shared" si="159"/>
        <v/>
      </c>
      <c r="D3398" s="13" t="str">
        <f t="shared" si="157"/>
        <v/>
      </c>
      <c r="E3398" s="13" t="str">
        <f t="shared" si="158"/>
        <v/>
      </c>
      <c r="F3398" s="84"/>
    </row>
    <row r="3399" spans="2:6" x14ac:dyDescent="0.25">
      <c r="B3399" s="13">
        <v>3391</v>
      </c>
      <c r="C3399" s="18" t="str">
        <f t="shared" si="159"/>
        <v/>
      </c>
      <c r="D3399" s="13" t="str">
        <f t="shared" si="157"/>
        <v/>
      </c>
      <c r="E3399" s="13" t="str">
        <f t="shared" si="158"/>
        <v/>
      </c>
      <c r="F3399" s="84"/>
    </row>
    <row r="3400" spans="2:6" x14ac:dyDescent="0.25">
      <c r="B3400" s="13">
        <v>3392</v>
      </c>
      <c r="C3400" s="18" t="str">
        <f t="shared" si="159"/>
        <v/>
      </c>
      <c r="D3400" s="13" t="str">
        <f t="shared" si="157"/>
        <v/>
      </c>
      <c r="E3400" s="13" t="str">
        <f t="shared" si="158"/>
        <v/>
      </c>
      <c r="F3400" s="84"/>
    </row>
    <row r="3401" spans="2:6" x14ac:dyDescent="0.25">
      <c r="B3401" s="13">
        <v>3393</v>
      </c>
      <c r="C3401" s="18" t="str">
        <f t="shared" si="159"/>
        <v/>
      </c>
      <c r="D3401" s="13" t="str">
        <f t="shared" ref="D3401:D3464" si="160">IF(C3401="","",IF($F$6="","",IF(B3401&lt;($AV$14+1),"1°batch", IF(B3401&gt;($AV$15),"3°batch","2°batch"))))</f>
        <v/>
      </c>
      <c r="E3401" s="13" t="str">
        <f t="shared" ref="E3401:E3464" si="161">IF(C3401="","",IF($F$6="","",IF(B3401&lt;($AV$17+1),"1°cooking",IF(AND(B3401&gt;$AV$17,B3401&lt;$AV$18+1),"2°cooking",IF(AND(B3401&gt;$AV$18,B3401&lt;$AV$19+1),"3°cooking",IF(AND(B3401&gt;$AV$19,B3401&lt;$AV$20+1),"4°cooking",IF(AND(B3401&gt;$AV$20,B3401&lt;$AV$21+1),"5°cooking",IF(AND(B3401&gt;$AV$21,B3401&lt;$AV$22+1),"1°cooking",IF(AND(B3401&gt;$AV$22,B3401&lt;$AV$23+1),"2°cooking",IF(AND(B3401&gt;$AV$23,B3401&lt;$AV$24+1),"3°cooking",IF(AND(B3401&gt;$AV$24,B3401&lt;$AV$25+1),"4°cooking",IF(AND(B3401&gt;$AV$25,B3401&lt;$AV$26+1),"5°cooking",IF(AND(B3401&gt;$AV$26,B3401&lt;$AV$27+1),"1°cooking",IF(AND(B3401&gt;$AV$27,B3401&lt;$AV$28+1),"2°cooking",IF(AND(B3401&gt;$AV$28,B3401&lt;$AV$29+1),"3°cooking",IF(AND(B3401&gt;$AV$29,B3401&lt;$AV$30+1),"4°cooking",IF(AND(B3401&gt;$AV$30,B3401&lt;$AV$31+1),"5°cooking","")))))))))))))))))</f>
        <v/>
      </c>
      <c r="F3401" s="84"/>
    </row>
    <row r="3402" spans="2:6" x14ac:dyDescent="0.25">
      <c r="B3402" s="13">
        <v>3394</v>
      </c>
      <c r="C3402" s="18" t="str">
        <f t="shared" ref="C3402:C3465" si="162">IF($F$6="","",IF(B3402&gt;$F$6,"",IF(C3401&lt;$C$6,C3401+$E$6,0)))</f>
        <v/>
      </c>
      <c r="D3402" s="13" t="str">
        <f t="shared" si="160"/>
        <v/>
      </c>
      <c r="E3402" s="13" t="str">
        <f t="shared" si="161"/>
        <v/>
      </c>
      <c r="F3402" s="84"/>
    </row>
    <row r="3403" spans="2:6" x14ac:dyDescent="0.25">
      <c r="B3403" s="13">
        <v>3395</v>
      </c>
      <c r="C3403" s="18" t="str">
        <f t="shared" si="162"/>
        <v/>
      </c>
      <c r="D3403" s="13" t="str">
        <f t="shared" si="160"/>
        <v/>
      </c>
      <c r="E3403" s="13" t="str">
        <f t="shared" si="161"/>
        <v/>
      </c>
      <c r="F3403" s="84"/>
    </row>
    <row r="3404" spans="2:6" x14ac:dyDescent="0.25">
      <c r="B3404" s="13">
        <v>3396</v>
      </c>
      <c r="C3404" s="18" t="str">
        <f t="shared" si="162"/>
        <v/>
      </c>
      <c r="D3404" s="13" t="str">
        <f t="shared" si="160"/>
        <v/>
      </c>
      <c r="E3404" s="13" t="str">
        <f t="shared" si="161"/>
        <v/>
      </c>
      <c r="F3404" s="84"/>
    </row>
    <row r="3405" spans="2:6" x14ac:dyDescent="0.25">
      <c r="B3405" s="13">
        <v>3397</v>
      </c>
      <c r="C3405" s="18" t="str">
        <f t="shared" si="162"/>
        <v/>
      </c>
      <c r="D3405" s="13" t="str">
        <f t="shared" si="160"/>
        <v/>
      </c>
      <c r="E3405" s="13" t="str">
        <f t="shared" si="161"/>
        <v/>
      </c>
      <c r="F3405" s="84"/>
    </row>
    <row r="3406" spans="2:6" x14ac:dyDescent="0.25">
      <c r="B3406" s="13">
        <v>3398</v>
      </c>
      <c r="C3406" s="18" t="str">
        <f t="shared" si="162"/>
        <v/>
      </c>
      <c r="D3406" s="13" t="str">
        <f t="shared" si="160"/>
        <v/>
      </c>
      <c r="E3406" s="13" t="str">
        <f t="shared" si="161"/>
        <v/>
      </c>
      <c r="F3406" s="84"/>
    </row>
    <row r="3407" spans="2:6" x14ac:dyDescent="0.25">
      <c r="B3407" s="13">
        <v>3399</v>
      </c>
      <c r="C3407" s="18" t="str">
        <f t="shared" si="162"/>
        <v/>
      </c>
      <c r="D3407" s="13" t="str">
        <f t="shared" si="160"/>
        <v/>
      </c>
      <c r="E3407" s="13" t="str">
        <f t="shared" si="161"/>
        <v/>
      </c>
      <c r="F3407" s="84"/>
    </row>
    <row r="3408" spans="2:6" x14ac:dyDescent="0.25">
      <c r="B3408" s="13">
        <v>3400</v>
      </c>
      <c r="C3408" s="18" t="str">
        <f t="shared" si="162"/>
        <v/>
      </c>
      <c r="D3408" s="13" t="str">
        <f t="shared" si="160"/>
        <v/>
      </c>
      <c r="E3408" s="13" t="str">
        <f t="shared" si="161"/>
        <v/>
      </c>
      <c r="F3408" s="84"/>
    </row>
    <row r="3409" spans="2:6" x14ac:dyDescent="0.25">
      <c r="B3409" s="13">
        <v>3401</v>
      </c>
      <c r="C3409" s="18" t="str">
        <f t="shared" si="162"/>
        <v/>
      </c>
      <c r="D3409" s="13" t="str">
        <f t="shared" si="160"/>
        <v/>
      </c>
      <c r="E3409" s="13" t="str">
        <f t="shared" si="161"/>
        <v/>
      </c>
      <c r="F3409" s="84"/>
    </row>
    <row r="3410" spans="2:6" x14ac:dyDescent="0.25">
      <c r="B3410" s="13">
        <v>3402</v>
      </c>
      <c r="C3410" s="18" t="str">
        <f t="shared" si="162"/>
        <v/>
      </c>
      <c r="D3410" s="13" t="str">
        <f t="shared" si="160"/>
        <v/>
      </c>
      <c r="E3410" s="13" t="str">
        <f t="shared" si="161"/>
        <v/>
      </c>
      <c r="F3410" s="84"/>
    </row>
    <row r="3411" spans="2:6" x14ac:dyDescent="0.25">
      <c r="B3411" s="13">
        <v>3403</v>
      </c>
      <c r="C3411" s="18" t="str">
        <f t="shared" si="162"/>
        <v/>
      </c>
      <c r="D3411" s="13" t="str">
        <f t="shared" si="160"/>
        <v/>
      </c>
      <c r="E3411" s="13" t="str">
        <f t="shared" si="161"/>
        <v/>
      </c>
      <c r="F3411" s="84"/>
    </row>
    <row r="3412" spans="2:6" x14ac:dyDescent="0.25">
      <c r="B3412" s="13">
        <v>3404</v>
      </c>
      <c r="C3412" s="18" t="str">
        <f t="shared" si="162"/>
        <v/>
      </c>
      <c r="D3412" s="13" t="str">
        <f t="shared" si="160"/>
        <v/>
      </c>
      <c r="E3412" s="13" t="str">
        <f t="shared" si="161"/>
        <v/>
      </c>
      <c r="F3412" s="84"/>
    </row>
    <row r="3413" spans="2:6" x14ac:dyDescent="0.25">
      <c r="B3413" s="13">
        <v>3405</v>
      </c>
      <c r="C3413" s="18" t="str">
        <f t="shared" si="162"/>
        <v/>
      </c>
      <c r="D3413" s="13" t="str">
        <f t="shared" si="160"/>
        <v/>
      </c>
      <c r="E3413" s="13" t="str">
        <f t="shared" si="161"/>
        <v/>
      </c>
      <c r="F3413" s="84"/>
    </row>
    <row r="3414" spans="2:6" x14ac:dyDescent="0.25">
      <c r="B3414" s="13">
        <v>3406</v>
      </c>
      <c r="C3414" s="18" t="str">
        <f t="shared" si="162"/>
        <v/>
      </c>
      <c r="D3414" s="13" t="str">
        <f t="shared" si="160"/>
        <v/>
      </c>
      <c r="E3414" s="13" t="str">
        <f t="shared" si="161"/>
        <v/>
      </c>
      <c r="F3414" s="84"/>
    </row>
    <row r="3415" spans="2:6" x14ac:dyDescent="0.25">
      <c r="B3415" s="13">
        <v>3407</v>
      </c>
      <c r="C3415" s="18" t="str">
        <f t="shared" si="162"/>
        <v/>
      </c>
      <c r="D3415" s="13" t="str">
        <f t="shared" si="160"/>
        <v/>
      </c>
      <c r="E3415" s="13" t="str">
        <f t="shared" si="161"/>
        <v/>
      </c>
      <c r="F3415" s="84"/>
    </row>
    <row r="3416" spans="2:6" x14ac:dyDescent="0.25">
      <c r="B3416" s="13">
        <v>3408</v>
      </c>
      <c r="C3416" s="18" t="str">
        <f t="shared" si="162"/>
        <v/>
      </c>
      <c r="D3416" s="13" t="str">
        <f t="shared" si="160"/>
        <v/>
      </c>
      <c r="E3416" s="13" t="str">
        <f t="shared" si="161"/>
        <v/>
      </c>
      <c r="F3416" s="84"/>
    </row>
    <row r="3417" spans="2:6" x14ac:dyDescent="0.25">
      <c r="B3417" s="13">
        <v>3409</v>
      </c>
      <c r="C3417" s="18" t="str">
        <f t="shared" si="162"/>
        <v/>
      </c>
      <c r="D3417" s="13" t="str">
        <f t="shared" si="160"/>
        <v/>
      </c>
      <c r="E3417" s="13" t="str">
        <f t="shared" si="161"/>
        <v/>
      </c>
      <c r="F3417" s="84"/>
    </row>
    <row r="3418" spans="2:6" x14ac:dyDescent="0.25">
      <c r="B3418" s="13">
        <v>3410</v>
      </c>
      <c r="C3418" s="18" t="str">
        <f t="shared" si="162"/>
        <v/>
      </c>
      <c r="D3418" s="13" t="str">
        <f t="shared" si="160"/>
        <v/>
      </c>
      <c r="E3418" s="13" t="str">
        <f t="shared" si="161"/>
        <v/>
      </c>
      <c r="F3418" s="84"/>
    </row>
    <row r="3419" spans="2:6" x14ac:dyDescent="0.25">
      <c r="B3419" s="13">
        <v>3411</v>
      </c>
      <c r="C3419" s="18" t="str">
        <f t="shared" si="162"/>
        <v/>
      </c>
      <c r="D3419" s="13" t="str">
        <f t="shared" si="160"/>
        <v/>
      </c>
      <c r="E3419" s="13" t="str">
        <f t="shared" si="161"/>
        <v/>
      </c>
      <c r="F3419" s="84"/>
    </row>
    <row r="3420" spans="2:6" x14ac:dyDescent="0.25">
      <c r="B3420" s="13">
        <v>3412</v>
      </c>
      <c r="C3420" s="18" t="str">
        <f t="shared" si="162"/>
        <v/>
      </c>
      <c r="D3420" s="13" t="str">
        <f t="shared" si="160"/>
        <v/>
      </c>
      <c r="E3420" s="13" t="str">
        <f t="shared" si="161"/>
        <v/>
      </c>
      <c r="F3420" s="84"/>
    </row>
    <row r="3421" spans="2:6" x14ac:dyDescent="0.25">
      <c r="B3421" s="13">
        <v>3413</v>
      </c>
      <c r="C3421" s="18" t="str">
        <f t="shared" si="162"/>
        <v/>
      </c>
      <c r="D3421" s="13" t="str">
        <f t="shared" si="160"/>
        <v/>
      </c>
      <c r="E3421" s="13" t="str">
        <f t="shared" si="161"/>
        <v/>
      </c>
      <c r="F3421" s="84"/>
    </row>
    <row r="3422" spans="2:6" x14ac:dyDescent="0.25">
      <c r="B3422" s="13">
        <v>3414</v>
      </c>
      <c r="C3422" s="18" t="str">
        <f t="shared" si="162"/>
        <v/>
      </c>
      <c r="D3422" s="13" t="str">
        <f t="shared" si="160"/>
        <v/>
      </c>
      <c r="E3422" s="13" t="str">
        <f t="shared" si="161"/>
        <v/>
      </c>
      <c r="F3422" s="84"/>
    </row>
    <row r="3423" spans="2:6" x14ac:dyDescent="0.25">
      <c r="B3423" s="13">
        <v>3415</v>
      </c>
      <c r="C3423" s="18" t="str">
        <f t="shared" si="162"/>
        <v/>
      </c>
      <c r="D3423" s="13" t="str">
        <f t="shared" si="160"/>
        <v/>
      </c>
      <c r="E3423" s="13" t="str">
        <f t="shared" si="161"/>
        <v/>
      </c>
      <c r="F3423" s="84"/>
    </row>
    <row r="3424" spans="2:6" x14ac:dyDescent="0.25">
      <c r="B3424" s="13">
        <v>3416</v>
      </c>
      <c r="C3424" s="18" t="str">
        <f t="shared" si="162"/>
        <v/>
      </c>
      <c r="D3424" s="13" t="str">
        <f t="shared" si="160"/>
        <v/>
      </c>
      <c r="E3424" s="13" t="str">
        <f t="shared" si="161"/>
        <v/>
      </c>
      <c r="F3424" s="84"/>
    </row>
    <row r="3425" spans="2:6" x14ac:dyDescent="0.25">
      <c r="B3425" s="13">
        <v>3417</v>
      </c>
      <c r="C3425" s="18" t="str">
        <f t="shared" si="162"/>
        <v/>
      </c>
      <c r="D3425" s="13" t="str">
        <f t="shared" si="160"/>
        <v/>
      </c>
      <c r="E3425" s="13" t="str">
        <f t="shared" si="161"/>
        <v/>
      </c>
      <c r="F3425" s="84"/>
    </row>
    <row r="3426" spans="2:6" x14ac:dyDescent="0.25">
      <c r="B3426" s="13">
        <v>3418</v>
      </c>
      <c r="C3426" s="18" t="str">
        <f t="shared" si="162"/>
        <v/>
      </c>
      <c r="D3426" s="13" t="str">
        <f t="shared" si="160"/>
        <v/>
      </c>
      <c r="E3426" s="13" t="str">
        <f t="shared" si="161"/>
        <v/>
      </c>
      <c r="F3426" s="84"/>
    </row>
    <row r="3427" spans="2:6" x14ac:dyDescent="0.25">
      <c r="B3427" s="13">
        <v>3419</v>
      </c>
      <c r="C3427" s="18" t="str">
        <f t="shared" si="162"/>
        <v/>
      </c>
      <c r="D3427" s="13" t="str">
        <f t="shared" si="160"/>
        <v/>
      </c>
      <c r="E3427" s="13" t="str">
        <f t="shared" si="161"/>
        <v/>
      </c>
      <c r="F3427" s="84"/>
    </row>
    <row r="3428" spans="2:6" x14ac:dyDescent="0.25">
      <c r="B3428" s="13">
        <v>3420</v>
      </c>
      <c r="C3428" s="18" t="str">
        <f t="shared" si="162"/>
        <v/>
      </c>
      <c r="D3428" s="13" t="str">
        <f t="shared" si="160"/>
        <v/>
      </c>
      <c r="E3428" s="13" t="str">
        <f t="shared" si="161"/>
        <v/>
      </c>
      <c r="F3428" s="84"/>
    </row>
    <row r="3429" spans="2:6" x14ac:dyDescent="0.25">
      <c r="B3429" s="13">
        <v>3421</v>
      </c>
      <c r="C3429" s="18" t="str">
        <f t="shared" si="162"/>
        <v/>
      </c>
      <c r="D3429" s="13" t="str">
        <f t="shared" si="160"/>
        <v/>
      </c>
      <c r="E3429" s="13" t="str">
        <f t="shared" si="161"/>
        <v/>
      </c>
      <c r="F3429" s="84"/>
    </row>
    <row r="3430" spans="2:6" x14ac:dyDescent="0.25">
      <c r="B3430" s="13">
        <v>3422</v>
      </c>
      <c r="C3430" s="18" t="str">
        <f t="shared" si="162"/>
        <v/>
      </c>
      <c r="D3430" s="13" t="str">
        <f t="shared" si="160"/>
        <v/>
      </c>
      <c r="E3430" s="13" t="str">
        <f t="shared" si="161"/>
        <v/>
      </c>
      <c r="F3430" s="84"/>
    </row>
    <row r="3431" spans="2:6" x14ac:dyDescent="0.25">
      <c r="B3431" s="13">
        <v>3423</v>
      </c>
      <c r="C3431" s="18" t="str">
        <f t="shared" si="162"/>
        <v/>
      </c>
      <c r="D3431" s="13" t="str">
        <f t="shared" si="160"/>
        <v/>
      </c>
      <c r="E3431" s="13" t="str">
        <f t="shared" si="161"/>
        <v/>
      </c>
      <c r="F3431" s="84"/>
    </row>
    <row r="3432" spans="2:6" x14ac:dyDescent="0.25">
      <c r="B3432" s="13">
        <v>3424</v>
      </c>
      <c r="C3432" s="18" t="str">
        <f t="shared" si="162"/>
        <v/>
      </c>
      <c r="D3432" s="13" t="str">
        <f t="shared" si="160"/>
        <v/>
      </c>
      <c r="E3432" s="13" t="str">
        <f t="shared" si="161"/>
        <v/>
      </c>
      <c r="F3432" s="84"/>
    </row>
    <row r="3433" spans="2:6" x14ac:dyDescent="0.25">
      <c r="B3433" s="13">
        <v>3425</v>
      </c>
      <c r="C3433" s="18" t="str">
        <f t="shared" si="162"/>
        <v/>
      </c>
      <c r="D3433" s="13" t="str">
        <f t="shared" si="160"/>
        <v/>
      </c>
      <c r="E3433" s="13" t="str">
        <f t="shared" si="161"/>
        <v/>
      </c>
      <c r="F3433" s="84"/>
    </row>
    <row r="3434" spans="2:6" x14ac:dyDescent="0.25">
      <c r="B3434" s="13">
        <v>3426</v>
      </c>
      <c r="C3434" s="18" t="str">
        <f t="shared" si="162"/>
        <v/>
      </c>
      <c r="D3434" s="13" t="str">
        <f t="shared" si="160"/>
        <v/>
      </c>
      <c r="E3434" s="13" t="str">
        <f t="shared" si="161"/>
        <v/>
      </c>
      <c r="F3434" s="84"/>
    </row>
    <row r="3435" spans="2:6" x14ac:dyDescent="0.25">
      <c r="B3435" s="13">
        <v>3427</v>
      </c>
      <c r="C3435" s="18" t="str">
        <f t="shared" si="162"/>
        <v/>
      </c>
      <c r="D3435" s="13" t="str">
        <f t="shared" si="160"/>
        <v/>
      </c>
      <c r="E3435" s="13" t="str">
        <f t="shared" si="161"/>
        <v/>
      </c>
      <c r="F3435" s="84"/>
    </row>
    <row r="3436" spans="2:6" x14ac:dyDescent="0.25">
      <c r="B3436" s="13">
        <v>3428</v>
      </c>
      <c r="C3436" s="18" t="str">
        <f t="shared" si="162"/>
        <v/>
      </c>
      <c r="D3436" s="13" t="str">
        <f t="shared" si="160"/>
        <v/>
      </c>
      <c r="E3436" s="13" t="str">
        <f t="shared" si="161"/>
        <v/>
      </c>
      <c r="F3436" s="84"/>
    </row>
    <row r="3437" spans="2:6" x14ac:dyDescent="0.25">
      <c r="B3437" s="13">
        <v>3429</v>
      </c>
      <c r="C3437" s="18" t="str">
        <f t="shared" si="162"/>
        <v/>
      </c>
      <c r="D3437" s="13" t="str">
        <f t="shared" si="160"/>
        <v/>
      </c>
      <c r="E3437" s="13" t="str">
        <f t="shared" si="161"/>
        <v/>
      </c>
      <c r="F3437" s="84"/>
    </row>
    <row r="3438" spans="2:6" x14ac:dyDescent="0.25">
      <c r="B3438" s="13">
        <v>3430</v>
      </c>
      <c r="C3438" s="18" t="str">
        <f t="shared" si="162"/>
        <v/>
      </c>
      <c r="D3438" s="13" t="str">
        <f t="shared" si="160"/>
        <v/>
      </c>
      <c r="E3438" s="13" t="str">
        <f t="shared" si="161"/>
        <v/>
      </c>
      <c r="F3438" s="84"/>
    </row>
    <row r="3439" spans="2:6" x14ac:dyDescent="0.25">
      <c r="B3439" s="13">
        <v>3431</v>
      </c>
      <c r="C3439" s="18" t="str">
        <f t="shared" si="162"/>
        <v/>
      </c>
      <c r="D3439" s="13" t="str">
        <f t="shared" si="160"/>
        <v/>
      </c>
      <c r="E3439" s="13" t="str">
        <f t="shared" si="161"/>
        <v/>
      </c>
      <c r="F3439" s="84"/>
    </row>
    <row r="3440" spans="2:6" x14ac:dyDescent="0.25">
      <c r="B3440" s="13">
        <v>3432</v>
      </c>
      <c r="C3440" s="18" t="str">
        <f t="shared" si="162"/>
        <v/>
      </c>
      <c r="D3440" s="13" t="str">
        <f t="shared" si="160"/>
        <v/>
      </c>
      <c r="E3440" s="13" t="str">
        <f t="shared" si="161"/>
        <v/>
      </c>
      <c r="F3440" s="84"/>
    </row>
    <row r="3441" spans="2:6" x14ac:dyDescent="0.25">
      <c r="B3441" s="13">
        <v>3433</v>
      </c>
      <c r="C3441" s="18" t="str">
        <f t="shared" si="162"/>
        <v/>
      </c>
      <c r="D3441" s="13" t="str">
        <f t="shared" si="160"/>
        <v/>
      </c>
      <c r="E3441" s="13" t="str">
        <f t="shared" si="161"/>
        <v/>
      </c>
      <c r="F3441" s="84"/>
    </row>
    <row r="3442" spans="2:6" x14ac:dyDescent="0.25">
      <c r="B3442" s="13">
        <v>3434</v>
      </c>
      <c r="C3442" s="18" t="str">
        <f t="shared" si="162"/>
        <v/>
      </c>
      <c r="D3442" s="13" t="str">
        <f t="shared" si="160"/>
        <v/>
      </c>
      <c r="E3442" s="13" t="str">
        <f t="shared" si="161"/>
        <v/>
      </c>
      <c r="F3442" s="84"/>
    </row>
    <row r="3443" spans="2:6" x14ac:dyDescent="0.25">
      <c r="B3443" s="13">
        <v>3435</v>
      </c>
      <c r="C3443" s="18" t="str">
        <f t="shared" si="162"/>
        <v/>
      </c>
      <c r="D3443" s="13" t="str">
        <f t="shared" si="160"/>
        <v/>
      </c>
      <c r="E3443" s="13" t="str">
        <f t="shared" si="161"/>
        <v/>
      </c>
      <c r="F3443" s="84"/>
    </row>
    <row r="3444" spans="2:6" x14ac:dyDescent="0.25">
      <c r="B3444" s="13">
        <v>3436</v>
      </c>
      <c r="C3444" s="18" t="str">
        <f t="shared" si="162"/>
        <v/>
      </c>
      <c r="D3444" s="13" t="str">
        <f t="shared" si="160"/>
        <v/>
      </c>
      <c r="E3444" s="13" t="str">
        <f t="shared" si="161"/>
        <v/>
      </c>
      <c r="F3444" s="84"/>
    </row>
    <row r="3445" spans="2:6" x14ac:dyDescent="0.25">
      <c r="B3445" s="13">
        <v>3437</v>
      </c>
      <c r="C3445" s="18" t="str">
        <f t="shared" si="162"/>
        <v/>
      </c>
      <c r="D3445" s="13" t="str">
        <f t="shared" si="160"/>
        <v/>
      </c>
      <c r="E3445" s="13" t="str">
        <f t="shared" si="161"/>
        <v/>
      </c>
      <c r="F3445" s="84"/>
    </row>
    <row r="3446" spans="2:6" x14ac:dyDescent="0.25">
      <c r="B3446" s="13">
        <v>3438</v>
      </c>
      <c r="C3446" s="18" t="str">
        <f t="shared" si="162"/>
        <v/>
      </c>
      <c r="D3446" s="13" t="str">
        <f t="shared" si="160"/>
        <v/>
      </c>
      <c r="E3446" s="13" t="str">
        <f t="shared" si="161"/>
        <v/>
      </c>
      <c r="F3446" s="84"/>
    </row>
    <row r="3447" spans="2:6" x14ac:dyDescent="0.25">
      <c r="B3447" s="13">
        <v>3439</v>
      </c>
      <c r="C3447" s="18" t="str">
        <f t="shared" si="162"/>
        <v/>
      </c>
      <c r="D3447" s="13" t="str">
        <f t="shared" si="160"/>
        <v/>
      </c>
      <c r="E3447" s="13" t="str">
        <f t="shared" si="161"/>
        <v/>
      </c>
      <c r="F3447" s="84"/>
    </row>
    <row r="3448" spans="2:6" x14ac:dyDescent="0.25">
      <c r="B3448" s="13">
        <v>3440</v>
      </c>
      <c r="C3448" s="18" t="str">
        <f t="shared" si="162"/>
        <v/>
      </c>
      <c r="D3448" s="13" t="str">
        <f t="shared" si="160"/>
        <v/>
      </c>
      <c r="E3448" s="13" t="str">
        <f t="shared" si="161"/>
        <v/>
      </c>
      <c r="F3448" s="84"/>
    </row>
    <row r="3449" spans="2:6" x14ac:dyDescent="0.25">
      <c r="B3449" s="13">
        <v>3441</v>
      </c>
      <c r="C3449" s="18" t="str">
        <f t="shared" si="162"/>
        <v/>
      </c>
      <c r="D3449" s="13" t="str">
        <f t="shared" si="160"/>
        <v/>
      </c>
      <c r="E3449" s="13" t="str">
        <f t="shared" si="161"/>
        <v/>
      </c>
      <c r="F3449" s="84"/>
    </row>
    <row r="3450" spans="2:6" x14ac:dyDescent="0.25">
      <c r="B3450" s="13">
        <v>3442</v>
      </c>
      <c r="C3450" s="18" t="str">
        <f t="shared" si="162"/>
        <v/>
      </c>
      <c r="D3450" s="13" t="str">
        <f t="shared" si="160"/>
        <v/>
      </c>
      <c r="E3450" s="13" t="str">
        <f t="shared" si="161"/>
        <v/>
      </c>
      <c r="F3450" s="84"/>
    </row>
    <row r="3451" spans="2:6" x14ac:dyDescent="0.25">
      <c r="B3451" s="13">
        <v>3443</v>
      </c>
      <c r="C3451" s="18" t="str">
        <f t="shared" si="162"/>
        <v/>
      </c>
      <c r="D3451" s="13" t="str">
        <f t="shared" si="160"/>
        <v/>
      </c>
      <c r="E3451" s="13" t="str">
        <f t="shared" si="161"/>
        <v/>
      </c>
      <c r="F3451" s="84"/>
    </row>
    <row r="3452" spans="2:6" x14ac:dyDescent="0.25">
      <c r="B3452" s="13">
        <v>3444</v>
      </c>
      <c r="C3452" s="18" t="str">
        <f t="shared" si="162"/>
        <v/>
      </c>
      <c r="D3452" s="13" t="str">
        <f t="shared" si="160"/>
        <v/>
      </c>
      <c r="E3452" s="13" t="str">
        <f t="shared" si="161"/>
        <v/>
      </c>
      <c r="F3452" s="84"/>
    </row>
    <row r="3453" spans="2:6" x14ac:dyDescent="0.25">
      <c r="B3453" s="13">
        <v>3445</v>
      </c>
      <c r="C3453" s="18" t="str">
        <f t="shared" si="162"/>
        <v/>
      </c>
      <c r="D3453" s="13" t="str">
        <f t="shared" si="160"/>
        <v/>
      </c>
      <c r="E3453" s="13" t="str">
        <f t="shared" si="161"/>
        <v/>
      </c>
      <c r="F3453" s="84"/>
    </row>
    <row r="3454" spans="2:6" x14ac:dyDescent="0.25">
      <c r="B3454" s="13">
        <v>3446</v>
      </c>
      <c r="C3454" s="18" t="str">
        <f t="shared" si="162"/>
        <v/>
      </c>
      <c r="D3454" s="13" t="str">
        <f t="shared" si="160"/>
        <v/>
      </c>
      <c r="E3454" s="13" t="str">
        <f t="shared" si="161"/>
        <v/>
      </c>
      <c r="F3454" s="84"/>
    </row>
    <row r="3455" spans="2:6" x14ac:dyDescent="0.25">
      <c r="B3455" s="13">
        <v>3447</v>
      </c>
      <c r="C3455" s="18" t="str">
        <f t="shared" si="162"/>
        <v/>
      </c>
      <c r="D3455" s="13" t="str">
        <f t="shared" si="160"/>
        <v/>
      </c>
      <c r="E3455" s="13" t="str">
        <f t="shared" si="161"/>
        <v/>
      </c>
      <c r="F3455" s="84"/>
    </row>
    <row r="3456" spans="2:6" x14ac:dyDescent="0.25">
      <c r="B3456" s="13">
        <v>3448</v>
      </c>
      <c r="C3456" s="18" t="str">
        <f t="shared" si="162"/>
        <v/>
      </c>
      <c r="D3456" s="13" t="str">
        <f t="shared" si="160"/>
        <v/>
      </c>
      <c r="E3456" s="13" t="str">
        <f t="shared" si="161"/>
        <v/>
      </c>
      <c r="F3456" s="84"/>
    </row>
    <row r="3457" spans="2:6" x14ac:dyDescent="0.25">
      <c r="B3457" s="13">
        <v>3449</v>
      </c>
      <c r="C3457" s="18" t="str">
        <f t="shared" si="162"/>
        <v/>
      </c>
      <c r="D3457" s="13" t="str">
        <f t="shared" si="160"/>
        <v/>
      </c>
      <c r="E3457" s="13" t="str">
        <f t="shared" si="161"/>
        <v/>
      </c>
      <c r="F3457" s="84"/>
    </row>
    <row r="3458" spans="2:6" x14ac:dyDescent="0.25">
      <c r="B3458" s="13">
        <v>3450</v>
      </c>
      <c r="C3458" s="18" t="str">
        <f t="shared" si="162"/>
        <v/>
      </c>
      <c r="D3458" s="13" t="str">
        <f t="shared" si="160"/>
        <v/>
      </c>
      <c r="E3458" s="13" t="str">
        <f t="shared" si="161"/>
        <v/>
      </c>
      <c r="F3458" s="84"/>
    </row>
    <row r="3459" spans="2:6" x14ac:dyDescent="0.25">
      <c r="B3459" s="13">
        <v>3451</v>
      </c>
      <c r="C3459" s="18" t="str">
        <f t="shared" si="162"/>
        <v/>
      </c>
      <c r="D3459" s="13" t="str">
        <f t="shared" si="160"/>
        <v/>
      </c>
      <c r="E3459" s="13" t="str">
        <f t="shared" si="161"/>
        <v/>
      </c>
      <c r="F3459" s="84"/>
    </row>
    <row r="3460" spans="2:6" x14ac:dyDescent="0.25">
      <c r="B3460" s="13">
        <v>3452</v>
      </c>
      <c r="C3460" s="18" t="str">
        <f t="shared" si="162"/>
        <v/>
      </c>
      <c r="D3460" s="13" t="str">
        <f t="shared" si="160"/>
        <v/>
      </c>
      <c r="E3460" s="13" t="str">
        <f t="shared" si="161"/>
        <v/>
      </c>
      <c r="F3460" s="84"/>
    </row>
    <row r="3461" spans="2:6" x14ac:dyDescent="0.25">
      <c r="B3461" s="13">
        <v>3453</v>
      </c>
      <c r="C3461" s="18" t="str">
        <f t="shared" si="162"/>
        <v/>
      </c>
      <c r="D3461" s="13" t="str">
        <f t="shared" si="160"/>
        <v/>
      </c>
      <c r="E3461" s="13" t="str">
        <f t="shared" si="161"/>
        <v/>
      </c>
      <c r="F3461" s="84"/>
    </row>
    <row r="3462" spans="2:6" x14ac:dyDescent="0.25">
      <c r="B3462" s="13">
        <v>3454</v>
      </c>
      <c r="C3462" s="18" t="str">
        <f t="shared" si="162"/>
        <v/>
      </c>
      <c r="D3462" s="13" t="str">
        <f t="shared" si="160"/>
        <v/>
      </c>
      <c r="E3462" s="13" t="str">
        <f t="shared" si="161"/>
        <v/>
      </c>
      <c r="F3462" s="84"/>
    </row>
    <row r="3463" spans="2:6" x14ac:dyDescent="0.25">
      <c r="B3463" s="13">
        <v>3455</v>
      </c>
      <c r="C3463" s="18" t="str">
        <f t="shared" si="162"/>
        <v/>
      </c>
      <c r="D3463" s="13" t="str">
        <f t="shared" si="160"/>
        <v/>
      </c>
      <c r="E3463" s="13" t="str">
        <f t="shared" si="161"/>
        <v/>
      </c>
      <c r="F3463" s="84"/>
    </row>
    <row r="3464" spans="2:6" x14ac:dyDescent="0.25">
      <c r="B3464" s="13">
        <v>3456</v>
      </c>
      <c r="C3464" s="18" t="str">
        <f t="shared" si="162"/>
        <v/>
      </c>
      <c r="D3464" s="13" t="str">
        <f t="shared" si="160"/>
        <v/>
      </c>
      <c r="E3464" s="13" t="str">
        <f t="shared" si="161"/>
        <v/>
      </c>
      <c r="F3464" s="84"/>
    </row>
    <row r="3465" spans="2:6" x14ac:dyDescent="0.25">
      <c r="B3465" s="13">
        <v>3457</v>
      </c>
      <c r="C3465" s="18" t="str">
        <f t="shared" si="162"/>
        <v/>
      </c>
      <c r="D3465" s="13" t="str">
        <f t="shared" ref="D3465:D3528" si="163">IF(C3465="","",IF($F$6="","",IF(B3465&lt;($AV$14+1),"1°batch", IF(B3465&gt;($AV$15),"3°batch","2°batch"))))</f>
        <v/>
      </c>
      <c r="E3465" s="13" t="str">
        <f t="shared" ref="E3465:E3528" si="164">IF(C3465="","",IF($F$6="","",IF(B3465&lt;($AV$17+1),"1°cooking",IF(AND(B3465&gt;$AV$17,B3465&lt;$AV$18+1),"2°cooking",IF(AND(B3465&gt;$AV$18,B3465&lt;$AV$19+1),"3°cooking",IF(AND(B3465&gt;$AV$19,B3465&lt;$AV$20+1),"4°cooking",IF(AND(B3465&gt;$AV$20,B3465&lt;$AV$21+1),"5°cooking",IF(AND(B3465&gt;$AV$21,B3465&lt;$AV$22+1),"1°cooking",IF(AND(B3465&gt;$AV$22,B3465&lt;$AV$23+1),"2°cooking",IF(AND(B3465&gt;$AV$23,B3465&lt;$AV$24+1),"3°cooking",IF(AND(B3465&gt;$AV$24,B3465&lt;$AV$25+1),"4°cooking",IF(AND(B3465&gt;$AV$25,B3465&lt;$AV$26+1),"5°cooking",IF(AND(B3465&gt;$AV$26,B3465&lt;$AV$27+1),"1°cooking",IF(AND(B3465&gt;$AV$27,B3465&lt;$AV$28+1),"2°cooking",IF(AND(B3465&gt;$AV$28,B3465&lt;$AV$29+1),"3°cooking",IF(AND(B3465&gt;$AV$29,B3465&lt;$AV$30+1),"4°cooking",IF(AND(B3465&gt;$AV$30,B3465&lt;$AV$31+1),"5°cooking","")))))))))))))))))</f>
        <v/>
      </c>
      <c r="F3465" s="84"/>
    </row>
    <row r="3466" spans="2:6" x14ac:dyDescent="0.25">
      <c r="B3466" s="13">
        <v>3458</v>
      </c>
      <c r="C3466" s="18" t="str">
        <f t="shared" ref="C3466:C3529" si="165">IF($F$6="","",IF(B3466&gt;$F$6,"",IF(C3465&lt;$C$6,C3465+$E$6,0)))</f>
        <v/>
      </c>
      <c r="D3466" s="13" t="str">
        <f t="shared" si="163"/>
        <v/>
      </c>
      <c r="E3466" s="13" t="str">
        <f t="shared" si="164"/>
        <v/>
      </c>
      <c r="F3466" s="84"/>
    </row>
    <row r="3467" spans="2:6" x14ac:dyDescent="0.25">
      <c r="B3467" s="13">
        <v>3459</v>
      </c>
      <c r="C3467" s="18" t="str">
        <f t="shared" si="165"/>
        <v/>
      </c>
      <c r="D3467" s="13" t="str">
        <f t="shared" si="163"/>
        <v/>
      </c>
      <c r="E3467" s="13" t="str">
        <f t="shared" si="164"/>
        <v/>
      </c>
      <c r="F3467" s="84"/>
    </row>
    <row r="3468" spans="2:6" x14ac:dyDescent="0.25">
      <c r="B3468" s="13">
        <v>3460</v>
      </c>
      <c r="C3468" s="18" t="str">
        <f t="shared" si="165"/>
        <v/>
      </c>
      <c r="D3468" s="13" t="str">
        <f t="shared" si="163"/>
        <v/>
      </c>
      <c r="E3468" s="13" t="str">
        <f t="shared" si="164"/>
        <v/>
      </c>
      <c r="F3468" s="84"/>
    </row>
    <row r="3469" spans="2:6" x14ac:dyDescent="0.25">
      <c r="B3469" s="13">
        <v>3461</v>
      </c>
      <c r="C3469" s="18" t="str">
        <f t="shared" si="165"/>
        <v/>
      </c>
      <c r="D3469" s="13" t="str">
        <f t="shared" si="163"/>
        <v/>
      </c>
      <c r="E3469" s="13" t="str">
        <f t="shared" si="164"/>
        <v/>
      </c>
      <c r="F3469" s="84"/>
    </row>
    <row r="3470" spans="2:6" x14ac:dyDescent="0.25">
      <c r="B3470" s="13">
        <v>3462</v>
      </c>
      <c r="C3470" s="18" t="str">
        <f t="shared" si="165"/>
        <v/>
      </c>
      <c r="D3470" s="13" t="str">
        <f t="shared" si="163"/>
        <v/>
      </c>
      <c r="E3470" s="13" t="str">
        <f t="shared" si="164"/>
        <v/>
      </c>
      <c r="F3470" s="84"/>
    </row>
    <row r="3471" spans="2:6" x14ac:dyDescent="0.25">
      <c r="B3471" s="13">
        <v>3463</v>
      </c>
      <c r="C3471" s="18" t="str">
        <f t="shared" si="165"/>
        <v/>
      </c>
      <c r="D3471" s="13" t="str">
        <f t="shared" si="163"/>
        <v/>
      </c>
      <c r="E3471" s="13" t="str">
        <f t="shared" si="164"/>
        <v/>
      </c>
      <c r="F3471" s="84"/>
    </row>
    <row r="3472" spans="2:6" x14ac:dyDescent="0.25">
      <c r="B3472" s="13">
        <v>3464</v>
      </c>
      <c r="C3472" s="18" t="str">
        <f t="shared" si="165"/>
        <v/>
      </c>
      <c r="D3472" s="13" t="str">
        <f t="shared" si="163"/>
        <v/>
      </c>
      <c r="E3472" s="13" t="str">
        <f t="shared" si="164"/>
        <v/>
      </c>
      <c r="F3472" s="84"/>
    </row>
    <row r="3473" spans="2:6" x14ac:dyDescent="0.25">
      <c r="B3473" s="13">
        <v>3465</v>
      </c>
      <c r="C3473" s="18" t="str">
        <f t="shared" si="165"/>
        <v/>
      </c>
      <c r="D3473" s="13" t="str">
        <f t="shared" si="163"/>
        <v/>
      </c>
      <c r="E3473" s="13" t="str">
        <f t="shared" si="164"/>
        <v/>
      </c>
      <c r="F3473" s="84"/>
    </row>
    <row r="3474" spans="2:6" x14ac:dyDescent="0.25">
      <c r="B3474" s="13">
        <v>3466</v>
      </c>
      <c r="C3474" s="18" t="str">
        <f t="shared" si="165"/>
        <v/>
      </c>
      <c r="D3474" s="13" t="str">
        <f t="shared" si="163"/>
        <v/>
      </c>
      <c r="E3474" s="13" t="str">
        <f t="shared" si="164"/>
        <v/>
      </c>
      <c r="F3474" s="84"/>
    </row>
    <row r="3475" spans="2:6" x14ac:dyDescent="0.25">
      <c r="B3475" s="13">
        <v>3467</v>
      </c>
      <c r="C3475" s="18" t="str">
        <f t="shared" si="165"/>
        <v/>
      </c>
      <c r="D3475" s="13" t="str">
        <f t="shared" si="163"/>
        <v/>
      </c>
      <c r="E3475" s="13" t="str">
        <f t="shared" si="164"/>
        <v/>
      </c>
      <c r="F3475" s="84"/>
    </row>
    <row r="3476" spans="2:6" x14ac:dyDescent="0.25">
      <c r="B3476" s="13">
        <v>3468</v>
      </c>
      <c r="C3476" s="18" t="str">
        <f t="shared" si="165"/>
        <v/>
      </c>
      <c r="D3476" s="13" t="str">
        <f t="shared" si="163"/>
        <v/>
      </c>
      <c r="E3476" s="13" t="str">
        <f t="shared" si="164"/>
        <v/>
      </c>
      <c r="F3476" s="84"/>
    </row>
    <row r="3477" spans="2:6" x14ac:dyDescent="0.25">
      <c r="B3477" s="13">
        <v>3469</v>
      </c>
      <c r="C3477" s="18" t="str">
        <f t="shared" si="165"/>
        <v/>
      </c>
      <c r="D3477" s="13" t="str">
        <f t="shared" si="163"/>
        <v/>
      </c>
      <c r="E3477" s="13" t="str">
        <f t="shared" si="164"/>
        <v/>
      </c>
      <c r="F3477" s="84"/>
    </row>
    <row r="3478" spans="2:6" x14ac:dyDescent="0.25">
      <c r="B3478" s="13">
        <v>3470</v>
      </c>
      <c r="C3478" s="18" t="str">
        <f t="shared" si="165"/>
        <v/>
      </c>
      <c r="D3478" s="13" t="str">
        <f t="shared" si="163"/>
        <v/>
      </c>
      <c r="E3478" s="13" t="str">
        <f t="shared" si="164"/>
        <v/>
      </c>
      <c r="F3478" s="84"/>
    </row>
    <row r="3479" spans="2:6" x14ac:dyDescent="0.25">
      <c r="B3479" s="13">
        <v>3471</v>
      </c>
      <c r="C3479" s="18" t="str">
        <f t="shared" si="165"/>
        <v/>
      </c>
      <c r="D3479" s="13" t="str">
        <f t="shared" si="163"/>
        <v/>
      </c>
      <c r="E3479" s="13" t="str">
        <f t="shared" si="164"/>
        <v/>
      </c>
      <c r="F3479" s="84"/>
    </row>
    <row r="3480" spans="2:6" x14ac:dyDescent="0.25">
      <c r="B3480" s="13">
        <v>3472</v>
      </c>
      <c r="C3480" s="18" t="str">
        <f t="shared" si="165"/>
        <v/>
      </c>
      <c r="D3480" s="13" t="str">
        <f t="shared" si="163"/>
        <v/>
      </c>
      <c r="E3480" s="13" t="str">
        <f t="shared" si="164"/>
        <v/>
      </c>
      <c r="F3480" s="84"/>
    </row>
    <row r="3481" spans="2:6" x14ac:dyDescent="0.25">
      <c r="B3481" s="13">
        <v>3473</v>
      </c>
      <c r="C3481" s="18" t="str">
        <f t="shared" si="165"/>
        <v/>
      </c>
      <c r="D3481" s="13" t="str">
        <f t="shared" si="163"/>
        <v/>
      </c>
      <c r="E3481" s="13" t="str">
        <f t="shared" si="164"/>
        <v/>
      </c>
      <c r="F3481" s="84"/>
    </row>
    <row r="3482" spans="2:6" x14ac:dyDescent="0.25">
      <c r="B3482" s="13">
        <v>3474</v>
      </c>
      <c r="C3482" s="18" t="str">
        <f t="shared" si="165"/>
        <v/>
      </c>
      <c r="D3482" s="13" t="str">
        <f t="shared" si="163"/>
        <v/>
      </c>
      <c r="E3482" s="13" t="str">
        <f t="shared" si="164"/>
        <v/>
      </c>
      <c r="F3482" s="84"/>
    </row>
    <row r="3483" spans="2:6" x14ac:dyDescent="0.25">
      <c r="B3483" s="13">
        <v>3475</v>
      </c>
      <c r="C3483" s="18" t="str">
        <f t="shared" si="165"/>
        <v/>
      </c>
      <c r="D3483" s="13" t="str">
        <f t="shared" si="163"/>
        <v/>
      </c>
      <c r="E3483" s="13" t="str">
        <f t="shared" si="164"/>
        <v/>
      </c>
      <c r="F3483" s="84"/>
    </row>
    <row r="3484" spans="2:6" x14ac:dyDescent="0.25">
      <c r="B3484" s="13">
        <v>3476</v>
      </c>
      <c r="C3484" s="18" t="str">
        <f t="shared" si="165"/>
        <v/>
      </c>
      <c r="D3484" s="13" t="str">
        <f t="shared" si="163"/>
        <v/>
      </c>
      <c r="E3484" s="13" t="str">
        <f t="shared" si="164"/>
        <v/>
      </c>
      <c r="F3484" s="84"/>
    </row>
    <row r="3485" spans="2:6" x14ac:dyDescent="0.25">
      <c r="B3485" s="13">
        <v>3477</v>
      </c>
      <c r="C3485" s="18" t="str">
        <f t="shared" si="165"/>
        <v/>
      </c>
      <c r="D3485" s="13" t="str">
        <f t="shared" si="163"/>
        <v/>
      </c>
      <c r="E3485" s="13" t="str">
        <f t="shared" si="164"/>
        <v/>
      </c>
      <c r="F3485" s="84"/>
    </row>
    <row r="3486" spans="2:6" x14ac:dyDescent="0.25">
      <c r="B3486" s="13">
        <v>3478</v>
      </c>
      <c r="C3486" s="18" t="str">
        <f t="shared" si="165"/>
        <v/>
      </c>
      <c r="D3486" s="13" t="str">
        <f t="shared" si="163"/>
        <v/>
      </c>
      <c r="E3486" s="13" t="str">
        <f t="shared" si="164"/>
        <v/>
      </c>
      <c r="F3486" s="84"/>
    </row>
    <row r="3487" spans="2:6" x14ac:dyDescent="0.25">
      <c r="B3487" s="13">
        <v>3479</v>
      </c>
      <c r="C3487" s="18" t="str">
        <f t="shared" si="165"/>
        <v/>
      </c>
      <c r="D3487" s="13" t="str">
        <f t="shared" si="163"/>
        <v/>
      </c>
      <c r="E3487" s="13" t="str">
        <f t="shared" si="164"/>
        <v/>
      </c>
      <c r="F3487" s="84"/>
    </row>
    <row r="3488" spans="2:6" x14ac:dyDescent="0.25">
      <c r="B3488" s="13">
        <v>3480</v>
      </c>
      <c r="C3488" s="18" t="str">
        <f t="shared" si="165"/>
        <v/>
      </c>
      <c r="D3488" s="13" t="str">
        <f t="shared" si="163"/>
        <v/>
      </c>
      <c r="E3488" s="13" t="str">
        <f t="shared" si="164"/>
        <v/>
      </c>
      <c r="F3488" s="84"/>
    </row>
    <row r="3489" spans="2:6" x14ac:dyDescent="0.25">
      <c r="B3489" s="13">
        <v>3481</v>
      </c>
      <c r="C3489" s="18" t="str">
        <f t="shared" si="165"/>
        <v/>
      </c>
      <c r="D3489" s="13" t="str">
        <f t="shared" si="163"/>
        <v/>
      </c>
      <c r="E3489" s="13" t="str">
        <f t="shared" si="164"/>
        <v/>
      </c>
      <c r="F3489" s="84"/>
    </row>
    <row r="3490" spans="2:6" x14ac:dyDescent="0.25">
      <c r="B3490" s="13">
        <v>3482</v>
      </c>
      <c r="C3490" s="18" t="str">
        <f t="shared" si="165"/>
        <v/>
      </c>
      <c r="D3490" s="13" t="str">
        <f t="shared" si="163"/>
        <v/>
      </c>
      <c r="E3490" s="13" t="str">
        <f t="shared" si="164"/>
        <v/>
      </c>
      <c r="F3490" s="84"/>
    </row>
    <row r="3491" spans="2:6" x14ac:dyDescent="0.25">
      <c r="B3491" s="13">
        <v>3483</v>
      </c>
      <c r="C3491" s="18" t="str">
        <f t="shared" si="165"/>
        <v/>
      </c>
      <c r="D3491" s="13" t="str">
        <f t="shared" si="163"/>
        <v/>
      </c>
      <c r="E3491" s="13" t="str">
        <f t="shared" si="164"/>
        <v/>
      </c>
      <c r="F3491" s="84"/>
    </row>
    <row r="3492" spans="2:6" x14ac:dyDescent="0.25">
      <c r="B3492" s="13">
        <v>3484</v>
      </c>
      <c r="C3492" s="18" t="str">
        <f t="shared" si="165"/>
        <v/>
      </c>
      <c r="D3492" s="13" t="str">
        <f t="shared" si="163"/>
        <v/>
      </c>
      <c r="E3492" s="13" t="str">
        <f t="shared" si="164"/>
        <v/>
      </c>
      <c r="F3492" s="84"/>
    </row>
    <row r="3493" spans="2:6" x14ac:dyDescent="0.25">
      <c r="B3493" s="13">
        <v>3485</v>
      </c>
      <c r="C3493" s="18" t="str">
        <f t="shared" si="165"/>
        <v/>
      </c>
      <c r="D3493" s="13" t="str">
        <f t="shared" si="163"/>
        <v/>
      </c>
      <c r="E3493" s="13" t="str">
        <f t="shared" si="164"/>
        <v/>
      </c>
      <c r="F3493" s="84"/>
    </row>
    <row r="3494" spans="2:6" x14ac:dyDescent="0.25">
      <c r="B3494" s="13">
        <v>3486</v>
      </c>
      <c r="C3494" s="18" t="str">
        <f t="shared" si="165"/>
        <v/>
      </c>
      <c r="D3494" s="13" t="str">
        <f t="shared" si="163"/>
        <v/>
      </c>
      <c r="E3494" s="13" t="str">
        <f t="shared" si="164"/>
        <v/>
      </c>
      <c r="F3494" s="84"/>
    </row>
    <row r="3495" spans="2:6" x14ac:dyDescent="0.25">
      <c r="B3495" s="13">
        <v>3487</v>
      </c>
      <c r="C3495" s="18" t="str">
        <f t="shared" si="165"/>
        <v/>
      </c>
      <c r="D3495" s="13" t="str">
        <f t="shared" si="163"/>
        <v/>
      </c>
      <c r="E3495" s="13" t="str">
        <f t="shared" si="164"/>
        <v/>
      </c>
      <c r="F3495" s="84"/>
    </row>
    <row r="3496" spans="2:6" x14ac:dyDescent="0.25">
      <c r="B3496" s="13">
        <v>3488</v>
      </c>
      <c r="C3496" s="18" t="str">
        <f t="shared" si="165"/>
        <v/>
      </c>
      <c r="D3496" s="13" t="str">
        <f t="shared" si="163"/>
        <v/>
      </c>
      <c r="E3496" s="13" t="str">
        <f t="shared" si="164"/>
        <v/>
      </c>
      <c r="F3496" s="84"/>
    </row>
    <row r="3497" spans="2:6" x14ac:dyDescent="0.25">
      <c r="B3497" s="13">
        <v>3489</v>
      </c>
      <c r="C3497" s="18" t="str">
        <f t="shared" si="165"/>
        <v/>
      </c>
      <c r="D3497" s="13" t="str">
        <f t="shared" si="163"/>
        <v/>
      </c>
      <c r="E3497" s="13" t="str">
        <f t="shared" si="164"/>
        <v/>
      </c>
      <c r="F3497" s="84"/>
    </row>
    <row r="3498" spans="2:6" x14ac:dyDescent="0.25">
      <c r="B3498" s="13">
        <v>3490</v>
      </c>
      <c r="C3498" s="18" t="str">
        <f t="shared" si="165"/>
        <v/>
      </c>
      <c r="D3498" s="13" t="str">
        <f t="shared" si="163"/>
        <v/>
      </c>
      <c r="E3498" s="13" t="str">
        <f t="shared" si="164"/>
        <v/>
      </c>
      <c r="F3498" s="84"/>
    </row>
    <row r="3499" spans="2:6" x14ac:dyDescent="0.25">
      <c r="B3499" s="13">
        <v>3491</v>
      </c>
      <c r="C3499" s="18" t="str">
        <f t="shared" si="165"/>
        <v/>
      </c>
      <c r="D3499" s="13" t="str">
        <f t="shared" si="163"/>
        <v/>
      </c>
      <c r="E3499" s="13" t="str">
        <f t="shared" si="164"/>
        <v/>
      </c>
      <c r="F3499" s="84"/>
    </row>
    <row r="3500" spans="2:6" x14ac:dyDescent="0.25">
      <c r="B3500" s="13">
        <v>3492</v>
      </c>
      <c r="C3500" s="18" t="str">
        <f t="shared" si="165"/>
        <v/>
      </c>
      <c r="D3500" s="13" t="str">
        <f t="shared" si="163"/>
        <v/>
      </c>
      <c r="E3500" s="13" t="str">
        <f t="shared" si="164"/>
        <v/>
      </c>
      <c r="F3500" s="84"/>
    </row>
    <row r="3501" spans="2:6" x14ac:dyDescent="0.25">
      <c r="B3501" s="13">
        <v>3493</v>
      </c>
      <c r="C3501" s="18" t="str">
        <f t="shared" si="165"/>
        <v/>
      </c>
      <c r="D3501" s="13" t="str">
        <f t="shared" si="163"/>
        <v/>
      </c>
      <c r="E3501" s="13" t="str">
        <f t="shared" si="164"/>
        <v/>
      </c>
      <c r="F3501" s="84"/>
    </row>
    <row r="3502" spans="2:6" x14ac:dyDescent="0.25">
      <c r="B3502" s="13">
        <v>3494</v>
      </c>
      <c r="C3502" s="18" t="str">
        <f t="shared" si="165"/>
        <v/>
      </c>
      <c r="D3502" s="13" t="str">
        <f t="shared" si="163"/>
        <v/>
      </c>
      <c r="E3502" s="13" t="str">
        <f t="shared" si="164"/>
        <v/>
      </c>
      <c r="F3502" s="84"/>
    </row>
    <row r="3503" spans="2:6" x14ac:dyDescent="0.25">
      <c r="B3503" s="13">
        <v>3495</v>
      </c>
      <c r="C3503" s="18" t="str">
        <f t="shared" si="165"/>
        <v/>
      </c>
      <c r="D3503" s="13" t="str">
        <f t="shared" si="163"/>
        <v/>
      </c>
      <c r="E3503" s="13" t="str">
        <f t="shared" si="164"/>
        <v/>
      </c>
      <c r="F3503" s="84"/>
    </row>
    <row r="3504" spans="2:6" x14ac:dyDescent="0.25">
      <c r="B3504" s="13">
        <v>3496</v>
      </c>
      <c r="C3504" s="18" t="str">
        <f t="shared" si="165"/>
        <v/>
      </c>
      <c r="D3504" s="13" t="str">
        <f t="shared" si="163"/>
        <v/>
      </c>
      <c r="E3504" s="13" t="str">
        <f t="shared" si="164"/>
        <v/>
      </c>
      <c r="F3504" s="84"/>
    </row>
    <row r="3505" spans="2:6" x14ac:dyDescent="0.25">
      <c r="B3505" s="13">
        <v>3497</v>
      </c>
      <c r="C3505" s="18" t="str">
        <f t="shared" si="165"/>
        <v/>
      </c>
      <c r="D3505" s="13" t="str">
        <f t="shared" si="163"/>
        <v/>
      </c>
      <c r="E3505" s="13" t="str">
        <f t="shared" si="164"/>
        <v/>
      </c>
      <c r="F3505" s="84"/>
    </row>
    <row r="3506" spans="2:6" x14ac:dyDescent="0.25">
      <c r="B3506" s="13">
        <v>3498</v>
      </c>
      <c r="C3506" s="18" t="str">
        <f t="shared" si="165"/>
        <v/>
      </c>
      <c r="D3506" s="13" t="str">
        <f t="shared" si="163"/>
        <v/>
      </c>
      <c r="E3506" s="13" t="str">
        <f t="shared" si="164"/>
        <v/>
      </c>
      <c r="F3506" s="84"/>
    </row>
    <row r="3507" spans="2:6" x14ac:dyDescent="0.25">
      <c r="B3507" s="13">
        <v>3499</v>
      </c>
      <c r="C3507" s="18" t="str">
        <f t="shared" si="165"/>
        <v/>
      </c>
      <c r="D3507" s="13" t="str">
        <f t="shared" si="163"/>
        <v/>
      </c>
      <c r="E3507" s="13" t="str">
        <f t="shared" si="164"/>
        <v/>
      </c>
      <c r="F3507" s="84"/>
    </row>
    <row r="3508" spans="2:6" x14ac:dyDescent="0.25">
      <c r="B3508" s="13">
        <v>3500</v>
      </c>
      <c r="C3508" s="18" t="str">
        <f t="shared" si="165"/>
        <v/>
      </c>
      <c r="D3508" s="13" t="str">
        <f t="shared" si="163"/>
        <v/>
      </c>
      <c r="E3508" s="13" t="str">
        <f t="shared" si="164"/>
        <v/>
      </c>
      <c r="F3508" s="84"/>
    </row>
    <row r="3509" spans="2:6" x14ac:dyDescent="0.25">
      <c r="B3509" s="13">
        <v>3501</v>
      </c>
      <c r="C3509" s="18" t="str">
        <f t="shared" si="165"/>
        <v/>
      </c>
      <c r="D3509" s="13" t="str">
        <f t="shared" si="163"/>
        <v/>
      </c>
      <c r="E3509" s="13" t="str">
        <f t="shared" si="164"/>
        <v/>
      </c>
      <c r="F3509" s="84"/>
    </row>
    <row r="3510" spans="2:6" x14ac:dyDescent="0.25">
      <c r="B3510" s="13">
        <v>3502</v>
      </c>
      <c r="C3510" s="18" t="str">
        <f t="shared" si="165"/>
        <v/>
      </c>
      <c r="D3510" s="13" t="str">
        <f t="shared" si="163"/>
        <v/>
      </c>
      <c r="E3510" s="13" t="str">
        <f t="shared" si="164"/>
        <v/>
      </c>
      <c r="F3510" s="84"/>
    </row>
    <row r="3511" spans="2:6" x14ac:dyDescent="0.25">
      <c r="B3511" s="13">
        <v>3503</v>
      </c>
      <c r="C3511" s="18" t="str">
        <f t="shared" si="165"/>
        <v/>
      </c>
      <c r="D3511" s="13" t="str">
        <f t="shared" si="163"/>
        <v/>
      </c>
      <c r="E3511" s="13" t="str">
        <f t="shared" si="164"/>
        <v/>
      </c>
      <c r="F3511" s="84"/>
    </row>
    <row r="3512" spans="2:6" x14ac:dyDescent="0.25">
      <c r="B3512" s="13">
        <v>3504</v>
      </c>
      <c r="C3512" s="18" t="str">
        <f t="shared" si="165"/>
        <v/>
      </c>
      <c r="D3512" s="13" t="str">
        <f t="shared" si="163"/>
        <v/>
      </c>
      <c r="E3512" s="13" t="str">
        <f t="shared" si="164"/>
        <v/>
      </c>
      <c r="F3512" s="84"/>
    </row>
    <row r="3513" spans="2:6" x14ac:dyDescent="0.25">
      <c r="B3513" s="13">
        <v>3505</v>
      </c>
      <c r="C3513" s="18" t="str">
        <f t="shared" si="165"/>
        <v/>
      </c>
      <c r="D3513" s="13" t="str">
        <f t="shared" si="163"/>
        <v/>
      </c>
      <c r="E3513" s="13" t="str">
        <f t="shared" si="164"/>
        <v/>
      </c>
      <c r="F3513" s="84"/>
    </row>
    <row r="3514" spans="2:6" x14ac:dyDescent="0.25">
      <c r="B3514" s="13">
        <v>3506</v>
      </c>
      <c r="C3514" s="18" t="str">
        <f t="shared" si="165"/>
        <v/>
      </c>
      <c r="D3514" s="13" t="str">
        <f t="shared" si="163"/>
        <v/>
      </c>
      <c r="E3514" s="13" t="str">
        <f t="shared" si="164"/>
        <v/>
      </c>
      <c r="F3514" s="84"/>
    </row>
    <row r="3515" spans="2:6" x14ac:dyDescent="0.25">
      <c r="B3515" s="13">
        <v>3507</v>
      </c>
      <c r="C3515" s="18" t="str">
        <f t="shared" si="165"/>
        <v/>
      </c>
      <c r="D3515" s="13" t="str">
        <f t="shared" si="163"/>
        <v/>
      </c>
      <c r="E3515" s="13" t="str">
        <f t="shared" si="164"/>
        <v/>
      </c>
      <c r="F3515" s="84"/>
    </row>
    <row r="3516" spans="2:6" x14ac:dyDescent="0.25">
      <c r="B3516" s="13">
        <v>3508</v>
      </c>
      <c r="C3516" s="18" t="str">
        <f t="shared" si="165"/>
        <v/>
      </c>
      <c r="D3516" s="13" t="str">
        <f t="shared" si="163"/>
        <v/>
      </c>
      <c r="E3516" s="13" t="str">
        <f t="shared" si="164"/>
        <v/>
      </c>
      <c r="F3516" s="84"/>
    </row>
    <row r="3517" spans="2:6" x14ac:dyDescent="0.25">
      <c r="B3517" s="13">
        <v>3509</v>
      </c>
      <c r="C3517" s="18" t="str">
        <f t="shared" si="165"/>
        <v/>
      </c>
      <c r="D3517" s="13" t="str">
        <f t="shared" si="163"/>
        <v/>
      </c>
      <c r="E3517" s="13" t="str">
        <f t="shared" si="164"/>
        <v/>
      </c>
      <c r="F3517" s="84"/>
    </row>
    <row r="3518" spans="2:6" x14ac:dyDescent="0.25">
      <c r="B3518" s="13">
        <v>3510</v>
      </c>
      <c r="C3518" s="18" t="str">
        <f t="shared" si="165"/>
        <v/>
      </c>
      <c r="D3518" s="13" t="str">
        <f t="shared" si="163"/>
        <v/>
      </c>
      <c r="E3518" s="13" t="str">
        <f t="shared" si="164"/>
        <v/>
      </c>
      <c r="F3518" s="84"/>
    </row>
    <row r="3519" spans="2:6" x14ac:dyDescent="0.25">
      <c r="B3519" s="13">
        <v>3511</v>
      </c>
      <c r="C3519" s="18" t="str">
        <f t="shared" si="165"/>
        <v/>
      </c>
      <c r="D3519" s="13" t="str">
        <f t="shared" si="163"/>
        <v/>
      </c>
      <c r="E3519" s="13" t="str">
        <f t="shared" si="164"/>
        <v/>
      </c>
      <c r="F3519" s="84"/>
    </row>
    <row r="3520" spans="2:6" x14ac:dyDescent="0.25">
      <c r="B3520" s="13">
        <v>3512</v>
      </c>
      <c r="C3520" s="18" t="str">
        <f t="shared" si="165"/>
        <v/>
      </c>
      <c r="D3520" s="13" t="str">
        <f t="shared" si="163"/>
        <v/>
      </c>
      <c r="E3520" s="13" t="str">
        <f t="shared" si="164"/>
        <v/>
      </c>
      <c r="F3520" s="84"/>
    </row>
    <row r="3521" spans="2:6" x14ac:dyDescent="0.25">
      <c r="B3521" s="13">
        <v>3513</v>
      </c>
      <c r="C3521" s="18" t="str">
        <f t="shared" si="165"/>
        <v/>
      </c>
      <c r="D3521" s="13" t="str">
        <f t="shared" si="163"/>
        <v/>
      </c>
      <c r="E3521" s="13" t="str">
        <f t="shared" si="164"/>
        <v/>
      </c>
      <c r="F3521" s="84"/>
    </row>
    <row r="3522" spans="2:6" x14ac:dyDescent="0.25">
      <c r="B3522" s="13">
        <v>3514</v>
      </c>
      <c r="C3522" s="18" t="str">
        <f t="shared" si="165"/>
        <v/>
      </c>
      <c r="D3522" s="13" t="str">
        <f t="shared" si="163"/>
        <v/>
      </c>
      <c r="E3522" s="13" t="str">
        <f t="shared" si="164"/>
        <v/>
      </c>
      <c r="F3522" s="84"/>
    </row>
    <row r="3523" spans="2:6" x14ac:dyDescent="0.25">
      <c r="B3523" s="13">
        <v>3515</v>
      </c>
      <c r="C3523" s="18" t="str">
        <f t="shared" si="165"/>
        <v/>
      </c>
      <c r="D3523" s="13" t="str">
        <f t="shared" si="163"/>
        <v/>
      </c>
      <c r="E3523" s="13" t="str">
        <f t="shared" si="164"/>
        <v/>
      </c>
      <c r="F3523" s="84"/>
    </row>
    <row r="3524" spans="2:6" x14ac:dyDescent="0.25">
      <c r="B3524" s="13">
        <v>3516</v>
      </c>
      <c r="C3524" s="18" t="str">
        <f t="shared" si="165"/>
        <v/>
      </c>
      <c r="D3524" s="13" t="str">
        <f t="shared" si="163"/>
        <v/>
      </c>
      <c r="E3524" s="13" t="str">
        <f t="shared" si="164"/>
        <v/>
      </c>
      <c r="F3524" s="84"/>
    </row>
    <row r="3525" spans="2:6" x14ac:dyDescent="0.25">
      <c r="B3525" s="13">
        <v>3517</v>
      </c>
      <c r="C3525" s="18" t="str">
        <f t="shared" si="165"/>
        <v/>
      </c>
      <c r="D3525" s="13" t="str">
        <f t="shared" si="163"/>
        <v/>
      </c>
      <c r="E3525" s="13" t="str">
        <f t="shared" si="164"/>
        <v/>
      </c>
      <c r="F3525" s="84"/>
    </row>
    <row r="3526" spans="2:6" x14ac:dyDescent="0.25">
      <c r="B3526" s="13">
        <v>3518</v>
      </c>
      <c r="C3526" s="18" t="str">
        <f t="shared" si="165"/>
        <v/>
      </c>
      <c r="D3526" s="13" t="str">
        <f t="shared" si="163"/>
        <v/>
      </c>
      <c r="E3526" s="13" t="str">
        <f t="shared" si="164"/>
        <v/>
      </c>
      <c r="F3526" s="84"/>
    </row>
    <row r="3527" spans="2:6" x14ac:dyDescent="0.25">
      <c r="B3527" s="13">
        <v>3519</v>
      </c>
      <c r="C3527" s="18" t="str">
        <f t="shared" si="165"/>
        <v/>
      </c>
      <c r="D3527" s="13" t="str">
        <f t="shared" si="163"/>
        <v/>
      </c>
      <c r="E3527" s="13" t="str">
        <f t="shared" si="164"/>
        <v/>
      </c>
      <c r="F3527" s="84"/>
    </row>
    <row r="3528" spans="2:6" x14ac:dyDescent="0.25">
      <c r="B3528" s="13">
        <v>3520</v>
      </c>
      <c r="C3528" s="18" t="str">
        <f t="shared" si="165"/>
        <v/>
      </c>
      <c r="D3528" s="13" t="str">
        <f t="shared" si="163"/>
        <v/>
      </c>
      <c r="E3528" s="13" t="str">
        <f t="shared" si="164"/>
        <v/>
      </c>
      <c r="F3528" s="84"/>
    </row>
    <row r="3529" spans="2:6" x14ac:dyDescent="0.25">
      <c r="B3529" s="13">
        <v>3521</v>
      </c>
      <c r="C3529" s="18" t="str">
        <f t="shared" si="165"/>
        <v/>
      </c>
      <c r="D3529" s="13" t="str">
        <f t="shared" ref="D3529:D3592" si="166">IF(C3529="","",IF($F$6="","",IF(B3529&lt;($AV$14+1),"1°batch", IF(B3529&gt;($AV$15),"3°batch","2°batch"))))</f>
        <v/>
      </c>
      <c r="E3529" s="13" t="str">
        <f t="shared" ref="E3529:E3592" si="167">IF(C3529="","",IF($F$6="","",IF(B3529&lt;($AV$17+1),"1°cooking",IF(AND(B3529&gt;$AV$17,B3529&lt;$AV$18+1),"2°cooking",IF(AND(B3529&gt;$AV$18,B3529&lt;$AV$19+1),"3°cooking",IF(AND(B3529&gt;$AV$19,B3529&lt;$AV$20+1),"4°cooking",IF(AND(B3529&gt;$AV$20,B3529&lt;$AV$21+1),"5°cooking",IF(AND(B3529&gt;$AV$21,B3529&lt;$AV$22+1),"1°cooking",IF(AND(B3529&gt;$AV$22,B3529&lt;$AV$23+1),"2°cooking",IF(AND(B3529&gt;$AV$23,B3529&lt;$AV$24+1),"3°cooking",IF(AND(B3529&gt;$AV$24,B3529&lt;$AV$25+1),"4°cooking",IF(AND(B3529&gt;$AV$25,B3529&lt;$AV$26+1),"5°cooking",IF(AND(B3529&gt;$AV$26,B3529&lt;$AV$27+1),"1°cooking",IF(AND(B3529&gt;$AV$27,B3529&lt;$AV$28+1),"2°cooking",IF(AND(B3529&gt;$AV$28,B3529&lt;$AV$29+1),"3°cooking",IF(AND(B3529&gt;$AV$29,B3529&lt;$AV$30+1),"4°cooking",IF(AND(B3529&gt;$AV$30,B3529&lt;$AV$31+1),"5°cooking","")))))))))))))))))</f>
        <v/>
      </c>
      <c r="F3529" s="84"/>
    </row>
    <row r="3530" spans="2:6" x14ac:dyDescent="0.25">
      <c r="B3530" s="13">
        <v>3522</v>
      </c>
      <c r="C3530" s="18" t="str">
        <f t="shared" ref="C3530:C3593" si="168">IF($F$6="","",IF(B3530&gt;$F$6,"",IF(C3529&lt;$C$6,C3529+$E$6,0)))</f>
        <v/>
      </c>
      <c r="D3530" s="13" t="str">
        <f t="shared" si="166"/>
        <v/>
      </c>
      <c r="E3530" s="13" t="str">
        <f t="shared" si="167"/>
        <v/>
      </c>
      <c r="F3530" s="84"/>
    </row>
    <row r="3531" spans="2:6" x14ac:dyDescent="0.25">
      <c r="B3531" s="13">
        <v>3523</v>
      </c>
      <c r="C3531" s="18" t="str">
        <f t="shared" si="168"/>
        <v/>
      </c>
      <c r="D3531" s="13" t="str">
        <f t="shared" si="166"/>
        <v/>
      </c>
      <c r="E3531" s="13" t="str">
        <f t="shared" si="167"/>
        <v/>
      </c>
      <c r="F3531" s="84"/>
    </row>
    <row r="3532" spans="2:6" x14ac:dyDescent="0.25">
      <c r="B3532" s="13">
        <v>3524</v>
      </c>
      <c r="C3532" s="18" t="str">
        <f t="shared" si="168"/>
        <v/>
      </c>
      <c r="D3532" s="13" t="str">
        <f t="shared" si="166"/>
        <v/>
      </c>
      <c r="E3532" s="13" t="str">
        <f t="shared" si="167"/>
        <v/>
      </c>
      <c r="F3532" s="84"/>
    </row>
    <row r="3533" spans="2:6" x14ac:dyDescent="0.25">
      <c r="B3533" s="13">
        <v>3525</v>
      </c>
      <c r="C3533" s="18" t="str">
        <f t="shared" si="168"/>
        <v/>
      </c>
      <c r="D3533" s="13" t="str">
        <f t="shared" si="166"/>
        <v/>
      </c>
      <c r="E3533" s="13" t="str">
        <f t="shared" si="167"/>
        <v/>
      </c>
      <c r="F3533" s="84"/>
    </row>
    <row r="3534" spans="2:6" x14ac:dyDescent="0.25">
      <c r="B3534" s="13">
        <v>3526</v>
      </c>
      <c r="C3534" s="18" t="str">
        <f t="shared" si="168"/>
        <v/>
      </c>
      <c r="D3534" s="13" t="str">
        <f t="shared" si="166"/>
        <v/>
      </c>
      <c r="E3534" s="13" t="str">
        <f t="shared" si="167"/>
        <v/>
      </c>
      <c r="F3534" s="84"/>
    </row>
    <row r="3535" spans="2:6" x14ac:dyDescent="0.25">
      <c r="B3535" s="13">
        <v>3527</v>
      </c>
      <c r="C3535" s="18" t="str">
        <f t="shared" si="168"/>
        <v/>
      </c>
      <c r="D3535" s="13" t="str">
        <f t="shared" si="166"/>
        <v/>
      </c>
      <c r="E3535" s="13" t="str">
        <f t="shared" si="167"/>
        <v/>
      </c>
      <c r="F3535" s="84"/>
    </row>
    <row r="3536" spans="2:6" x14ac:dyDescent="0.25">
      <c r="B3536" s="13">
        <v>3528</v>
      </c>
      <c r="C3536" s="18" t="str">
        <f t="shared" si="168"/>
        <v/>
      </c>
      <c r="D3536" s="13" t="str">
        <f t="shared" si="166"/>
        <v/>
      </c>
      <c r="E3536" s="13" t="str">
        <f t="shared" si="167"/>
        <v/>
      </c>
      <c r="F3536" s="84"/>
    </row>
    <row r="3537" spans="2:6" x14ac:dyDescent="0.25">
      <c r="B3537" s="13">
        <v>3529</v>
      </c>
      <c r="C3537" s="18" t="str">
        <f t="shared" si="168"/>
        <v/>
      </c>
      <c r="D3537" s="13" t="str">
        <f t="shared" si="166"/>
        <v/>
      </c>
      <c r="E3537" s="13" t="str">
        <f t="shared" si="167"/>
        <v/>
      </c>
      <c r="F3537" s="84"/>
    </row>
    <row r="3538" spans="2:6" x14ac:dyDescent="0.25">
      <c r="B3538" s="13">
        <v>3530</v>
      </c>
      <c r="C3538" s="18" t="str">
        <f t="shared" si="168"/>
        <v/>
      </c>
      <c r="D3538" s="13" t="str">
        <f t="shared" si="166"/>
        <v/>
      </c>
      <c r="E3538" s="13" t="str">
        <f t="shared" si="167"/>
        <v/>
      </c>
      <c r="F3538" s="84"/>
    </row>
    <row r="3539" spans="2:6" x14ac:dyDescent="0.25">
      <c r="B3539" s="13">
        <v>3531</v>
      </c>
      <c r="C3539" s="18" t="str">
        <f t="shared" si="168"/>
        <v/>
      </c>
      <c r="D3539" s="13" t="str">
        <f t="shared" si="166"/>
        <v/>
      </c>
      <c r="E3539" s="13" t="str">
        <f t="shared" si="167"/>
        <v/>
      </c>
      <c r="F3539" s="84"/>
    </row>
    <row r="3540" spans="2:6" x14ac:dyDescent="0.25">
      <c r="B3540" s="13">
        <v>3532</v>
      </c>
      <c r="C3540" s="18" t="str">
        <f t="shared" si="168"/>
        <v/>
      </c>
      <c r="D3540" s="13" t="str">
        <f t="shared" si="166"/>
        <v/>
      </c>
      <c r="E3540" s="13" t="str">
        <f t="shared" si="167"/>
        <v/>
      </c>
      <c r="F3540" s="84"/>
    </row>
    <row r="3541" spans="2:6" x14ac:dyDescent="0.25">
      <c r="B3541" s="13">
        <v>3533</v>
      </c>
      <c r="C3541" s="18" t="str">
        <f t="shared" si="168"/>
        <v/>
      </c>
      <c r="D3541" s="13" t="str">
        <f t="shared" si="166"/>
        <v/>
      </c>
      <c r="E3541" s="13" t="str">
        <f t="shared" si="167"/>
        <v/>
      </c>
      <c r="F3541" s="84"/>
    </row>
    <row r="3542" spans="2:6" x14ac:dyDescent="0.25">
      <c r="B3542" s="13">
        <v>3534</v>
      </c>
      <c r="C3542" s="18" t="str">
        <f t="shared" si="168"/>
        <v/>
      </c>
      <c r="D3542" s="13" t="str">
        <f t="shared" si="166"/>
        <v/>
      </c>
      <c r="E3542" s="13" t="str">
        <f t="shared" si="167"/>
        <v/>
      </c>
      <c r="F3542" s="84"/>
    </row>
    <row r="3543" spans="2:6" x14ac:dyDescent="0.25">
      <c r="B3543" s="13">
        <v>3535</v>
      </c>
      <c r="C3543" s="18" t="str">
        <f t="shared" si="168"/>
        <v/>
      </c>
      <c r="D3543" s="13" t="str">
        <f t="shared" si="166"/>
        <v/>
      </c>
      <c r="E3543" s="13" t="str">
        <f t="shared" si="167"/>
        <v/>
      </c>
      <c r="F3543" s="84"/>
    </row>
    <row r="3544" spans="2:6" x14ac:dyDescent="0.25">
      <c r="B3544" s="13">
        <v>3536</v>
      </c>
      <c r="C3544" s="18" t="str">
        <f t="shared" si="168"/>
        <v/>
      </c>
      <c r="D3544" s="13" t="str">
        <f t="shared" si="166"/>
        <v/>
      </c>
      <c r="E3544" s="13" t="str">
        <f t="shared" si="167"/>
        <v/>
      </c>
      <c r="F3544" s="84"/>
    </row>
    <row r="3545" spans="2:6" x14ac:dyDescent="0.25">
      <c r="B3545" s="13">
        <v>3537</v>
      </c>
      <c r="C3545" s="18" t="str">
        <f t="shared" si="168"/>
        <v/>
      </c>
      <c r="D3545" s="13" t="str">
        <f t="shared" si="166"/>
        <v/>
      </c>
      <c r="E3545" s="13" t="str">
        <f t="shared" si="167"/>
        <v/>
      </c>
      <c r="F3545" s="84"/>
    </row>
    <row r="3546" spans="2:6" x14ac:dyDescent="0.25">
      <c r="B3546" s="13">
        <v>3538</v>
      </c>
      <c r="C3546" s="18" t="str">
        <f t="shared" si="168"/>
        <v/>
      </c>
      <c r="D3546" s="13" t="str">
        <f t="shared" si="166"/>
        <v/>
      </c>
      <c r="E3546" s="13" t="str">
        <f t="shared" si="167"/>
        <v/>
      </c>
      <c r="F3546" s="84"/>
    </row>
    <row r="3547" spans="2:6" x14ac:dyDescent="0.25">
      <c r="B3547" s="13">
        <v>3539</v>
      </c>
      <c r="C3547" s="18" t="str">
        <f t="shared" si="168"/>
        <v/>
      </c>
      <c r="D3547" s="13" t="str">
        <f t="shared" si="166"/>
        <v/>
      </c>
      <c r="E3547" s="13" t="str">
        <f t="shared" si="167"/>
        <v/>
      </c>
      <c r="F3547" s="84"/>
    </row>
    <row r="3548" spans="2:6" x14ac:dyDescent="0.25">
      <c r="B3548" s="13">
        <v>3540</v>
      </c>
      <c r="C3548" s="18" t="str">
        <f t="shared" si="168"/>
        <v/>
      </c>
      <c r="D3548" s="13" t="str">
        <f t="shared" si="166"/>
        <v/>
      </c>
      <c r="E3548" s="13" t="str">
        <f t="shared" si="167"/>
        <v/>
      </c>
      <c r="F3548" s="84"/>
    </row>
    <row r="3549" spans="2:6" x14ac:dyDescent="0.25">
      <c r="B3549" s="13">
        <v>3541</v>
      </c>
      <c r="C3549" s="18" t="str">
        <f t="shared" si="168"/>
        <v/>
      </c>
      <c r="D3549" s="13" t="str">
        <f t="shared" si="166"/>
        <v/>
      </c>
      <c r="E3549" s="13" t="str">
        <f t="shared" si="167"/>
        <v/>
      </c>
      <c r="F3549" s="84"/>
    </row>
    <row r="3550" spans="2:6" x14ac:dyDescent="0.25">
      <c r="B3550" s="13">
        <v>3542</v>
      </c>
      <c r="C3550" s="18" t="str">
        <f t="shared" si="168"/>
        <v/>
      </c>
      <c r="D3550" s="13" t="str">
        <f t="shared" si="166"/>
        <v/>
      </c>
      <c r="E3550" s="13" t="str">
        <f t="shared" si="167"/>
        <v/>
      </c>
      <c r="F3550" s="84"/>
    </row>
    <row r="3551" spans="2:6" x14ac:dyDescent="0.25">
      <c r="B3551" s="13">
        <v>3543</v>
      </c>
      <c r="C3551" s="18" t="str">
        <f t="shared" si="168"/>
        <v/>
      </c>
      <c r="D3551" s="13" t="str">
        <f t="shared" si="166"/>
        <v/>
      </c>
      <c r="E3551" s="13" t="str">
        <f t="shared" si="167"/>
        <v/>
      </c>
      <c r="F3551" s="84"/>
    </row>
    <row r="3552" spans="2:6" x14ac:dyDescent="0.25">
      <c r="B3552" s="13">
        <v>3544</v>
      </c>
      <c r="C3552" s="18" t="str">
        <f t="shared" si="168"/>
        <v/>
      </c>
      <c r="D3552" s="13" t="str">
        <f t="shared" si="166"/>
        <v/>
      </c>
      <c r="E3552" s="13" t="str">
        <f t="shared" si="167"/>
        <v/>
      </c>
      <c r="F3552" s="84"/>
    </row>
    <row r="3553" spans="2:6" x14ac:dyDescent="0.25">
      <c r="B3553" s="13">
        <v>3545</v>
      </c>
      <c r="C3553" s="18" t="str">
        <f t="shared" si="168"/>
        <v/>
      </c>
      <c r="D3553" s="13" t="str">
        <f t="shared" si="166"/>
        <v/>
      </c>
      <c r="E3553" s="13" t="str">
        <f t="shared" si="167"/>
        <v/>
      </c>
      <c r="F3553" s="84"/>
    </row>
    <row r="3554" spans="2:6" x14ac:dyDescent="0.25">
      <c r="B3554" s="13">
        <v>3546</v>
      </c>
      <c r="C3554" s="18" t="str">
        <f t="shared" si="168"/>
        <v/>
      </c>
      <c r="D3554" s="13" t="str">
        <f t="shared" si="166"/>
        <v/>
      </c>
      <c r="E3554" s="13" t="str">
        <f t="shared" si="167"/>
        <v/>
      </c>
      <c r="F3554" s="84"/>
    </row>
    <row r="3555" spans="2:6" x14ac:dyDescent="0.25">
      <c r="B3555" s="13">
        <v>3547</v>
      </c>
      <c r="C3555" s="18" t="str">
        <f t="shared" si="168"/>
        <v/>
      </c>
      <c r="D3555" s="13" t="str">
        <f t="shared" si="166"/>
        <v/>
      </c>
      <c r="E3555" s="13" t="str">
        <f t="shared" si="167"/>
        <v/>
      </c>
      <c r="F3555" s="84"/>
    </row>
    <row r="3556" spans="2:6" x14ac:dyDescent="0.25">
      <c r="B3556" s="13">
        <v>3548</v>
      </c>
      <c r="C3556" s="18" t="str">
        <f t="shared" si="168"/>
        <v/>
      </c>
      <c r="D3556" s="13" t="str">
        <f t="shared" si="166"/>
        <v/>
      </c>
      <c r="E3556" s="13" t="str">
        <f t="shared" si="167"/>
        <v/>
      </c>
      <c r="F3556" s="84"/>
    </row>
    <row r="3557" spans="2:6" x14ac:dyDescent="0.25">
      <c r="B3557" s="13">
        <v>3549</v>
      </c>
      <c r="C3557" s="18" t="str">
        <f t="shared" si="168"/>
        <v/>
      </c>
      <c r="D3557" s="13" t="str">
        <f t="shared" si="166"/>
        <v/>
      </c>
      <c r="E3557" s="13" t="str">
        <f t="shared" si="167"/>
        <v/>
      </c>
      <c r="F3557" s="84"/>
    </row>
    <row r="3558" spans="2:6" x14ac:dyDescent="0.25">
      <c r="B3558" s="13">
        <v>3550</v>
      </c>
      <c r="C3558" s="18" t="str">
        <f t="shared" si="168"/>
        <v/>
      </c>
      <c r="D3558" s="13" t="str">
        <f t="shared" si="166"/>
        <v/>
      </c>
      <c r="E3558" s="13" t="str">
        <f t="shared" si="167"/>
        <v/>
      </c>
      <c r="F3558" s="84"/>
    </row>
    <row r="3559" spans="2:6" x14ac:dyDescent="0.25">
      <c r="B3559" s="13">
        <v>3551</v>
      </c>
      <c r="C3559" s="18" t="str">
        <f t="shared" si="168"/>
        <v/>
      </c>
      <c r="D3559" s="13" t="str">
        <f t="shared" si="166"/>
        <v/>
      </c>
      <c r="E3559" s="13" t="str">
        <f t="shared" si="167"/>
        <v/>
      </c>
      <c r="F3559" s="84"/>
    </row>
    <row r="3560" spans="2:6" x14ac:dyDescent="0.25">
      <c r="B3560" s="13">
        <v>3552</v>
      </c>
      <c r="C3560" s="18" t="str">
        <f t="shared" si="168"/>
        <v/>
      </c>
      <c r="D3560" s="13" t="str">
        <f t="shared" si="166"/>
        <v/>
      </c>
      <c r="E3560" s="13" t="str">
        <f t="shared" si="167"/>
        <v/>
      </c>
      <c r="F3560" s="84"/>
    </row>
    <row r="3561" spans="2:6" x14ac:dyDescent="0.25">
      <c r="B3561" s="13">
        <v>3553</v>
      </c>
      <c r="C3561" s="18" t="str">
        <f t="shared" si="168"/>
        <v/>
      </c>
      <c r="D3561" s="13" t="str">
        <f t="shared" si="166"/>
        <v/>
      </c>
      <c r="E3561" s="13" t="str">
        <f t="shared" si="167"/>
        <v/>
      </c>
      <c r="F3561" s="84"/>
    </row>
    <row r="3562" spans="2:6" x14ac:dyDescent="0.25">
      <c r="B3562" s="13">
        <v>3554</v>
      </c>
      <c r="C3562" s="18" t="str">
        <f t="shared" si="168"/>
        <v/>
      </c>
      <c r="D3562" s="13" t="str">
        <f t="shared" si="166"/>
        <v/>
      </c>
      <c r="E3562" s="13" t="str">
        <f t="shared" si="167"/>
        <v/>
      </c>
      <c r="F3562" s="84"/>
    </row>
    <row r="3563" spans="2:6" x14ac:dyDescent="0.25">
      <c r="B3563" s="13">
        <v>3555</v>
      </c>
      <c r="C3563" s="18" t="str">
        <f t="shared" si="168"/>
        <v/>
      </c>
      <c r="D3563" s="13" t="str">
        <f t="shared" si="166"/>
        <v/>
      </c>
      <c r="E3563" s="13" t="str">
        <f t="shared" si="167"/>
        <v/>
      </c>
      <c r="F3563" s="84"/>
    </row>
    <row r="3564" spans="2:6" x14ac:dyDescent="0.25">
      <c r="B3564" s="13">
        <v>3556</v>
      </c>
      <c r="C3564" s="18" t="str">
        <f t="shared" si="168"/>
        <v/>
      </c>
      <c r="D3564" s="13" t="str">
        <f t="shared" si="166"/>
        <v/>
      </c>
      <c r="E3564" s="13" t="str">
        <f t="shared" si="167"/>
        <v/>
      </c>
      <c r="F3564" s="84"/>
    </row>
    <row r="3565" spans="2:6" x14ac:dyDescent="0.25">
      <c r="B3565" s="13">
        <v>3557</v>
      </c>
      <c r="C3565" s="18" t="str">
        <f t="shared" si="168"/>
        <v/>
      </c>
      <c r="D3565" s="13" t="str">
        <f t="shared" si="166"/>
        <v/>
      </c>
      <c r="E3565" s="13" t="str">
        <f t="shared" si="167"/>
        <v/>
      </c>
      <c r="F3565" s="84"/>
    </row>
    <row r="3566" spans="2:6" x14ac:dyDescent="0.25">
      <c r="B3566" s="13">
        <v>3558</v>
      </c>
      <c r="C3566" s="18" t="str">
        <f t="shared" si="168"/>
        <v/>
      </c>
      <c r="D3566" s="13" t="str">
        <f t="shared" si="166"/>
        <v/>
      </c>
      <c r="E3566" s="13" t="str">
        <f t="shared" si="167"/>
        <v/>
      </c>
      <c r="F3566" s="84"/>
    </row>
    <row r="3567" spans="2:6" x14ac:dyDescent="0.25">
      <c r="B3567" s="13">
        <v>3559</v>
      </c>
      <c r="C3567" s="18" t="str">
        <f t="shared" si="168"/>
        <v/>
      </c>
      <c r="D3567" s="13" t="str">
        <f t="shared" si="166"/>
        <v/>
      </c>
      <c r="E3567" s="13" t="str">
        <f t="shared" si="167"/>
        <v/>
      </c>
      <c r="F3567" s="84"/>
    </row>
    <row r="3568" spans="2:6" x14ac:dyDescent="0.25">
      <c r="B3568" s="13">
        <v>3560</v>
      </c>
      <c r="C3568" s="18" t="str">
        <f t="shared" si="168"/>
        <v/>
      </c>
      <c r="D3568" s="13" t="str">
        <f t="shared" si="166"/>
        <v/>
      </c>
      <c r="E3568" s="13" t="str">
        <f t="shared" si="167"/>
        <v/>
      </c>
      <c r="F3568" s="84"/>
    </row>
    <row r="3569" spans="2:6" x14ac:dyDescent="0.25">
      <c r="B3569" s="13">
        <v>3561</v>
      </c>
      <c r="C3569" s="18" t="str">
        <f t="shared" si="168"/>
        <v/>
      </c>
      <c r="D3569" s="13" t="str">
        <f t="shared" si="166"/>
        <v/>
      </c>
      <c r="E3569" s="13" t="str">
        <f t="shared" si="167"/>
        <v/>
      </c>
      <c r="F3569" s="84"/>
    </row>
    <row r="3570" spans="2:6" x14ac:dyDescent="0.25">
      <c r="B3570" s="13">
        <v>3562</v>
      </c>
      <c r="C3570" s="18" t="str">
        <f t="shared" si="168"/>
        <v/>
      </c>
      <c r="D3570" s="13" t="str">
        <f t="shared" si="166"/>
        <v/>
      </c>
      <c r="E3570" s="13" t="str">
        <f t="shared" si="167"/>
        <v/>
      </c>
      <c r="F3570" s="84"/>
    </row>
    <row r="3571" spans="2:6" x14ac:dyDescent="0.25">
      <c r="B3571" s="13">
        <v>3563</v>
      </c>
      <c r="C3571" s="18" t="str">
        <f t="shared" si="168"/>
        <v/>
      </c>
      <c r="D3571" s="13" t="str">
        <f t="shared" si="166"/>
        <v/>
      </c>
      <c r="E3571" s="13" t="str">
        <f t="shared" si="167"/>
        <v/>
      </c>
      <c r="F3571" s="84"/>
    </row>
    <row r="3572" spans="2:6" x14ac:dyDescent="0.25">
      <c r="B3572" s="13">
        <v>3564</v>
      </c>
      <c r="C3572" s="18" t="str">
        <f t="shared" si="168"/>
        <v/>
      </c>
      <c r="D3572" s="13" t="str">
        <f t="shared" si="166"/>
        <v/>
      </c>
      <c r="E3572" s="13" t="str">
        <f t="shared" si="167"/>
        <v/>
      </c>
      <c r="F3572" s="84"/>
    </row>
    <row r="3573" spans="2:6" x14ac:dyDescent="0.25">
      <c r="B3573" s="13">
        <v>3565</v>
      </c>
      <c r="C3573" s="18" t="str">
        <f t="shared" si="168"/>
        <v/>
      </c>
      <c r="D3573" s="13" t="str">
        <f t="shared" si="166"/>
        <v/>
      </c>
      <c r="E3573" s="13" t="str">
        <f t="shared" si="167"/>
        <v/>
      </c>
      <c r="F3573" s="84"/>
    </row>
    <row r="3574" spans="2:6" x14ac:dyDescent="0.25">
      <c r="B3574" s="13">
        <v>3566</v>
      </c>
      <c r="C3574" s="18" t="str">
        <f t="shared" si="168"/>
        <v/>
      </c>
      <c r="D3574" s="13" t="str">
        <f t="shared" si="166"/>
        <v/>
      </c>
      <c r="E3574" s="13" t="str">
        <f t="shared" si="167"/>
        <v/>
      </c>
      <c r="F3574" s="84"/>
    </row>
    <row r="3575" spans="2:6" x14ac:dyDescent="0.25">
      <c r="B3575" s="13">
        <v>3567</v>
      </c>
      <c r="C3575" s="18" t="str">
        <f t="shared" si="168"/>
        <v/>
      </c>
      <c r="D3575" s="13" t="str">
        <f t="shared" si="166"/>
        <v/>
      </c>
      <c r="E3575" s="13" t="str">
        <f t="shared" si="167"/>
        <v/>
      </c>
      <c r="F3575" s="84"/>
    </row>
    <row r="3576" spans="2:6" x14ac:dyDescent="0.25">
      <c r="B3576" s="13">
        <v>3568</v>
      </c>
      <c r="C3576" s="18" t="str">
        <f t="shared" si="168"/>
        <v/>
      </c>
      <c r="D3576" s="13" t="str">
        <f t="shared" si="166"/>
        <v/>
      </c>
      <c r="E3576" s="13" t="str">
        <f t="shared" si="167"/>
        <v/>
      </c>
      <c r="F3576" s="84"/>
    </row>
    <row r="3577" spans="2:6" x14ac:dyDescent="0.25">
      <c r="B3577" s="13">
        <v>3569</v>
      </c>
      <c r="C3577" s="18" t="str">
        <f t="shared" si="168"/>
        <v/>
      </c>
      <c r="D3577" s="13" t="str">
        <f t="shared" si="166"/>
        <v/>
      </c>
      <c r="E3577" s="13" t="str">
        <f t="shared" si="167"/>
        <v/>
      </c>
      <c r="F3577" s="84"/>
    </row>
    <row r="3578" spans="2:6" x14ac:dyDescent="0.25">
      <c r="B3578" s="13">
        <v>3570</v>
      </c>
      <c r="C3578" s="18" t="str">
        <f t="shared" si="168"/>
        <v/>
      </c>
      <c r="D3578" s="13" t="str">
        <f t="shared" si="166"/>
        <v/>
      </c>
      <c r="E3578" s="13" t="str">
        <f t="shared" si="167"/>
        <v/>
      </c>
      <c r="F3578" s="84"/>
    </row>
    <row r="3579" spans="2:6" x14ac:dyDescent="0.25">
      <c r="B3579" s="13">
        <v>3571</v>
      </c>
      <c r="C3579" s="18" t="str">
        <f t="shared" si="168"/>
        <v/>
      </c>
      <c r="D3579" s="13" t="str">
        <f t="shared" si="166"/>
        <v/>
      </c>
      <c r="E3579" s="13" t="str">
        <f t="shared" si="167"/>
        <v/>
      </c>
      <c r="F3579" s="84"/>
    </row>
    <row r="3580" spans="2:6" x14ac:dyDescent="0.25">
      <c r="B3580" s="13">
        <v>3572</v>
      </c>
      <c r="C3580" s="18" t="str">
        <f t="shared" si="168"/>
        <v/>
      </c>
      <c r="D3580" s="13" t="str">
        <f t="shared" si="166"/>
        <v/>
      </c>
      <c r="E3580" s="13" t="str">
        <f t="shared" si="167"/>
        <v/>
      </c>
      <c r="F3580" s="84"/>
    </row>
    <row r="3581" spans="2:6" x14ac:dyDescent="0.25">
      <c r="B3581" s="13">
        <v>3573</v>
      </c>
      <c r="C3581" s="18" t="str">
        <f t="shared" si="168"/>
        <v/>
      </c>
      <c r="D3581" s="13" t="str">
        <f t="shared" si="166"/>
        <v/>
      </c>
      <c r="E3581" s="13" t="str">
        <f t="shared" si="167"/>
        <v/>
      </c>
      <c r="F3581" s="84"/>
    </row>
    <row r="3582" spans="2:6" x14ac:dyDescent="0.25">
      <c r="B3582" s="13">
        <v>3574</v>
      </c>
      <c r="C3582" s="18" t="str">
        <f t="shared" si="168"/>
        <v/>
      </c>
      <c r="D3582" s="13" t="str">
        <f t="shared" si="166"/>
        <v/>
      </c>
      <c r="E3582" s="13" t="str">
        <f t="shared" si="167"/>
        <v/>
      </c>
      <c r="F3582" s="84"/>
    </row>
    <row r="3583" spans="2:6" x14ac:dyDescent="0.25">
      <c r="B3583" s="13">
        <v>3575</v>
      </c>
      <c r="C3583" s="18" t="str">
        <f t="shared" si="168"/>
        <v/>
      </c>
      <c r="D3583" s="13" t="str">
        <f t="shared" si="166"/>
        <v/>
      </c>
      <c r="E3583" s="13" t="str">
        <f t="shared" si="167"/>
        <v/>
      </c>
      <c r="F3583" s="84"/>
    </row>
    <row r="3584" spans="2:6" x14ac:dyDescent="0.25">
      <c r="B3584" s="13">
        <v>3576</v>
      </c>
      <c r="C3584" s="18" t="str">
        <f t="shared" si="168"/>
        <v/>
      </c>
      <c r="D3584" s="13" t="str">
        <f t="shared" si="166"/>
        <v/>
      </c>
      <c r="E3584" s="13" t="str">
        <f t="shared" si="167"/>
        <v/>
      </c>
      <c r="F3584" s="84"/>
    </row>
    <row r="3585" spans="2:6" x14ac:dyDescent="0.25">
      <c r="B3585" s="13">
        <v>3577</v>
      </c>
      <c r="C3585" s="18" t="str">
        <f t="shared" si="168"/>
        <v/>
      </c>
      <c r="D3585" s="13" t="str">
        <f t="shared" si="166"/>
        <v/>
      </c>
      <c r="E3585" s="13" t="str">
        <f t="shared" si="167"/>
        <v/>
      </c>
      <c r="F3585" s="84"/>
    </row>
    <row r="3586" spans="2:6" x14ac:dyDescent="0.25">
      <c r="B3586" s="13">
        <v>3578</v>
      </c>
      <c r="C3586" s="18" t="str">
        <f t="shared" si="168"/>
        <v/>
      </c>
      <c r="D3586" s="13" t="str">
        <f t="shared" si="166"/>
        <v/>
      </c>
      <c r="E3586" s="13" t="str">
        <f t="shared" si="167"/>
        <v/>
      </c>
      <c r="F3586" s="84"/>
    </row>
    <row r="3587" spans="2:6" x14ac:dyDescent="0.25">
      <c r="B3587" s="13">
        <v>3579</v>
      </c>
      <c r="C3587" s="18" t="str">
        <f t="shared" si="168"/>
        <v/>
      </c>
      <c r="D3587" s="13" t="str">
        <f t="shared" si="166"/>
        <v/>
      </c>
      <c r="E3587" s="13" t="str">
        <f t="shared" si="167"/>
        <v/>
      </c>
      <c r="F3587" s="84"/>
    </row>
    <row r="3588" spans="2:6" x14ac:dyDescent="0.25">
      <c r="B3588" s="13">
        <v>3580</v>
      </c>
      <c r="C3588" s="18" t="str">
        <f t="shared" si="168"/>
        <v/>
      </c>
      <c r="D3588" s="13" t="str">
        <f t="shared" si="166"/>
        <v/>
      </c>
      <c r="E3588" s="13" t="str">
        <f t="shared" si="167"/>
        <v/>
      </c>
      <c r="F3588" s="84"/>
    </row>
    <row r="3589" spans="2:6" x14ac:dyDescent="0.25">
      <c r="B3589" s="13">
        <v>3581</v>
      </c>
      <c r="C3589" s="18" t="str">
        <f t="shared" si="168"/>
        <v/>
      </c>
      <c r="D3589" s="13" t="str">
        <f t="shared" si="166"/>
        <v/>
      </c>
      <c r="E3589" s="13" t="str">
        <f t="shared" si="167"/>
        <v/>
      </c>
      <c r="F3589" s="84"/>
    </row>
    <row r="3590" spans="2:6" x14ac:dyDescent="0.25">
      <c r="B3590" s="13">
        <v>3582</v>
      </c>
      <c r="C3590" s="18" t="str">
        <f t="shared" si="168"/>
        <v/>
      </c>
      <c r="D3590" s="13" t="str">
        <f t="shared" si="166"/>
        <v/>
      </c>
      <c r="E3590" s="13" t="str">
        <f t="shared" si="167"/>
        <v/>
      </c>
      <c r="F3590" s="84"/>
    </row>
    <row r="3591" spans="2:6" x14ac:dyDescent="0.25">
      <c r="B3591" s="13">
        <v>3583</v>
      </c>
      <c r="C3591" s="18" t="str">
        <f t="shared" si="168"/>
        <v/>
      </c>
      <c r="D3591" s="13" t="str">
        <f t="shared" si="166"/>
        <v/>
      </c>
      <c r="E3591" s="13" t="str">
        <f t="shared" si="167"/>
        <v/>
      </c>
      <c r="F3591" s="84"/>
    </row>
    <row r="3592" spans="2:6" x14ac:dyDescent="0.25">
      <c r="B3592" s="13">
        <v>3584</v>
      </c>
      <c r="C3592" s="18" t="str">
        <f t="shared" si="168"/>
        <v/>
      </c>
      <c r="D3592" s="13" t="str">
        <f t="shared" si="166"/>
        <v/>
      </c>
      <c r="E3592" s="13" t="str">
        <f t="shared" si="167"/>
        <v/>
      </c>
      <c r="F3592" s="84"/>
    </row>
    <row r="3593" spans="2:6" x14ac:dyDescent="0.25">
      <c r="B3593" s="13">
        <v>3585</v>
      </c>
      <c r="C3593" s="18" t="str">
        <f t="shared" si="168"/>
        <v/>
      </c>
      <c r="D3593" s="13" t="str">
        <f t="shared" ref="D3593:D3656" si="169">IF(C3593="","",IF($F$6="","",IF(B3593&lt;($AV$14+1),"1°batch", IF(B3593&gt;($AV$15),"3°batch","2°batch"))))</f>
        <v/>
      </c>
      <c r="E3593" s="13" t="str">
        <f t="shared" ref="E3593:E3656" si="170">IF(C3593="","",IF($F$6="","",IF(B3593&lt;($AV$17+1),"1°cooking",IF(AND(B3593&gt;$AV$17,B3593&lt;$AV$18+1),"2°cooking",IF(AND(B3593&gt;$AV$18,B3593&lt;$AV$19+1),"3°cooking",IF(AND(B3593&gt;$AV$19,B3593&lt;$AV$20+1),"4°cooking",IF(AND(B3593&gt;$AV$20,B3593&lt;$AV$21+1),"5°cooking",IF(AND(B3593&gt;$AV$21,B3593&lt;$AV$22+1),"1°cooking",IF(AND(B3593&gt;$AV$22,B3593&lt;$AV$23+1),"2°cooking",IF(AND(B3593&gt;$AV$23,B3593&lt;$AV$24+1),"3°cooking",IF(AND(B3593&gt;$AV$24,B3593&lt;$AV$25+1),"4°cooking",IF(AND(B3593&gt;$AV$25,B3593&lt;$AV$26+1),"5°cooking",IF(AND(B3593&gt;$AV$26,B3593&lt;$AV$27+1),"1°cooking",IF(AND(B3593&gt;$AV$27,B3593&lt;$AV$28+1),"2°cooking",IF(AND(B3593&gt;$AV$28,B3593&lt;$AV$29+1),"3°cooking",IF(AND(B3593&gt;$AV$29,B3593&lt;$AV$30+1),"4°cooking",IF(AND(B3593&gt;$AV$30,B3593&lt;$AV$31+1),"5°cooking","")))))))))))))))))</f>
        <v/>
      </c>
      <c r="F3593" s="84"/>
    </row>
    <row r="3594" spans="2:6" x14ac:dyDescent="0.25">
      <c r="B3594" s="13">
        <v>3586</v>
      </c>
      <c r="C3594" s="18" t="str">
        <f t="shared" ref="C3594:C3657" si="171">IF($F$6="","",IF(B3594&gt;$F$6,"",IF(C3593&lt;$C$6,C3593+$E$6,0)))</f>
        <v/>
      </c>
      <c r="D3594" s="13" t="str">
        <f t="shared" si="169"/>
        <v/>
      </c>
      <c r="E3594" s="13" t="str">
        <f t="shared" si="170"/>
        <v/>
      </c>
      <c r="F3594" s="84"/>
    </row>
    <row r="3595" spans="2:6" x14ac:dyDescent="0.25">
      <c r="B3595" s="13">
        <v>3587</v>
      </c>
      <c r="C3595" s="18" t="str">
        <f t="shared" si="171"/>
        <v/>
      </c>
      <c r="D3595" s="13" t="str">
        <f t="shared" si="169"/>
        <v/>
      </c>
      <c r="E3595" s="13" t="str">
        <f t="shared" si="170"/>
        <v/>
      </c>
      <c r="F3595" s="84"/>
    </row>
    <row r="3596" spans="2:6" x14ac:dyDescent="0.25">
      <c r="B3596" s="13">
        <v>3588</v>
      </c>
      <c r="C3596" s="18" t="str">
        <f t="shared" si="171"/>
        <v/>
      </c>
      <c r="D3596" s="13" t="str">
        <f t="shared" si="169"/>
        <v/>
      </c>
      <c r="E3596" s="13" t="str">
        <f t="shared" si="170"/>
        <v/>
      </c>
      <c r="F3596" s="84"/>
    </row>
    <row r="3597" spans="2:6" x14ac:dyDescent="0.25">
      <c r="B3597" s="13">
        <v>3589</v>
      </c>
      <c r="C3597" s="18" t="str">
        <f t="shared" si="171"/>
        <v/>
      </c>
      <c r="D3597" s="13" t="str">
        <f t="shared" si="169"/>
        <v/>
      </c>
      <c r="E3597" s="13" t="str">
        <f t="shared" si="170"/>
        <v/>
      </c>
      <c r="F3597" s="84"/>
    </row>
    <row r="3598" spans="2:6" x14ac:dyDescent="0.25">
      <c r="B3598" s="13">
        <v>3590</v>
      </c>
      <c r="C3598" s="18" t="str">
        <f t="shared" si="171"/>
        <v/>
      </c>
      <c r="D3598" s="13" t="str">
        <f t="shared" si="169"/>
        <v/>
      </c>
      <c r="E3598" s="13" t="str">
        <f t="shared" si="170"/>
        <v/>
      </c>
      <c r="F3598" s="84"/>
    </row>
    <row r="3599" spans="2:6" x14ac:dyDescent="0.25">
      <c r="B3599" s="13">
        <v>3591</v>
      </c>
      <c r="C3599" s="18" t="str">
        <f t="shared" si="171"/>
        <v/>
      </c>
      <c r="D3599" s="13" t="str">
        <f t="shared" si="169"/>
        <v/>
      </c>
      <c r="E3599" s="13" t="str">
        <f t="shared" si="170"/>
        <v/>
      </c>
      <c r="F3599" s="84"/>
    </row>
    <row r="3600" spans="2:6" x14ac:dyDescent="0.25">
      <c r="B3600" s="13">
        <v>3592</v>
      </c>
      <c r="C3600" s="18" t="str">
        <f t="shared" si="171"/>
        <v/>
      </c>
      <c r="D3600" s="13" t="str">
        <f t="shared" si="169"/>
        <v/>
      </c>
      <c r="E3600" s="13" t="str">
        <f t="shared" si="170"/>
        <v/>
      </c>
      <c r="F3600" s="84"/>
    </row>
    <row r="3601" spans="2:6" x14ac:dyDescent="0.25">
      <c r="B3601" s="13">
        <v>3593</v>
      </c>
      <c r="C3601" s="18" t="str">
        <f t="shared" si="171"/>
        <v/>
      </c>
      <c r="D3601" s="13" t="str">
        <f t="shared" si="169"/>
        <v/>
      </c>
      <c r="E3601" s="13" t="str">
        <f t="shared" si="170"/>
        <v/>
      </c>
      <c r="F3601" s="84"/>
    </row>
    <row r="3602" spans="2:6" x14ac:dyDescent="0.25">
      <c r="B3602" s="13">
        <v>3594</v>
      </c>
      <c r="C3602" s="18" t="str">
        <f t="shared" si="171"/>
        <v/>
      </c>
      <c r="D3602" s="13" t="str">
        <f t="shared" si="169"/>
        <v/>
      </c>
      <c r="E3602" s="13" t="str">
        <f t="shared" si="170"/>
        <v/>
      </c>
      <c r="F3602" s="84"/>
    </row>
    <row r="3603" spans="2:6" x14ac:dyDescent="0.25">
      <c r="B3603" s="13">
        <v>3595</v>
      </c>
      <c r="C3603" s="18" t="str">
        <f t="shared" si="171"/>
        <v/>
      </c>
      <c r="D3603" s="13" t="str">
        <f t="shared" si="169"/>
        <v/>
      </c>
      <c r="E3603" s="13" t="str">
        <f t="shared" si="170"/>
        <v/>
      </c>
      <c r="F3603" s="84"/>
    </row>
    <row r="3604" spans="2:6" x14ac:dyDescent="0.25">
      <c r="B3604" s="13">
        <v>3596</v>
      </c>
      <c r="C3604" s="18" t="str">
        <f t="shared" si="171"/>
        <v/>
      </c>
      <c r="D3604" s="13" t="str">
        <f t="shared" si="169"/>
        <v/>
      </c>
      <c r="E3604" s="13" t="str">
        <f t="shared" si="170"/>
        <v/>
      </c>
      <c r="F3604" s="84"/>
    </row>
    <row r="3605" spans="2:6" x14ac:dyDescent="0.25">
      <c r="B3605" s="13">
        <v>3597</v>
      </c>
      <c r="C3605" s="18" t="str">
        <f t="shared" si="171"/>
        <v/>
      </c>
      <c r="D3605" s="13" t="str">
        <f t="shared" si="169"/>
        <v/>
      </c>
      <c r="E3605" s="13" t="str">
        <f t="shared" si="170"/>
        <v/>
      </c>
      <c r="F3605" s="84"/>
    </row>
    <row r="3606" spans="2:6" x14ac:dyDescent="0.25">
      <c r="B3606" s="13">
        <v>3598</v>
      </c>
      <c r="C3606" s="18" t="str">
        <f t="shared" si="171"/>
        <v/>
      </c>
      <c r="D3606" s="13" t="str">
        <f t="shared" si="169"/>
        <v/>
      </c>
      <c r="E3606" s="13" t="str">
        <f t="shared" si="170"/>
        <v/>
      </c>
      <c r="F3606" s="84"/>
    </row>
    <row r="3607" spans="2:6" x14ac:dyDescent="0.25">
      <c r="B3607" s="13">
        <v>3599</v>
      </c>
      <c r="C3607" s="18" t="str">
        <f t="shared" si="171"/>
        <v/>
      </c>
      <c r="D3607" s="13" t="str">
        <f t="shared" si="169"/>
        <v/>
      </c>
      <c r="E3607" s="13" t="str">
        <f t="shared" si="170"/>
        <v/>
      </c>
      <c r="F3607" s="84"/>
    </row>
    <row r="3608" spans="2:6" x14ac:dyDescent="0.25">
      <c r="B3608" s="13">
        <v>3600</v>
      </c>
      <c r="C3608" s="18" t="str">
        <f t="shared" si="171"/>
        <v/>
      </c>
      <c r="D3608" s="13" t="str">
        <f t="shared" si="169"/>
        <v/>
      </c>
      <c r="E3608" s="13" t="str">
        <f t="shared" si="170"/>
        <v/>
      </c>
      <c r="F3608" s="84"/>
    </row>
    <row r="3609" spans="2:6" x14ac:dyDescent="0.25">
      <c r="B3609" s="13">
        <v>3601</v>
      </c>
      <c r="C3609" s="18" t="str">
        <f t="shared" si="171"/>
        <v/>
      </c>
      <c r="D3609" s="13" t="str">
        <f t="shared" si="169"/>
        <v/>
      </c>
      <c r="E3609" s="13" t="str">
        <f t="shared" si="170"/>
        <v/>
      </c>
      <c r="F3609" s="84"/>
    </row>
    <row r="3610" spans="2:6" x14ac:dyDescent="0.25">
      <c r="B3610" s="13">
        <v>3602</v>
      </c>
      <c r="C3610" s="18" t="str">
        <f t="shared" si="171"/>
        <v/>
      </c>
      <c r="D3610" s="13" t="str">
        <f t="shared" si="169"/>
        <v/>
      </c>
      <c r="E3610" s="13" t="str">
        <f t="shared" si="170"/>
        <v/>
      </c>
      <c r="F3610" s="84"/>
    </row>
    <row r="3611" spans="2:6" x14ac:dyDescent="0.25">
      <c r="B3611" s="13">
        <v>3603</v>
      </c>
      <c r="C3611" s="18" t="str">
        <f t="shared" si="171"/>
        <v/>
      </c>
      <c r="D3611" s="13" t="str">
        <f t="shared" si="169"/>
        <v/>
      </c>
      <c r="E3611" s="13" t="str">
        <f t="shared" si="170"/>
        <v/>
      </c>
      <c r="F3611" s="84"/>
    </row>
    <row r="3612" spans="2:6" x14ac:dyDescent="0.25">
      <c r="B3612" s="13">
        <v>3604</v>
      </c>
      <c r="C3612" s="18" t="str">
        <f t="shared" si="171"/>
        <v/>
      </c>
      <c r="D3612" s="13" t="str">
        <f t="shared" si="169"/>
        <v/>
      </c>
      <c r="E3612" s="13" t="str">
        <f t="shared" si="170"/>
        <v/>
      </c>
      <c r="F3612" s="84"/>
    </row>
    <row r="3613" spans="2:6" x14ac:dyDescent="0.25">
      <c r="B3613" s="13">
        <v>3605</v>
      </c>
      <c r="C3613" s="18" t="str">
        <f t="shared" si="171"/>
        <v/>
      </c>
      <c r="D3613" s="13" t="str">
        <f t="shared" si="169"/>
        <v/>
      </c>
      <c r="E3613" s="13" t="str">
        <f t="shared" si="170"/>
        <v/>
      </c>
      <c r="F3613" s="84"/>
    </row>
    <row r="3614" spans="2:6" x14ac:dyDescent="0.25">
      <c r="B3614" s="13">
        <v>3606</v>
      </c>
      <c r="C3614" s="18" t="str">
        <f t="shared" si="171"/>
        <v/>
      </c>
      <c r="D3614" s="13" t="str">
        <f t="shared" si="169"/>
        <v/>
      </c>
      <c r="E3614" s="13" t="str">
        <f t="shared" si="170"/>
        <v/>
      </c>
      <c r="F3614" s="84"/>
    </row>
    <row r="3615" spans="2:6" x14ac:dyDescent="0.25">
      <c r="B3615" s="13">
        <v>3607</v>
      </c>
      <c r="C3615" s="18" t="str">
        <f t="shared" si="171"/>
        <v/>
      </c>
      <c r="D3615" s="13" t="str">
        <f t="shared" si="169"/>
        <v/>
      </c>
      <c r="E3615" s="13" t="str">
        <f t="shared" si="170"/>
        <v/>
      </c>
      <c r="F3615" s="84"/>
    </row>
    <row r="3616" spans="2:6" x14ac:dyDescent="0.25">
      <c r="B3616" s="13">
        <v>3608</v>
      </c>
      <c r="C3616" s="18" t="str">
        <f t="shared" si="171"/>
        <v/>
      </c>
      <c r="D3616" s="13" t="str">
        <f t="shared" si="169"/>
        <v/>
      </c>
      <c r="E3616" s="13" t="str">
        <f t="shared" si="170"/>
        <v/>
      </c>
      <c r="F3616" s="84"/>
    </row>
    <row r="3617" spans="2:6" x14ac:dyDescent="0.25">
      <c r="B3617" s="13">
        <v>3609</v>
      </c>
      <c r="C3617" s="18" t="str">
        <f t="shared" si="171"/>
        <v/>
      </c>
      <c r="D3617" s="13" t="str">
        <f t="shared" si="169"/>
        <v/>
      </c>
      <c r="E3617" s="13" t="str">
        <f t="shared" si="170"/>
        <v/>
      </c>
      <c r="F3617" s="84"/>
    </row>
    <row r="3618" spans="2:6" x14ac:dyDescent="0.25">
      <c r="B3618" s="13">
        <v>3610</v>
      </c>
      <c r="C3618" s="18" t="str">
        <f t="shared" si="171"/>
        <v/>
      </c>
      <c r="D3618" s="13" t="str">
        <f t="shared" si="169"/>
        <v/>
      </c>
      <c r="E3618" s="13" t="str">
        <f t="shared" si="170"/>
        <v/>
      </c>
      <c r="F3618" s="84"/>
    </row>
    <row r="3619" spans="2:6" x14ac:dyDescent="0.25">
      <c r="B3619" s="13">
        <v>3611</v>
      </c>
      <c r="C3619" s="18" t="str">
        <f t="shared" si="171"/>
        <v/>
      </c>
      <c r="D3619" s="13" t="str">
        <f t="shared" si="169"/>
        <v/>
      </c>
      <c r="E3619" s="13" t="str">
        <f t="shared" si="170"/>
        <v/>
      </c>
      <c r="F3619" s="84"/>
    </row>
    <row r="3620" spans="2:6" x14ac:dyDescent="0.25">
      <c r="B3620" s="13">
        <v>3612</v>
      </c>
      <c r="C3620" s="18" t="str">
        <f t="shared" si="171"/>
        <v/>
      </c>
      <c r="D3620" s="13" t="str">
        <f t="shared" si="169"/>
        <v/>
      </c>
      <c r="E3620" s="13" t="str">
        <f t="shared" si="170"/>
        <v/>
      </c>
      <c r="F3620" s="84"/>
    </row>
    <row r="3621" spans="2:6" x14ac:dyDescent="0.25">
      <c r="B3621" s="13">
        <v>3613</v>
      </c>
      <c r="C3621" s="18" t="str">
        <f t="shared" si="171"/>
        <v/>
      </c>
      <c r="D3621" s="13" t="str">
        <f t="shared" si="169"/>
        <v/>
      </c>
      <c r="E3621" s="13" t="str">
        <f t="shared" si="170"/>
        <v/>
      </c>
      <c r="F3621" s="84"/>
    </row>
    <row r="3622" spans="2:6" x14ac:dyDescent="0.25">
      <c r="B3622" s="13">
        <v>3614</v>
      </c>
      <c r="C3622" s="18" t="str">
        <f t="shared" si="171"/>
        <v/>
      </c>
      <c r="D3622" s="13" t="str">
        <f t="shared" si="169"/>
        <v/>
      </c>
      <c r="E3622" s="13" t="str">
        <f t="shared" si="170"/>
        <v/>
      </c>
      <c r="F3622" s="84"/>
    </row>
    <row r="3623" spans="2:6" x14ac:dyDescent="0.25">
      <c r="B3623" s="13">
        <v>3615</v>
      </c>
      <c r="C3623" s="18" t="str">
        <f t="shared" si="171"/>
        <v/>
      </c>
      <c r="D3623" s="13" t="str">
        <f t="shared" si="169"/>
        <v/>
      </c>
      <c r="E3623" s="13" t="str">
        <f t="shared" si="170"/>
        <v/>
      </c>
      <c r="F3623" s="84"/>
    </row>
    <row r="3624" spans="2:6" x14ac:dyDescent="0.25">
      <c r="B3624" s="13">
        <v>3616</v>
      </c>
      <c r="C3624" s="18" t="str">
        <f t="shared" si="171"/>
        <v/>
      </c>
      <c r="D3624" s="13" t="str">
        <f t="shared" si="169"/>
        <v/>
      </c>
      <c r="E3624" s="13" t="str">
        <f t="shared" si="170"/>
        <v/>
      </c>
      <c r="F3624" s="84"/>
    </row>
    <row r="3625" spans="2:6" x14ac:dyDescent="0.25">
      <c r="B3625" s="13">
        <v>3617</v>
      </c>
      <c r="C3625" s="18" t="str">
        <f t="shared" si="171"/>
        <v/>
      </c>
      <c r="D3625" s="13" t="str">
        <f t="shared" si="169"/>
        <v/>
      </c>
      <c r="E3625" s="13" t="str">
        <f t="shared" si="170"/>
        <v/>
      </c>
      <c r="F3625" s="84"/>
    </row>
    <row r="3626" spans="2:6" x14ac:dyDescent="0.25">
      <c r="B3626" s="13">
        <v>3618</v>
      </c>
      <c r="C3626" s="18" t="str">
        <f t="shared" si="171"/>
        <v/>
      </c>
      <c r="D3626" s="13" t="str">
        <f t="shared" si="169"/>
        <v/>
      </c>
      <c r="E3626" s="13" t="str">
        <f t="shared" si="170"/>
        <v/>
      </c>
      <c r="F3626" s="84"/>
    </row>
    <row r="3627" spans="2:6" x14ac:dyDescent="0.25">
      <c r="B3627" s="13">
        <v>3619</v>
      </c>
      <c r="C3627" s="18" t="str">
        <f t="shared" si="171"/>
        <v/>
      </c>
      <c r="D3627" s="13" t="str">
        <f t="shared" si="169"/>
        <v/>
      </c>
      <c r="E3627" s="13" t="str">
        <f t="shared" si="170"/>
        <v/>
      </c>
      <c r="F3627" s="84"/>
    </row>
    <row r="3628" spans="2:6" x14ac:dyDescent="0.25">
      <c r="B3628" s="13">
        <v>3620</v>
      </c>
      <c r="C3628" s="18" t="str">
        <f t="shared" si="171"/>
        <v/>
      </c>
      <c r="D3628" s="13" t="str">
        <f t="shared" si="169"/>
        <v/>
      </c>
      <c r="E3628" s="13" t="str">
        <f t="shared" si="170"/>
        <v/>
      </c>
      <c r="F3628" s="84"/>
    </row>
    <row r="3629" spans="2:6" x14ac:dyDescent="0.25">
      <c r="B3629" s="13">
        <v>3621</v>
      </c>
      <c r="C3629" s="18" t="str">
        <f t="shared" si="171"/>
        <v/>
      </c>
      <c r="D3629" s="13" t="str">
        <f t="shared" si="169"/>
        <v/>
      </c>
      <c r="E3629" s="13" t="str">
        <f t="shared" si="170"/>
        <v/>
      </c>
      <c r="F3629" s="84"/>
    </row>
    <row r="3630" spans="2:6" x14ac:dyDescent="0.25">
      <c r="B3630" s="13">
        <v>3622</v>
      </c>
      <c r="C3630" s="18" t="str">
        <f t="shared" si="171"/>
        <v/>
      </c>
      <c r="D3630" s="13" t="str">
        <f t="shared" si="169"/>
        <v/>
      </c>
      <c r="E3630" s="13" t="str">
        <f t="shared" si="170"/>
        <v/>
      </c>
      <c r="F3630" s="84"/>
    </row>
    <row r="3631" spans="2:6" x14ac:dyDescent="0.25">
      <c r="B3631" s="13">
        <v>3623</v>
      </c>
      <c r="C3631" s="18" t="str">
        <f t="shared" si="171"/>
        <v/>
      </c>
      <c r="D3631" s="13" t="str">
        <f t="shared" si="169"/>
        <v/>
      </c>
      <c r="E3631" s="13" t="str">
        <f t="shared" si="170"/>
        <v/>
      </c>
      <c r="F3631" s="84"/>
    </row>
    <row r="3632" spans="2:6" x14ac:dyDescent="0.25">
      <c r="B3632" s="13">
        <v>3624</v>
      </c>
      <c r="C3632" s="18" t="str">
        <f t="shared" si="171"/>
        <v/>
      </c>
      <c r="D3632" s="13" t="str">
        <f t="shared" si="169"/>
        <v/>
      </c>
      <c r="E3632" s="13" t="str">
        <f t="shared" si="170"/>
        <v/>
      </c>
      <c r="F3632" s="84"/>
    </row>
    <row r="3633" spans="2:6" x14ac:dyDescent="0.25">
      <c r="B3633" s="13">
        <v>3625</v>
      </c>
      <c r="C3633" s="18" t="str">
        <f t="shared" si="171"/>
        <v/>
      </c>
      <c r="D3633" s="13" t="str">
        <f t="shared" si="169"/>
        <v/>
      </c>
      <c r="E3633" s="13" t="str">
        <f t="shared" si="170"/>
        <v/>
      </c>
      <c r="F3633" s="84"/>
    </row>
    <row r="3634" spans="2:6" x14ac:dyDescent="0.25">
      <c r="B3634" s="13">
        <v>3626</v>
      </c>
      <c r="C3634" s="18" t="str">
        <f t="shared" si="171"/>
        <v/>
      </c>
      <c r="D3634" s="13" t="str">
        <f t="shared" si="169"/>
        <v/>
      </c>
      <c r="E3634" s="13" t="str">
        <f t="shared" si="170"/>
        <v/>
      </c>
      <c r="F3634" s="84"/>
    </row>
    <row r="3635" spans="2:6" x14ac:dyDescent="0.25">
      <c r="B3635" s="13">
        <v>3627</v>
      </c>
      <c r="C3635" s="18" t="str">
        <f t="shared" si="171"/>
        <v/>
      </c>
      <c r="D3635" s="13" t="str">
        <f t="shared" si="169"/>
        <v/>
      </c>
      <c r="E3635" s="13" t="str">
        <f t="shared" si="170"/>
        <v/>
      </c>
      <c r="F3635" s="84"/>
    </row>
    <row r="3636" spans="2:6" x14ac:dyDescent="0.25">
      <c r="B3636" s="13">
        <v>3628</v>
      </c>
      <c r="C3636" s="18" t="str">
        <f t="shared" si="171"/>
        <v/>
      </c>
      <c r="D3636" s="13" t="str">
        <f t="shared" si="169"/>
        <v/>
      </c>
      <c r="E3636" s="13" t="str">
        <f t="shared" si="170"/>
        <v/>
      </c>
      <c r="F3636" s="84"/>
    </row>
    <row r="3637" spans="2:6" x14ac:dyDescent="0.25">
      <c r="B3637" s="13">
        <v>3629</v>
      </c>
      <c r="C3637" s="18" t="str">
        <f t="shared" si="171"/>
        <v/>
      </c>
      <c r="D3637" s="13" t="str">
        <f t="shared" si="169"/>
        <v/>
      </c>
      <c r="E3637" s="13" t="str">
        <f t="shared" si="170"/>
        <v/>
      </c>
      <c r="F3637" s="84"/>
    </row>
    <row r="3638" spans="2:6" x14ac:dyDescent="0.25">
      <c r="B3638" s="13">
        <v>3630</v>
      </c>
      <c r="C3638" s="18" t="str">
        <f t="shared" si="171"/>
        <v/>
      </c>
      <c r="D3638" s="13" t="str">
        <f t="shared" si="169"/>
        <v/>
      </c>
      <c r="E3638" s="13" t="str">
        <f t="shared" si="170"/>
        <v/>
      </c>
      <c r="F3638" s="84"/>
    </row>
    <row r="3639" spans="2:6" x14ac:dyDescent="0.25">
      <c r="B3639" s="13">
        <v>3631</v>
      </c>
      <c r="C3639" s="18" t="str">
        <f t="shared" si="171"/>
        <v/>
      </c>
      <c r="D3639" s="13" t="str">
        <f t="shared" si="169"/>
        <v/>
      </c>
      <c r="E3639" s="13" t="str">
        <f t="shared" si="170"/>
        <v/>
      </c>
      <c r="F3639" s="84"/>
    </row>
    <row r="3640" spans="2:6" x14ac:dyDescent="0.25">
      <c r="B3640" s="13">
        <v>3632</v>
      </c>
      <c r="C3640" s="18" t="str">
        <f t="shared" si="171"/>
        <v/>
      </c>
      <c r="D3640" s="13" t="str">
        <f t="shared" si="169"/>
        <v/>
      </c>
      <c r="E3640" s="13" t="str">
        <f t="shared" si="170"/>
        <v/>
      </c>
      <c r="F3640" s="84"/>
    </row>
    <row r="3641" spans="2:6" x14ac:dyDescent="0.25">
      <c r="B3641" s="13">
        <v>3633</v>
      </c>
      <c r="C3641" s="18" t="str">
        <f t="shared" si="171"/>
        <v/>
      </c>
      <c r="D3641" s="13" t="str">
        <f t="shared" si="169"/>
        <v/>
      </c>
      <c r="E3641" s="13" t="str">
        <f t="shared" si="170"/>
        <v/>
      </c>
      <c r="F3641" s="84"/>
    </row>
    <row r="3642" spans="2:6" x14ac:dyDescent="0.25">
      <c r="B3642" s="13">
        <v>3634</v>
      </c>
      <c r="C3642" s="18" t="str">
        <f t="shared" si="171"/>
        <v/>
      </c>
      <c r="D3642" s="13" t="str">
        <f t="shared" si="169"/>
        <v/>
      </c>
      <c r="E3642" s="13" t="str">
        <f t="shared" si="170"/>
        <v/>
      </c>
      <c r="F3642" s="84"/>
    </row>
    <row r="3643" spans="2:6" x14ac:dyDescent="0.25">
      <c r="B3643" s="13">
        <v>3635</v>
      </c>
      <c r="C3643" s="18" t="str">
        <f t="shared" si="171"/>
        <v/>
      </c>
      <c r="D3643" s="13" t="str">
        <f t="shared" si="169"/>
        <v/>
      </c>
      <c r="E3643" s="13" t="str">
        <f t="shared" si="170"/>
        <v/>
      </c>
      <c r="F3643" s="84"/>
    </row>
    <row r="3644" spans="2:6" x14ac:dyDescent="0.25">
      <c r="B3644" s="13">
        <v>3636</v>
      </c>
      <c r="C3644" s="18" t="str">
        <f t="shared" si="171"/>
        <v/>
      </c>
      <c r="D3644" s="13" t="str">
        <f t="shared" si="169"/>
        <v/>
      </c>
      <c r="E3644" s="13" t="str">
        <f t="shared" si="170"/>
        <v/>
      </c>
      <c r="F3644" s="84"/>
    </row>
    <row r="3645" spans="2:6" x14ac:dyDescent="0.25">
      <c r="B3645" s="13">
        <v>3637</v>
      </c>
      <c r="C3645" s="18" t="str">
        <f t="shared" si="171"/>
        <v/>
      </c>
      <c r="D3645" s="13" t="str">
        <f t="shared" si="169"/>
        <v/>
      </c>
      <c r="E3645" s="13" t="str">
        <f t="shared" si="170"/>
        <v/>
      </c>
      <c r="F3645" s="84"/>
    </row>
    <row r="3646" spans="2:6" x14ac:dyDescent="0.25">
      <c r="B3646" s="13">
        <v>3638</v>
      </c>
      <c r="C3646" s="18" t="str">
        <f t="shared" si="171"/>
        <v/>
      </c>
      <c r="D3646" s="13" t="str">
        <f t="shared" si="169"/>
        <v/>
      </c>
      <c r="E3646" s="13" t="str">
        <f t="shared" si="170"/>
        <v/>
      </c>
      <c r="F3646" s="84"/>
    </row>
    <row r="3647" spans="2:6" x14ac:dyDescent="0.25">
      <c r="B3647" s="13">
        <v>3639</v>
      </c>
      <c r="C3647" s="18" t="str">
        <f t="shared" si="171"/>
        <v/>
      </c>
      <c r="D3647" s="13" t="str">
        <f t="shared" si="169"/>
        <v/>
      </c>
      <c r="E3647" s="13" t="str">
        <f t="shared" si="170"/>
        <v/>
      </c>
      <c r="F3647" s="84"/>
    </row>
    <row r="3648" spans="2:6" x14ac:dyDescent="0.25">
      <c r="B3648" s="13">
        <v>3640</v>
      </c>
      <c r="C3648" s="18" t="str">
        <f t="shared" si="171"/>
        <v/>
      </c>
      <c r="D3648" s="13" t="str">
        <f t="shared" si="169"/>
        <v/>
      </c>
      <c r="E3648" s="13" t="str">
        <f t="shared" si="170"/>
        <v/>
      </c>
      <c r="F3648" s="84"/>
    </row>
    <row r="3649" spans="2:6" x14ac:dyDescent="0.25">
      <c r="B3649" s="13">
        <v>3641</v>
      </c>
      <c r="C3649" s="18" t="str">
        <f t="shared" si="171"/>
        <v/>
      </c>
      <c r="D3649" s="13" t="str">
        <f t="shared" si="169"/>
        <v/>
      </c>
      <c r="E3649" s="13" t="str">
        <f t="shared" si="170"/>
        <v/>
      </c>
      <c r="F3649" s="84"/>
    </row>
    <row r="3650" spans="2:6" x14ac:dyDescent="0.25">
      <c r="B3650" s="13">
        <v>3642</v>
      </c>
      <c r="C3650" s="18" t="str">
        <f t="shared" si="171"/>
        <v/>
      </c>
      <c r="D3650" s="13" t="str">
        <f t="shared" si="169"/>
        <v/>
      </c>
      <c r="E3650" s="13" t="str">
        <f t="shared" si="170"/>
        <v/>
      </c>
      <c r="F3650" s="84"/>
    </row>
    <row r="3651" spans="2:6" x14ac:dyDescent="0.25">
      <c r="B3651" s="13">
        <v>3643</v>
      </c>
      <c r="C3651" s="18" t="str">
        <f t="shared" si="171"/>
        <v/>
      </c>
      <c r="D3651" s="13" t="str">
        <f t="shared" si="169"/>
        <v/>
      </c>
      <c r="E3651" s="13" t="str">
        <f t="shared" si="170"/>
        <v/>
      </c>
      <c r="F3651" s="84"/>
    </row>
    <row r="3652" spans="2:6" x14ac:dyDescent="0.25">
      <c r="B3652" s="13">
        <v>3644</v>
      </c>
      <c r="C3652" s="18" t="str">
        <f t="shared" si="171"/>
        <v/>
      </c>
      <c r="D3652" s="13" t="str">
        <f t="shared" si="169"/>
        <v/>
      </c>
      <c r="E3652" s="13" t="str">
        <f t="shared" si="170"/>
        <v/>
      </c>
      <c r="F3652" s="84"/>
    </row>
    <row r="3653" spans="2:6" x14ac:dyDescent="0.25">
      <c r="B3653" s="13">
        <v>3645</v>
      </c>
      <c r="C3653" s="18" t="str">
        <f t="shared" si="171"/>
        <v/>
      </c>
      <c r="D3653" s="13" t="str">
        <f t="shared" si="169"/>
        <v/>
      </c>
      <c r="E3653" s="13" t="str">
        <f t="shared" si="170"/>
        <v/>
      </c>
      <c r="F3653" s="84"/>
    </row>
    <row r="3654" spans="2:6" x14ac:dyDescent="0.25">
      <c r="B3654" s="13">
        <v>3646</v>
      </c>
      <c r="C3654" s="18" t="str">
        <f t="shared" si="171"/>
        <v/>
      </c>
      <c r="D3654" s="13" t="str">
        <f t="shared" si="169"/>
        <v/>
      </c>
      <c r="E3654" s="13" t="str">
        <f t="shared" si="170"/>
        <v/>
      </c>
      <c r="F3654" s="84"/>
    </row>
    <row r="3655" spans="2:6" x14ac:dyDescent="0.25">
      <c r="B3655" s="13">
        <v>3647</v>
      </c>
      <c r="C3655" s="18" t="str">
        <f t="shared" si="171"/>
        <v/>
      </c>
      <c r="D3655" s="13" t="str">
        <f t="shared" si="169"/>
        <v/>
      </c>
      <c r="E3655" s="13" t="str">
        <f t="shared" si="170"/>
        <v/>
      </c>
      <c r="F3655" s="84"/>
    </row>
    <row r="3656" spans="2:6" x14ac:dyDescent="0.25">
      <c r="B3656" s="13">
        <v>3648</v>
      </c>
      <c r="C3656" s="18" t="str">
        <f t="shared" si="171"/>
        <v/>
      </c>
      <c r="D3656" s="13" t="str">
        <f t="shared" si="169"/>
        <v/>
      </c>
      <c r="E3656" s="13" t="str">
        <f t="shared" si="170"/>
        <v/>
      </c>
      <c r="F3656" s="84"/>
    </row>
    <row r="3657" spans="2:6" x14ac:dyDescent="0.25">
      <c r="B3657" s="13">
        <v>3649</v>
      </c>
      <c r="C3657" s="18" t="str">
        <f t="shared" si="171"/>
        <v/>
      </c>
      <c r="D3657" s="13" t="str">
        <f t="shared" ref="D3657:D3720" si="172">IF(C3657="","",IF($F$6="","",IF(B3657&lt;($AV$14+1),"1°batch", IF(B3657&gt;($AV$15),"3°batch","2°batch"))))</f>
        <v/>
      </c>
      <c r="E3657" s="13" t="str">
        <f t="shared" ref="E3657:E3720" si="173">IF(C3657="","",IF($F$6="","",IF(B3657&lt;($AV$17+1),"1°cooking",IF(AND(B3657&gt;$AV$17,B3657&lt;$AV$18+1),"2°cooking",IF(AND(B3657&gt;$AV$18,B3657&lt;$AV$19+1),"3°cooking",IF(AND(B3657&gt;$AV$19,B3657&lt;$AV$20+1),"4°cooking",IF(AND(B3657&gt;$AV$20,B3657&lt;$AV$21+1),"5°cooking",IF(AND(B3657&gt;$AV$21,B3657&lt;$AV$22+1),"1°cooking",IF(AND(B3657&gt;$AV$22,B3657&lt;$AV$23+1),"2°cooking",IF(AND(B3657&gt;$AV$23,B3657&lt;$AV$24+1),"3°cooking",IF(AND(B3657&gt;$AV$24,B3657&lt;$AV$25+1),"4°cooking",IF(AND(B3657&gt;$AV$25,B3657&lt;$AV$26+1),"5°cooking",IF(AND(B3657&gt;$AV$26,B3657&lt;$AV$27+1),"1°cooking",IF(AND(B3657&gt;$AV$27,B3657&lt;$AV$28+1),"2°cooking",IF(AND(B3657&gt;$AV$28,B3657&lt;$AV$29+1),"3°cooking",IF(AND(B3657&gt;$AV$29,B3657&lt;$AV$30+1),"4°cooking",IF(AND(B3657&gt;$AV$30,B3657&lt;$AV$31+1),"5°cooking","")))))))))))))))))</f>
        <v/>
      </c>
      <c r="F3657" s="84"/>
    </row>
    <row r="3658" spans="2:6" x14ac:dyDescent="0.25">
      <c r="B3658" s="13">
        <v>3650</v>
      </c>
      <c r="C3658" s="18" t="str">
        <f t="shared" ref="C3658:C3721" si="174">IF($F$6="","",IF(B3658&gt;$F$6,"",IF(C3657&lt;$C$6,C3657+$E$6,0)))</f>
        <v/>
      </c>
      <c r="D3658" s="13" t="str">
        <f t="shared" si="172"/>
        <v/>
      </c>
      <c r="E3658" s="13" t="str">
        <f t="shared" si="173"/>
        <v/>
      </c>
      <c r="F3658" s="84"/>
    </row>
    <row r="3659" spans="2:6" x14ac:dyDescent="0.25">
      <c r="B3659" s="13">
        <v>3651</v>
      </c>
      <c r="C3659" s="18" t="str">
        <f t="shared" si="174"/>
        <v/>
      </c>
      <c r="D3659" s="13" t="str">
        <f t="shared" si="172"/>
        <v/>
      </c>
      <c r="E3659" s="13" t="str">
        <f t="shared" si="173"/>
        <v/>
      </c>
      <c r="F3659" s="84"/>
    </row>
    <row r="3660" spans="2:6" x14ac:dyDescent="0.25">
      <c r="B3660" s="13">
        <v>3652</v>
      </c>
      <c r="C3660" s="18" t="str">
        <f t="shared" si="174"/>
        <v/>
      </c>
      <c r="D3660" s="13" t="str">
        <f t="shared" si="172"/>
        <v/>
      </c>
      <c r="E3660" s="13" t="str">
        <f t="shared" si="173"/>
        <v/>
      </c>
      <c r="F3660" s="84"/>
    </row>
    <row r="3661" spans="2:6" x14ac:dyDescent="0.25">
      <c r="B3661" s="13">
        <v>3653</v>
      </c>
      <c r="C3661" s="18" t="str">
        <f t="shared" si="174"/>
        <v/>
      </c>
      <c r="D3661" s="13" t="str">
        <f t="shared" si="172"/>
        <v/>
      </c>
      <c r="E3661" s="13" t="str">
        <f t="shared" si="173"/>
        <v/>
      </c>
      <c r="F3661" s="84"/>
    </row>
    <row r="3662" spans="2:6" x14ac:dyDescent="0.25">
      <c r="B3662" s="13">
        <v>3654</v>
      </c>
      <c r="C3662" s="18" t="str">
        <f t="shared" si="174"/>
        <v/>
      </c>
      <c r="D3662" s="13" t="str">
        <f t="shared" si="172"/>
        <v/>
      </c>
      <c r="E3662" s="13" t="str">
        <f t="shared" si="173"/>
        <v/>
      </c>
      <c r="F3662" s="84"/>
    </row>
    <row r="3663" spans="2:6" x14ac:dyDescent="0.25">
      <c r="B3663" s="13">
        <v>3655</v>
      </c>
      <c r="C3663" s="18" t="str">
        <f t="shared" si="174"/>
        <v/>
      </c>
      <c r="D3663" s="13" t="str">
        <f t="shared" si="172"/>
        <v/>
      </c>
      <c r="E3663" s="13" t="str">
        <f t="shared" si="173"/>
        <v/>
      </c>
      <c r="F3663" s="84"/>
    </row>
    <row r="3664" spans="2:6" x14ac:dyDescent="0.25">
      <c r="B3664" s="13">
        <v>3656</v>
      </c>
      <c r="C3664" s="18" t="str">
        <f t="shared" si="174"/>
        <v/>
      </c>
      <c r="D3664" s="13" t="str">
        <f t="shared" si="172"/>
        <v/>
      </c>
      <c r="E3664" s="13" t="str">
        <f t="shared" si="173"/>
        <v/>
      </c>
      <c r="F3664" s="84"/>
    </row>
    <row r="3665" spans="2:6" x14ac:dyDescent="0.25">
      <c r="B3665" s="13">
        <v>3657</v>
      </c>
      <c r="C3665" s="18" t="str">
        <f t="shared" si="174"/>
        <v/>
      </c>
      <c r="D3665" s="13" t="str">
        <f t="shared" si="172"/>
        <v/>
      </c>
      <c r="E3665" s="13" t="str">
        <f t="shared" si="173"/>
        <v/>
      </c>
      <c r="F3665" s="84"/>
    </row>
    <row r="3666" spans="2:6" x14ac:dyDescent="0.25">
      <c r="B3666" s="13">
        <v>3658</v>
      </c>
      <c r="C3666" s="18" t="str">
        <f t="shared" si="174"/>
        <v/>
      </c>
      <c r="D3666" s="13" t="str">
        <f t="shared" si="172"/>
        <v/>
      </c>
      <c r="E3666" s="13" t="str">
        <f t="shared" si="173"/>
        <v/>
      </c>
      <c r="F3666" s="84"/>
    </row>
    <row r="3667" spans="2:6" x14ac:dyDescent="0.25">
      <c r="B3667" s="13">
        <v>3659</v>
      </c>
      <c r="C3667" s="18" t="str">
        <f t="shared" si="174"/>
        <v/>
      </c>
      <c r="D3667" s="13" t="str">
        <f t="shared" si="172"/>
        <v/>
      </c>
      <c r="E3667" s="13" t="str">
        <f t="shared" si="173"/>
        <v/>
      </c>
      <c r="F3667" s="84"/>
    </row>
    <row r="3668" spans="2:6" x14ac:dyDescent="0.25">
      <c r="B3668" s="13">
        <v>3660</v>
      </c>
      <c r="C3668" s="18" t="str">
        <f t="shared" si="174"/>
        <v/>
      </c>
      <c r="D3668" s="13" t="str">
        <f t="shared" si="172"/>
        <v/>
      </c>
      <c r="E3668" s="13" t="str">
        <f t="shared" si="173"/>
        <v/>
      </c>
      <c r="F3668" s="84"/>
    </row>
    <row r="3669" spans="2:6" x14ac:dyDescent="0.25">
      <c r="B3669" s="13">
        <v>3661</v>
      </c>
      <c r="C3669" s="18" t="str">
        <f t="shared" si="174"/>
        <v/>
      </c>
      <c r="D3669" s="13" t="str">
        <f t="shared" si="172"/>
        <v/>
      </c>
      <c r="E3669" s="13" t="str">
        <f t="shared" si="173"/>
        <v/>
      </c>
      <c r="F3669" s="84"/>
    </row>
    <row r="3670" spans="2:6" x14ac:dyDescent="0.25">
      <c r="B3670" s="13">
        <v>3662</v>
      </c>
      <c r="C3670" s="18" t="str">
        <f t="shared" si="174"/>
        <v/>
      </c>
      <c r="D3670" s="13" t="str">
        <f t="shared" si="172"/>
        <v/>
      </c>
      <c r="E3670" s="13" t="str">
        <f t="shared" si="173"/>
        <v/>
      </c>
      <c r="F3670" s="84"/>
    </row>
    <row r="3671" spans="2:6" x14ac:dyDescent="0.25">
      <c r="B3671" s="13">
        <v>3663</v>
      </c>
      <c r="C3671" s="18" t="str">
        <f t="shared" si="174"/>
        <v/>
      </c>
      <c r="D3671" s="13" t="str">
        <f t="shared" si="172"/>
        <v/>
      </c>
      <c r="E3671" s="13" t="str">
        <f t="shared" si="173"/>
        <v/>
      </c>
      <c r="F3671" s="84"/>
    </row>
    <row r="3672" spans="2:6" x14ac:dyDescent="0.25">
      <c r="B3672" s="13">
        <v>3664</v>
      </c>
      <c r="C3672" s="18" t="str">
        <f t="shared" si="174"/>
        <v/>
      </c>
      <c r="D3672" s="13" t="str">
        <f t="shared" si="172"/>
        <v/>
      </c>
      <c r="E3672" s="13" t="str">
        <f t="shared" si="173"/>
        <v/>
      </c>
      <c r="F3672" s="84"/>
    </row>
    <row r="3673" spans="2:6" x14ac:dyDescent="0.25">
      <c r="B3673" s="13">
        <v>3665</v>
      </c>
      <c r="C3673" s="18" t="str">
        <f t="shared" si="174"/>
        <v/>
      </c>
      <c r="D3673" s="13" t="str">
        <f t="shared" si="172"/>
        <v/>
      </c>
      <c r="E3673" s="13" t="str">
        <f t="shared" si="173"/>
        <v/>
      </c>
      <c r="F3673" s="84"/>
    </row>
    <row r="3674" spans="2:6" x14ac:dyDescent="0.25">
      <c r="B3674" s="13">
        <v>3666</v>
      </c>
      <c r="C3674" s="18" t="str">
        <f t="shared" si="174"/>
        <v/>
      </c>
      <c r="D3674" s="13" t="str">
        <f t="shared" si="172"/>
        <v/>
      </c>
      <c r="E3674" s="13" t="str">
        <f t="shared" si="173"/>
        <v/>
      </c>
      <c r="F3674" s="84"/>
    </row>
    <row r="3675" spans="2:6" x14ac:dyDescent="0.25">
      <c r="B3675" s="13">
        <v>3667</v>
      </c>
      <c r="C3675" s="18" t="str">
        <f t="shared" si="174"/>
        <v/>
      </c>
      <c r="D3675" s="13" t="str">
        <f t="shared" si="172"/>
        <v/>
      </c>
      <c r="E3675" s="13" t="str">
        <f t="shared" si="173"/>
        <v/>
      </c>
      <c r="F3675" s="84"/>
    </row>
    <row r="3676" spans="2:6" x14ac:dyDescent="0.25">
      <c r="B3676" s="13">
        <v>3668</v>
      </c>
      <c r="C3676" s="18" t="str">
        <f t="shared" si="174"/>
        <v/>
      </c>
      <c r="D3676" s="13" t="str">
        <f t="shared" si="172"/>
        <v/>
      </c>
      <c r="E3676" s="13" t="str">
        <f t="shared" si="173"/>
        <v/>
      </c>
      <c r="F3676" s="84"/>
    </row>
    <row r="3677" spans="2:6" x14ac:dyDescent="0.25">
      <c r="B3677" s="13">
        <v>3669</v>
      </c>
      <c r="C3677" s="18" t="str">
        <f t="shared" si="174"/>
        <v/>
      </c>
      <c r="D3677" s="13" t="str">
        <f t="shared" si="172"/>
        <v/>
      </c>
      <c r="E3677" s="13" t="str">
        <f t="shared" si="173"/>
        <v/>
      </c>
      <c r="F3677" s="84"/>
    </row>
    <row r="3678" spans="2:6" x14ac:dyDescent="0.25">
      <c r="B3678" s="13">
        <v>3670</v>
      </c>
      <c r="C3678" s="18" t="str">
        <f t="shared" si="174"/>
        <v/>
      </c>
      <c r="D3678" s="13" t="str">
        <f t="shared" si="172"/>
        <v/>
      </c>
      <c r="E3678" s="13" t="str">
        <f t="shared" si="173"/>
        <v/>
      </c>
      <c r="F3678" s="84"/>
    </row>
    <row r="3679" spans="2:6" x14ac:dyDescent="0.25">
      <c r="B3679" s="13">
        <v>3671</v>
      </c>
      <c r="C3679" s="18" t="str">
        <f t="shared" si="174"/>
        <v/>
      </c>
      <c r="D3679" s="13" t="str">
        <f t="shared" si="172"/>
        <v/>
      </c>
      <c r="E3679" s="13" t="str">
        <f t="shared" si="173"/>
        <v/>
      </c>
      <c r="F3679" s="84"/>
    </row>
    <row r="3680" spans="2:6" x14ac:dyDescent="0.25">
      <c r="B3680" s="13">
        <v>3672</v>
      </c>
      <c r="C3680" s="18" t="str">
        <f t="shared" si="174"/>
        <v/>
      </c>
      <c r="D3680" s="13" t="str">
        <f t="shared" si="172"/>
        <v/>
      </c>
      <c r="E3680" s="13" t="str">
        <f t="shared" si="173"/>
        <v/>
      </c>
      <c r="F3680" s="84"/>
    </row>
    <row r="3681" spans="2:6" x14ac:dyDescent="0.25">
      <c r="B3681" s="13">
        <v>3673</v>
      </c>
      <c r="C3681" s="18" t="str">
        <f t="shared" si="174"/>
        <v/>
      </c>
      <c r="D3681" s="13" t="str">
        <f t="shared" si="172"/>
        <v/>
      </c>
      <c r="E3681" s="13" t="str">
        <f t="shared" si="173"/>
        <v/>
      </c>
      <c r="F3681" s="84"/>
    </row>
    <row r="3682" spans="2:6" x14ac:dyDescent="0.25">
      <c r="B3682" s="13">
        <v>3674</v>
      </c>
      <c r="C3682" s="18" t="str">
        <f t="shared" si="174"/>
        <v/>
      </c>
      <c r="D3682" s="13" t="str">
        <f t="shared" si="172"/>
        <v/>
      </c>
      <c r="E3682" s="13" t="str">
        <f t="shared" si="173"/>
        <v/>
      </c>
      <c r="F3682" s="84"/>
    </row>
    <row r="3683" spans="2:6" x14ac:dyDescent="0.25">
      <c r="B3683" s="13">
        <v>3675</v>
      </c>
      <c r="C3683" s="18" t="str">
        <f t="shared" si="174"/>
        <v/>
      </c>
      <c r="D3683" s="13" t="str">
        <f t="shared" si="172"/>
        <v/>
      </c>
      <c r="E3683" s="13" t="str">
        <f t="shared" si="173"/>
        <v/>
      </c>
      <c r="F3683" s="84"/>
    </row>
    <row r="3684" spans="2:6" x14ac:dyDescent="0.25">
      <c r="B3684" s="13">
        <v>3676</v>
      </c>
      <c r="C3684" s="18" t="str">
        <f t="shared" si="174"/>
        <v/>
      </c>
      <c r="D3684" s="13" t="str">
        <f t="shared" si="172"/>
        <v/>
      </c>
      <c r="E3684" s="13" t="str">
        <f t="shared" si="173"/>
        <v/>
      </c>
      <c r="F3684" s="84"/>
    </row>
    <row r="3685" spans="2:6" x14ac:dyDescent="0.25">
      <c r="B3685" s="13">
        <v>3677</v>
      </c>
      <c r="C3685" s="18" t="str">
        <f t="shared" si="174"/>
        <v/>
      </c>
      <c r="D3685" s="13" t="str">
        <f t="shared" si="172"/>
        <v/>
      </c>
      <c r="E3685" s="13" t="str">
        <f t="shared" si="173"/>
        <v/>
      </c>
      <c r="F3685" s="84"/>
    </row>
    <row r="3686" spans="2:6" x14ac:dyDescent="0.25">
      <c r="B3686" s="13">
        <v>3678</v>
      </c>
      <c r="C3686" s="18" t="str">
        <f t="shared" si="174"/>
        <v/>
      </c>
      <c r="D3686" s="13" t="str">
        <f t="shared" si="172"/>
        <v/>
      </c>
      <c r="E3686" s="13" t="str">
        <f t="shared" si="173"/>
        <v/>
      </c>
      <c r="F3686" s="84"/>
    </row>
    <row r="3687" spans="2:6" x14ac:dyDescent="0.25">
      <c r="B3687" s="13">
        <v>3679</v>
      </c>
      <c r="C3687" s="18" t="str">
        <f t="shared" si="174"/>
        <v/>
      </c>
      <c r="D3687" s="13" t="str">
        <f t="shared" si="172"/>
        <v/>
      </c>
      <c r="E3687" s="13" t="str">
        <f t="shared" si="173"/>
        <v/>
      </c>
      <c r="F3687" s="84"/>
    </row>
    <row r="3688" spans="2:6" x14ac:dyDescent="0.25">
      <c r="B3688" s="13">
        <v>3680</v>
      </c>
      <c r="C3688" s="18" t="str">
        <f t="shared" si="174"/>
        <v/>
      </c>
      <c r="D3688" s="13" t="str">
        <f t="shared" si="172"/>
        <v/>
      </c>
      <c r="E3688" s="13" t="str">
        <f t="shared" si="173"/>
        <v/>
      </c>
      <c r="F3688" s="84"/>
    </row>
    <row r="3689" spans="2:6" x14ac:dyDescent="0.25">
      <c r="B3689" s="13">
        <v>3681</v>
      </c>
      <c r="C3689" s="18" t="str">
        <f t="shared" si="174"/>
        <v/>
      </c>
      <c r="D3689" s="13" t="str">
        <f t="shared" si="172"/>
        <v/>
      </c>
      <c r="E3689" s="13" t="str">
        <f t="shared" si="173"/>
        <v/>
      </c>
      <c r="F3689" s="84"/>
    </row>
    <row r="3690" spans="2:6" x14ac:dyDescent="0.25">
      <c r="B3690" s="13">
        <v>3682</v>
      </c>
      <c r="C3690" s="18" t="str">
        <f t="shared" si="174"/>
        <v/>
      </c>
      <c r="D3690" s="13" t="str">
        <f t="shared" si="172"/>
        <v/>
      </c>
      <c r="E3690" s="13" t="str">
        <f t="shared" si="173"/>
        <v/>
      </c>
      <c r="F3690" s="84"/>
    </row>
    <row r="3691" spans="2:6" x14ac:dyDescent="0.25">
      <c r="B3691" s="13">
        <v>3683</v>
      </c>
      <c r="C3691" s="18" t="str">
        <f t="shared" si="174"/>
        <v/>
      </c>
      <c r="D3691" s="13" t="str">
        <f t="shared" si="172"/>
        <v/>
      </c>
      <c r="E3691" s="13" t="str">
        <f t="shared" si="173"/>
        <v/>
      </c>
      <c r="F3691" s="84"/>
    </row>
    <row r="3692" spans="2:6" x14ac:dyDescent="0.25">
      <c r="B3692" s="13">
        <v>3684</v>
      </c>
      <c r="C3692" s="18" t="str">
        <f t="shared" si="174"/>
        <v/>
      </c>
      <c r="D3692" s="13" t="str">
        <f t="shared" si="172"/>
        <v/>
      </c>
      <c r="E3692" s="13" t="str">
        <f t="shared" si="173"/>
        <v/>
      </c>
      <c r="F3692" s="84"/>
    </row>
    <row r="3693" spans="2:6" x14ac:dyDescent="0.25">
      <c r="B3693" s="13">
        <v>3685</v>
      </c>
      <c r="C3693" s="18" t="str">
        <f t="shared" si="174"/>
        <v/>
      </c>
      <c r="D3693" s="13" t="str">
        <f t="shared" si="172"/>
        <v/>
      </c>
      <c r="E3693" s="13" t="str">
        <f t="shared" si="173"/>
        <v/>
      </c>
      <c r="F3693" s="84"/>
    </row>
    <row r="3694" spans="2:6" x14ac:dyDescent="0.25">
      <c r="B3694" s="13">
        <v>3686</v>
      </c>
      <c r="C3694" s="18" t="str">
        <f t="shared" si="174"/>
        <v/>
      </c>
      <c r="D3694" s="13" t="str">
        <f t="shared" si="172"/>
        <v/>
      </c>
      <c r="E3694" s="13" t="str">
        <f t="shared" si="173"/>
        <v/>
      </c>
      <c r="F3694" s="84"/>
    </row>
    <row r="3695" spans="2:6" x14ac:dyDescent="0.25">
      <c r="B3695" s="13">
        <v>3687</v>
      </c>
      <c r="C3695" s="18" t="str">
        <f t="shared" si="174"/>
        <v/>
      </c>
      <c r="D3695" s="13" t="str">
        <f t="shared" si="172"/>
        <v/>
      </c>
      <c r="E3695" s="13" t="str">
        <f t="shared" si="173"/>
        <v/>
      </c>
      <c r="F3695" s="84"/>
    </row>
    <row r="3696" spans="2:6" x14ac:dyDescent="0.25">
      <c r="B3696" s="13">
        <v>3688</v>
      </c>
      <c r="C3696" s="18" t="str">
        <f t="shared" si="174"/>
        <v/>
      </c>
      <c r="D3696" s="13" t="str">
        <f t="shared" si="172"/>
        <v/>
      </c>
      <c r="E3696" s="13" t="str">
        <f t="shared" si="173"/>
        <v/>
      </c>
      <c r="F3696" s="84"/>
    </row>
    <row r="3697" spans="2:6" x14ac:dyDescent="0.25">
      <c r="B3697" s="13">
        <v>3689</v>
      </c>
      <c r="C3697" s="18" t="str">
        <f t="shared" si="174"/>
        <v/>
      </c>
      <c r="D3697" s="13" t="str">
        <f t="shared" si="172"/>
        <v/>
      </c>
      <c r="E3697" s="13" t="str">
        <f t="shared" si="173"/>
        <v/>
      </c>
      <c r="F3697" s="84"/>
    </row>
    <row r="3698" spans="2:6" x14ac:dyDescent="0.25">
      <c r="B3698" s="13">
        <v>3690</v>
      </c>
      <c r="C3698" s="18" t="str">
        <f t="shared" si="174"/>
        <v/>
      </c>
      <c r="D3698" s="13" t="str">
        <f t="shared" si="172"/>
        <v/>
      </c>
      <c r="E3698" s="13" t="str">
        <f t="shared" si="173"/>
        <v/>
      </c>
      <c r="F3698" s="84"/>
    </row>
    <row r="3699" spans="2:6" x14ac:dyDescent="0.25">
      <c r="B3699" s="13">
        <v>3691</v>
      </c>
      <c r="C3699" s="18" t="str">
        <f t="shared" si="174"/>
        <v/>
      </c>
      <c r="D3699" s="13" t="str">
        <f t="shared" si="172"/>
        <v/>
      </c>
      <c r="E3699" s="13" t="str">
        <f t="shared" si="173"/>
        <v/>
      </c>
      <c r="F3699" s="84"/>
    </row>
    <row r="3700" spans="2:6" x14ac:dyDescent="0.25">
      <c r="B3700" s="13">
        <v>3692</v>
      </c>
      <c r="C3700" s="18" t="str">
        <f t="shared" si="174"/>
        <v/>
      </c>
      <c r="D3700" s="13" t="str">
        <f t="shared" si="172"/>
        <v/>
      </c>
      <c r="E3700" s="13" t="str">
        <f t="shared" si="173"/>
        <v/>
      </c>
      <c r="F3700" s="84"/>
    </row>
    <row r="3701" spans="2:6" x14ac:dyDescent="0.25">
      <c r="B3701" s="13">
        <v>3693</v>
      </c>
      <c r="C3701" s="18" t="str">
        <f t="shared" si="174"/>
        <v/>
      </c>
      <c r="D3701" s="13" t="str">
        <f t="shared" si="172"/>
        <v/>
      </c>
      <c r="E3701" s="13" t="str">
        <f t="shared" si="173"/>
        <v/>
      </c>
      <c r="F3701" s="84"/>
    </row>
    <row r="3702" spans="2:6" x14ac:dyDescent="0.25">
      <c r="B3702" s="13">
        <v>3694</v>
      </c>
      <c r="C3702" s="18" t="str">
        <f t="shared" si="174"/>
        <v/>
      </c>
      <c r="D3702" s="13" t="str">
        <f t="shared" si="172"/>
        <v/>
      </c>
      <c r="E3702" s="13" t="str">
        <f t="shared" si="173"/>
        <v/>
      </c>
      <c r="F3702" s="84"/>
    </row>
    <row r="3703" spans="2:6" x14ac:dyDescent="0.25">
      <c r="B3703" s="13">
        <v>3695</v>
      </c>
      <c r="C3703" s="18" t="str">
        <f t="shared" si="174"/>
        <v/>
      </c>
      <c r="D3703" s="13" t="str">
        <f t="shared" si="172"/>
        <v/>
      </c>
      <c r="E3703" s="13" t="str">
        <f t="shared" si="173"/>
        <v/>
      </c>
      <c r="F3703" s="84"/>
    </row>
    <row r="3704" spans="2:6" x14ac:dyDescent="0.25">
      <c r="B3704" s="13">
        <v>3696</v>
      </c>
      <c r="C3704" s="18" t="str">
        <f t="shared" si="174"/>
        <v/>
      </c>
      <c r="D3704" s="13" t="str">
        <f t="shared" si="172"/>
        <v/>
      </c>
      <c r="E3704" s="13" t="str">
        <f t="shared" si="173"/>
        <v/>
      </c>
      <c r="F3704" s="84"/>
    </row>
    <row r="3705" spans="2:6" x14ac:dyDescent="0.25">
      <c r="B3705" s="13">
        <v>3697</v>
      </c>
      <c r="C3705" s="18" t="str">
        <f t="shared" si="174"/>
        <v/>
      </c>
      <c r="D3705" s="13" t="str">
        <f t="shared" si="172"/>
        <v/>
      </c>
      <c r="E3705" s="13" t="str">
        <f t="shared" si="173"/>
        <v/>
      </c>
      <c r="F3705" s="84"/>
    </row>
    <row r="3706" spans="2:6" x14ac:dyDescent="0.25">
      <c r="B3706" s="13">
        <v>3698</v>
      </c>
      <c r="C3706" s="18" t="str">
        <f t="shared" si="174"/>
        <v/>
      </c>
      <c r="D3706" s="13" t="str">
        <f t="shared" si="172"/>
        <v/>
      </c>
      <c r="E3706" s="13" t="str">
        <f t="shared" si="173"/>
        <v/>
      </c>
      <c r="F3706" s="84"/>
    </row>
    <row r="3707" spans="2:6" x14ac:dyDescent="0.25">
      <c r="B3707" s="13">
        <v>3699</v>
      </c>
      <c r="C3707" s="18" t="str">
        <f t="shared" si="174"/>
        <v/>
      </c>
      <c r="D3707" s="13" t="str">
        <f t="shared" si="172"/>
        <v/>
      </c>
      <c r="E3707" s="13" t="str">
        <f t="shared" si="173"/>
        <v/>
      </c>
      <c r="F3707" s="84"/>
    </row>
    <row r="3708" spans="2:6" x14ac:dyDescent="0.25">
      <c r="B3708" s="13">
        <v>3700</v>
      </c>
      <c r="C3708" s="18" t="str">
        <f t="shared" si="174"/>
        <v/>
      </c>
      <c r="D3708" s="13" t="str">
        <f t="shared" si="172"/>
        <v/>
      </c>
      <c r="E3708" s="13" t="str">
        <f t="shared" si="173"/>
        <v/>
      </c>
      <c r="F3708" s="84"/>
    </row>
    <row r="3709" spans="2:6" x14ac:dyDescent="0.25">
      <c r="B3709" s="13">
        <v>3701</v>
      </c>
      <c r="C3709" s="18" t="str">
        <f t="shared" si="174"/>
        <v/>
      </c>
      <c r="D3709" s="13" t="str">
        <f t="shared" si="172"/>
        <v/>
      </c>
      <c r="E3709" s="13" t="str">
        <f t="shared" si="173"/>
        <v/>
      </c>
      <c r="F3709" s="84"/>
    </row>
    <row r="3710" spans="2:6" x14ac:dyDescent="0.25">
      <c r="B3710" s="13">
        <v>3702</v>
      </c>
      <c r="C3710" s="18" t="str">
        <f t="shared" si="174"/>
        <v/>
      </c>
      <c r="D3710" s="13" t="str">
        <f t="shared" si="172"/>
        <v/>
      </c>
      <c r="E3710" s="13" t="str">
        <f t="shared" si="173"/>
        <v/>
      </c>
      <c r="F3710" s="84"/>
    </row>
    <row r="3711" spans="2:6" x14ac:dyDescent="0.25">
      <c r="B3711" s="13">
        <v>3703</v>
      </c>
      <c r="C3711" s="18" t="str">
        <f t="shared" si="174"/>
        <v/>
      </c>
      <c r="D3711" s="13" t="str">
        <f t="shared" si="172"/>
        <v/>
      </c>
      <c r="E3711" s="13" t="str">
        <f t="shared" si="173"/>
        <v/>
      </c>
      <c r="F3711" s="84"/>
    </row>
    <row r="3712" spans="2:6" x14ac:dyDescent="0.25">
      <c r="B3712" s="13">
        <v>3704</v>
      </c>
      <c r="C3712" s="18" t="str">
        <f t="shared" si="174"/>
        <v/>
      </c>
      <c r="D3712" s="13" t="str">
        <f t="shared" si="172"/>
        <v/>
      </c>
      <c r="E3712" s="13" t="str">
        <f t="shared" si="173"/>
        <v/>
      </c>
      <c r="F3712" s="84"/>
    </row>
    <row r="3713" spans="2:6" x14ac:dyDescent="0.25">
      <c r="B3713" s="13">
        <v>3705</v>
      </c>
      <c r="C3713" s="18" t="str">
        <f t="shared" si="174"/>
        <v/>
      </c>
      <c r="D3713" s="13" t="str">
        <f t="shared" si="172"/>
        <v/>
      </c>
      <c r="E3713" s="13" t="str">
        <f t="shared" si="173"/>
        <v/>
      </c>
      <c r="F3713" s="84"/>
    </row>
    <row r="3714" spans="2:6" x14ac:dyDescent="0.25">
      <c r="B3714" s="13">
        <v>3706</v>
      </c>
      <c r="C3714" s="18" t="str">
        <f t="shared" si="174"/>
        <v/>
      </c>
      <c r="D3714" s="13" t="str">
        <f t="shared" si="172"/>
        <v/>
      </c>
      <c r="E3714" s="13" t="str">
        <f t="shared" si="173"/>
        <v/>
      </c>
      <c r="F3714" s="84"/>
    </row>
    <row r="3715" spans="2:6" x14ac:dyDescent="0.25">
      <c r="B3715" s="13">
        <v>3707</v>
      </c>
      <c r="C3715" s="18" t="str">
        <f t="shared" si="174"/>
        <v/>
      </c>
      <c r="D3715" s="13" t="str">
        <f t="shared" si="172"/>
        <v/>
      </c>
      <c r="E3715" s="13" t="str">
        <f t="shared" si="173"/>
        <v/>
      </c>
      <c r="F3715" s="84"/>
    </row>
    <row r="3716" spans="2:6" x14ac:dyDescent="0.25">
      <c r="B3716" s="13">
        <v>3708</v>
      </c>
      <c r="C3716" s="18" t="str">
        <f t="shared" si="174"/>
        <v/>
      </c>
      <c r="D3716" s="13" t="str">
        <f t="shared" si="172"/>
        <v/>
      </c>
      <c r="E3716" s="13" t="str">
        <f t="shared" si="173"/>
        <v/>
      </c>
      <c r="F3716" s="84"/>
    </row>
    <row r="3717" spans="2:6" x14ac:dyDescent="0.25">
      <c r="B3717" s="13">
        <v>3709</v>
      </c>
      <c r="C3717" s="18" t="str">
        <f t="shared" si="174"/>
        <v/>
      </c>
      <c r="D3717" s="13" t="str">
        <f t="shared" si="172"/>
        <v/>
      </c>
      <c r="E3717" s="13" t="str">
        <f t="shared" si="173"/>
        <v/>
      </c>
      <c r="F3717" s="84"/>
    </row>
    <row r="3718" spans="2:6" x14ac:dyDescent="0.25">
      <c r="B3718" s="13">
        <v>3710</v>
      </c>
      <c r="C3718" s="18" t="str">
        <f t="shared" si="174"/>
        <v/>
      </c>
      <c r="D3718" s="13" t="str">
        <f t="shared" si="172"/>
        <v/>
      </c>
      <c r="E3718" s="13" t="str">
        <f t="shared" si="173"/>
        <v/>
      </c>
      <c r="F3718" s="84"/>
    </row>
    <row r="3719" spans="2:6" x14ac:dyDescent="0.25">
      <c r="B3719" s="13">
        <v>3711</v>
      </c>
      <c r="C3719" s="18" t="str">
        <f t="shared" si="174"/>
        <v/>
      </c>
      <c r="D3719" s="13" t="str">
        <f t="shared" si="172"/>
        <v/>
      </c>
      <c r="E3719" s="13" t="str">
        <f t="shared" si="173"/>
        <v/>
      </c>
      <c r="F3719" s="84"/>
    </row>
    <row r="3720" spans="2:6" x14ac:dyDescent="0.25">
      <c r="B3720" s="13">
        <v>3712</v>
      </c>
      <c r="C3720" s="18" t="str">
        <f t="shared" si="174"/>
        <v/>
      </c>
      <c r="D3720" s="13" t="str">
        <f t="shared" si="172"/>
        <v/>
      </c>
      <c r="E3720" s="13" t="str">
        <f t="shared" si="173"/>
        <v/>
      </c>
      <c r="F3720" s="84"/>
    </row>
    <row r="3721" spans="2:6" x14ac:dyDescent="0.25">
      <c r="B3721" s="13">
        <v>3713</v>
      </c>
      <c r="C3721" s="18" t="str">
        <f t="shared" si="174"/>
        <v/>
      </c>
      <c r="D3721" s="13" t="str">
        <f t="shared" ref="D3721:D3784" si="175">IF(C3721="","",IF($F$6="","",IF(B3721&lt;($AV$14+1),"1°batch", IF(B3721&gt;($AV$15),"3°batch","2°batch"))))</f>
        <v/>
      </c>
      <c r="E3721" s="13" t="str">
        <f t="shared" ref="E3721:E3784" si="176">IF(C3721="","",IF($F$6="","",IF(B3721&lt;($AV$17+1),"1°cooking",IF(AND(B3721&gt;$AV$17,B3721&lt;$AV$18+1),"2°cooking",IF(AND(B3721&gt;$AV$18,B3721&lt;$AV$19+1),"3°cooking",IF(AND(B3721&gt;$AV$19,B3721&lt;$AV$20+1),"4°cooking",IF(AND(B3721&gt;$AV$20,B3721&lt;$AV$21+1),"5°cooking",IF(AND(B3721&gt;$AV$21,B3721&lt;$AV$22+1),"1°cooking",IF(AND(B3721&gt;$AV$22,B3721&lt;$AV$23+1),"2°cooking",IF(AND(B3721&gt;$AV$23,B3721&lt;$AV$24+1),"3°cooking",IF(AND(B3721&gt;$AV$24,B3721&lt;$AV$25+1),"4°cooking",IF(AND(B3721&gt;$AV$25,B3721&lt;$AV$26+1),"5°cooking",IF(AND(B3721&gt;$AV$26,B3721&lt;$AV$27+1),"1°cooking",IF(AND(B3721&gt;$AV$27,B3721&lt;$AV$28+1),"2°cooking",IF(AND(B3721&gt;$AV$28,B3721&lt;$AV$29+1),"3°cooking",IF(AND(B3721&gt;$AV$29,B3721&lt;$AV$30+1),"4°cooking",IF(AND(B3721&gt;$AV$30,B3721&lt;$AV$31+1),"5°cooking","")))))))))))))))))</f>
        <v/>
      </c>
      <c r="F3721" s="84"/>
    </row>
    <row r="3722" spans="2:6" x14ac:dyDescent="0.25">
      <c r="B3722" s="13">
        <v>3714</v>
      </c>
      <c r="C3722" s="18" t="str">
        <f t="shared" ref="C3722:C3785" si="177">IF($F$6="","",IF(B3722&gt;$F$6,"",IF(C3721&lt;$C$6,C3721+$E$6,0)))</f>
        <v/>
      </c>
      <c r="D3722" s="13" t="str">
        <f t="shared" si="175"/>
        <v/>
      </c>
      <c r="E3722" s="13" t="str">
        <f t="shared" si="176"/>
        <v/>
      </c>
      <c r="F3722" s="84"/>
    </row>
    <row r="3723" spans="2:6" x14ac:dyDescent="0.25">
      <c r="B3723" s="13">
        <v>3715</v>
      </c>
      <c r="C3723" s="18" t="str">
        <f t="shared" si="177"/>
        <v/>
      </c>
      <c r="D3723" s="13" t="str">
        <f t="shared" si="175"/>
        <v/>
      </c>
      <c r="E3723" s="13" t="str">
        <f t="shared" si="176"/>
        <v/>
      </c>
      <c r="F3723" s="84"/>
    </row>
    <row r="3724" spans="2:6" x14ac:dyDescent="0.25">
      <c r="B3724" s="13">
        <v>3716</v>
      </c>
      <c r="C3724" s="18" t="str">
        <f t="shared" si="177"/>
        <v/>
      </c>
      <c r="D3724" s="13" t="str">
        <f t="shared" si="175"/>
        <v/>
      </c>
      <c r="E3724" s="13" t="str">
        <f t="shared" si="176"/>
        <v/>
      </c>
      <c r="F3724" s="84"/>
    </row>
    <row r="3725" spans="2:6" x14ac:dyDescent="0.25">
      <c r="B3725" s="13">
        <v>3717</v>
      </c>
      <c r="C3725" s="18" t="str">
        <f t="shared" si="177"/>
        <v/>
      </c>
      <c r="D3725" s="13" t="str">
        <f t="shared" si="175"/>
        <v/>
      </c>
      <c r="E3725" s="13" t="str">
        <f t="shared" si="176"/>
        <v/>
      </c>
      <c r="F3725" s="84"/>
    </row>
    <row r="3726" spans="2:6" x14ac:dyDescent="0.25">
      <c r="B3726" s="13">
        <v>3718</v>
      </c>
      <c r="C3726" s="18" t="str">
        <f t="shared" si="177"/>
        <v/>
      </c>
      <c r="D3726" s="13" t="str">
        <f t="shared" si="175"/>
        <v/>
      </c>
      <c r="E3726" s="13" t="str">
        <f t="shared" si="176"/>
        <v/>
      </c>
      <c r="F3726" s="84"/>
    </row>
    <row r="3727" spans="2:6" x14ac:dyDescent="0.25">
      <c r="B3727" s="13">
        <v>3719</v>
      </c>
      <c r="C3727" s="18" t="str">
        <f t="shared" si="177"/>
        <v/>
      </c>
      <c r="D3727" s="13" t="str">
        <f t="shared" si="175"/>
        <v/>
      </c>
      <c r="E3727" s="13" t="str">
        <f t="shared" si="176"/>
        <v/>
      </c>
      <c r="F3727" s="84"/>
    </row>
    <row r="3728" spans="2:6" x14ac:dyDescent="0.25">
      <c r="B3728" s="13">
        <v>3720</v>
      </c>
      <c r="C3728" s="18" t="str">
        <f t="shared" si="177"/>
        <v/>
      </c>
      <c r="D3728" s="13" t="str">
        <f t="shared" si="175"/>
        <v/>
      </c>
      <c r="E3728" s="13" t="str">
        <f t="shared" si="176"/>
        <v/>
      </c>
      <c r="F3728" s="84"/>
    </row>
    <row r="3729" spans="2:6" x14ac:dyDescent="0.25">
      <c r="B3729" s="13">
        <v>3721</v>
      </c>
      <c r="C3729" s="18" t="str">
        <f t="shared" si="177"/>
        <v/>
      </c>
      <c r="D3729" s="13" t="str">
        <f t="shared" si="175"/>
        <v/>
      </c>
      <c r="E3729" s="13" t="str">
        <f t="shared" si="176"/>
        <v/>
      </c>
      <c r="F3729" s="84"/>
    </row>
    <row r="3730" spans="2:6" x14ac:dyDescent="0.25">
      <c r="B3730" s="13">
        <v>3722</v>
      </c>
      <c r="C3730" s="18" t="str">
        <f t="shared" si="177"/>
        <v/>
      </c>
      <c r="D3730" s="13" t="str">
        <f t="shared" si="175"/>
        <v/>
      </c>
      <c r="E3730" s="13" t="str">
        <f t="shared" si="176"/>
        <v/>
      </c>
      <c r="F3730" s="84"/>
    </row>
    <row r="3731" spans="2:6" x14ac:dyDescent="0.25">
      <c r="B3731" s="13">
        <v>3723</v>
      </c>
      <c r="C3731" s="18" t="str">
        <f t="shared" si="177"/>
        <v/>
      </c>
      <c r="D3731" s="13" t="str">
        <f t="shared" si="175"/>
        <v/>
      </c>
      <c r="E3731" s="13" t="str">
        <f t="shared" si="176"/>
        <v/>
      </c>
      <c r="F3731" s="84"/>
    </row>
    <row r="3732" spans="2:6" x14ac:dyDescent="0.25">
      <c r="B3732" s="13">
        <v>3724</v>
      </c>
      <c r="C3732" s="18" t="str">
        <f t="shared" si="177"/>
        <v/>
      </c>
      <c r="D3732" s="13" t="str">
        <f t="shared" si="175"/>
        <v/>
      </c>
      <c r="E3732" s="13" t="str">
        <f t="shared" si="176"/>
        <v/>
      </c>
      <c r="F3732" s="84"/>
    </row>
    <row r="3733" spans="2:6" x14ac:dyDescent="0.25">
      <c r="B3733" s="13">
        <v>3725</v>
      </c>
      <c r="C3733" s="18" t="str">
        <f t="shared" si="177"/>
        <v/>
      </c>
      <c r="D3733" s="13" t="str">
        <f t="shared" si="175"/>
        <v/>
      </c>
      <c r="E3733" s="13" t="str">
        <f t="shared" si="176"/>
        <v/>
      </c>
      <c r="F3733" s="84"/>
    </row>
    <row r="3734" spans="2:6" x14ac:dyDescent="0.25">
      <c r="B3734" s="13">
        <v>3726</v>
      </c>
      <c r="C3734" s="18" t="str">
        <f t="shared" si="177"/>
        <v/>
      </c>
      <c r="D3734" s="13" t="str">
        <f t="shared" si="175"/>
        <v/>
      </c>
      <c r="E3734" s="13" t="str">
        <f t="shared" si="176"/>
        <v/>
      </c>
      <c r="F3734" s="84"/>
    </row>
    <row r="3735" spans="2:6" x14ac:dyDescent="0.25">
      <c r="B3735" s="13">
        <v>3727</v>
      </c>
      <c r="C3735" s="18" t="str">
        <f t="shared" si="177"/>
        <v/>
      </c>
      <c r="D3735" s="13" t="str">
        <f t="shared" si="175"/>
        <v/>
      </c>
      <c r="E3735" s="13" t="str">
        <f t="shared" si="176"/>
        <v/>
      </c>
      <c r="F3735" s="84"/>
    </row>
    <row r="3736" spans="2:6" x14ac:dyDescent="0.25">
      <c r="B3736" s="13">
        <v>3728</v>
      </c>
      <c r="C3736" s="18" t="str">
        <f t="shared" si="177"/>
        <v/>
      </c>
      <c r="D3736" s="13" t="str">
        <f t="shared" si="175"/>
        <v/>
      </c>
      <c r="E3736" s="13" t="str">
        <f t="shared" si="176"/>
        <v/>
      </c>
      <c r="F3736" s="84"/>
    </row>
    <row r="3737" spans="2:6" x14ac:dyDescent="0.25">
      <c r="B3737" s="13">
        <v>3729</v>
      </c>
      <c r="C3737" s="18" t="str">
        <f t="shared" si="177"/>
        <v/>
      </c>
      <c r="D3737" s="13" t="str">
        <f t="shared" si="175"/>
        <v/>
      </c>
      <c r="E3737" s="13" t="str">
        <f t="shared" si="176"/>
        <v/>
      </c>
      <c r="F3737" s="84"/>
    </row>
    <row r="3738" spans="2:6" x14ac:dyDescent="0.25">
      <c r="B3738" s="13">
        <v>3730</v>
      </c>
      <c r="C3738" s="18" t="str">
        <f t="shared" si="177"/>
        <v/>
      </c>
      <c r="D3738" s="13" t="str">
        <f t="shared" si="175"/>
        <v/>
      </c>
      <c r="E3738" s="13" t="str">
        <f t="shared" si="176"/>
        <v/>
      </c>
      <c r="F3738" s="84"/>
    </row>
    <row r="3739" spans="2:6" x14ac:dyDescent="0.25">
      <c r="B3739" s="13">
        <v>3731</v>
      </c>
      <c r="C3739" s="18" t="str">
        <f t="shared" si="177"/>
        <v/>
      </c>
      <c r="D3739" s="13" t="str">
        <f t="shared" si="175"/>
        <v/>
      </c>
      <c r="E3739" s="13" t="str">
        <f t="shared" si="176"/>
        <v/>
      </c>
      <c r="F3739" s="84"/>
    </row>
    <row r="3740" spans="2:6" x14ac:dyDescent="0.25">
      <c r="B3740" s="13">
        <v>3732</v>
      </c>
      <c r="C3740" s="18" t="str">
        <f t="shared" si="177"/>
        <v/>
      </c>
      <c r="D3740" s="13" t="str">
        <f t="shared" si="175"/>
        <v/>
      </c>
      <c r="E3740" s="13" t="str">
        <f t="shared" si="176"/>
        <v/>
      </c>
      <c r="F3740" s="84"/>
    </row>
    <row r="3741" spans="2:6" x14ac:dyDescent="0.25">
      <c r="B3741" s="13">
        <v>3733</v>
      </c>
      <c r="C3741" s="18" t="str">
        <f t="shared" si="177"/>
        <v/>
      </c>
      <c r="D3741" s="13" t="str">
        <f t="shared" si="175"/>
        <v/>
      </c>
      <c r="E3741" s="13" t="str">
        <f t="shared" si="176"/>
        <v/>
      </c>
      <c r="F3741" s="84"/>
    </row>
    <row r="3742" spans="2:6" x14ac:dyDescent="0.25">
      <c r="B3742" s="13">
        <v>3734</v>
      </c>
      <c r="C3742" s="18" t="str">
        <f t="shared" si="177"/>
        <v/>
      </c>
      <c r="D3742" s="13" t="str">
        <f t="shared" si="175"/>
        <v/>
      </c>
      <c r="E3742" s="13" t="str">
        <f t="shared" si="176"/>
        <v/>
      </c>
      <c r="F3742" s="84"/>
    </row>
    <row r="3743" spans="2:6" x14ac:dyDescent="0.25">
      <c r="B3743" s="13">
        <v>3735</v>
      </c>
      <c r="C3743" s="18" t="str">
        <f t="shared" si="177"/>
        <v/>
      </c>
      <c r="D3743" s="13" t="str">
        <f t="shared" si="175"/>
        <v/>
      </c>
      <c r="E3743" s="13" t="str">
        <f t="shared" si="176"/>
        <v/>
      </c>
      <c r="F3743" s="84"/>
    </row>
    <row r="3744" spans="2:6" x14ac:dyDescent="0.25">
      <c r="B3744" s="13">
        <v>3736</v>
      </c>
      <c r="C3744" s="18" t="str">
        <f t="shared" si="177"/>
        <v/>
      </c>
      <c r="D3744" s="13" t="str">
        <f t="shared" si="175"/>
        <v/>
      </c>
      <c r="E3744" s="13" t="str">
        <f t="shared" si="176"/>
        <v/>
      </c>
      <c r="F3744" s="84"/>
    </row>
    <row r="3745" spans="2:6" x14ac:dyDescent="0.25">
      <c r="B3745" s="13">
        <v>3737</v>
      </c>
      <c r="C3745" s="18" t="str">
        <f t="shared" si="177"/>
        <v/>
      </c>
      <c r="D3745" s="13" t="str">
        <f t="shared" si="175"/>
        <v/>
      </c>
      <c r="E3745" s="13" t="str">
        <f t="shared" si="176"/>
        <v/>
      </c>
      <c r="F3745" s="84"/>
    </row>
    <row r="3746" spans="2:6" x14ac:dyDescent="0.25">
      <c r="B3746" s="13">
        <v>3738</v>
      </c>
      <c r="C3746" s="18" t="str">
        <f t="shared" si="177"/>
        <v/>
      </c>
      <c r="D3746" s="13" t="str">
        <f t="shared" si="175"/>
        <v/>
      </c>
      <c r="E3746" s="13" t="str">
        <f t="shared" si="176"/>
        <v/>
      </c>
      <c r="F3746" s="84"/>
    </row>
    <row r="3747" spans="2:6" x14ac:dyDescent="0.25">
      <c r="B3747" s="13">
        <v>3739</v>
      </c>
      <c r="C3747" s="18" t="str">
        <f t="shared" si="177"/>
        <v/>
      </c>
      <c r="D3747" s="13" t="str">
        <f t="shared" si="175"/>
        <v/>
      </c>
      <c r="E3747" s="13" t="str">
        <f t="shared" si="176"/>
        <v/>
      </c>
      <c r="F3747" s="84"/>
    </row>
    <row r="3748" spans="2:6" x14ac:dyDescent="0.25">
      <c r="B3748" s="13">
        <v>3740</v>
      </c>
      <c r="C3748" s="18" t="str">
        <f t="shared" si="177"/>
        <v/>
      </c>
      <c r="D3748" s="13" t="str">
        <f t="shared" si="175"/>
        <v/>
      </c>
      <c r="E3748" s="13" t="str">
        <f t="shared" si="176"/>
        <v/>
      </c>
      <c r="F3748" s="84"/>
    </row>
    <row r="3749" spans="2:6" x14ac:dyDescent="0.25">
      <c r="B3749" s="13">
        <v>3741</v>
      </c>
      <c r="C3749" s="18" t="str">
        <f t="shared" si="177"/>
        <v/>
      </c>
      <c r="D3749" s="13" t="str">
        <f t="shared" si="175"/>
        <v/>
      </c>
      <c r="E3749" s="13" t="str">
        <f t="shared" si="176"/>
        <v/>
      </c>
      <c r="F3749" s="84"/>
    </row>
    <row r="3750" spans="2:6" x14ac:dyDescent="0.25">
      <c r="B3750" s="13">
        <v>3742</v>
      </c>
      <c r="C3750" s="18" t="str">
        <f t="shared" si="177"/>
        <v/>
      </c>
      <c r="D3750" s="13" t="str">
        <f t="shared" si="175"/>
        <v/>
      </c>
      <c r="E3750" s="13" t="str">
        <f t="shared" si="176"/>
        <v/>
      </c>
      <c r="F3750" s="84"/>
    </row>
    <row r="3751" spans="2:6" x14ac:dyDescent="0.25">
      <c r="B3751" s="13">
        <v>3743</v>
      </c>
      <c r="C3751" s="18" t="str">
        <f t="shared" si="177"/>
        <v/>
      </c>
      <c r="D3751" s="13" t="str">
        <f t="shared" si="175"/>
        <v/>
      </c>
      <c r="E3751" s="13" t="str">
        <f t="shared" si="176"/>
        <v/>
      </c>
      <c r="F3751" s="84"/>
    </row>
    <row r="3752" spans="2:6" x14ac:dyDescent="0.25">
      <c r="B3752" s="13">
        <v>3744</v>
      </c>
      <c r="C3752" s="18" t="str">
        <f t="shared" si="177"/>
        <v/>
      </c>
      <c r="D3752" s="13" t="str">
        <f t="shared" si="175"/>
        <v/>
      </c>
      <c r="E3752" s="13" t="str">
        <f t="shared" si="176"/>
        <v/>
      </c>
      <c r="F3752" s="84"/>
    </row>
    <row r="3753" spans="2:6" x14ac:dyDescent="0.25">
      <c r="B3753" s="13">
        <v>3745</v>
      </c>
      <c r="C3753" s="18" t="str">
        <f t="shared" si="177"/>
        <v/>
      </c>
      <c r="D3753" s="13" t="str">
        <f t="shared" si="175"/>
        <v/>
      </c>
      <c r="E3753" s="13" t="str">
        <f t="shared" si="176"/>
        <v/>
      </c>
      <c r="F3753" s="84"/>
    </row>
    <row r="3754" spans="2:6" x14ac:dyDescent="0.25">
      <c r="B3754" s="13">
        <v>3746</v>
      </c>
      <c r="C3754" s="18" t="str">
        <f t="shared" si="177"/>
        <v/>
      </c>
      <c r="D3754" s="13" t="str">
        <f t="shared" si="175"/>
        <v/>
      </c>
      <c r="E3754" s="13" t="str">
        <f t="shared" si="176"/>
        <v/>
      </c>
      <c r="F3754" s="84"/>
    </row>
    <row r="3755" spans="2:6" x14ac:dyDescent="0.25">
      <c r="B3755" s="13">
        <v>3747</v>
      </c>
      <c r="C3755" s="18" t="str">
        <f t="shared" si="177"/>
        <v/>
      </c>
      <c r="D3755" s="13" t="str">
        <f t="shared" si="175"/>
        <v/>
      </c>
      <c r="E3755" s="13" t="str">
        <f t="shared" si="176"/>
        <v/>
      </c>
      <c r="F3755" s="84"/>
    </row>
    <row r="3756" spans="2:6" x14ac:dyDescent="0.25">
      <c r="B3756" s="13">
        <v>3748</v>
      </c>
      <c r="C3756" s="18" t="str">
        <f t="shared" si="177"/>
        <v/>
      </c>
      <c r="D3756" s="13" t="str">
        <f t="shared" si="175"/>
        <v/>
      </c>
      <c r="E3756" s="13" t="str">
        <f t="shared" si="176"/>
        <v/>
      </c>
      <c r="F3756" s="84"/>
    </row>
    <row r="3757" spans="2:6" x14ac:dyDescent="0.25">
      <c r="B3757" s="13">
        <v>3749</v>
      </c>
      <c r="C3757" s="18" t="str">
        <f t="shared" si="177"/>
        <v/>
      </c>
      <c r="D3757" s="13" t="str">
        <f t="shared" si="175"/>
        <v/>
      </c>
      <c r="E3757" s="13" t="str">
        <f t="shared" si="176"/>
        <v/>
      </c>
      <c r="F3757" s="84"/>
    </row>
    <row r="3758" spans="2:6" x14ac:dyDescent="0.25">
      <c r="B3758" s="13">
        <v>3750</v>
      </c>
      <c r="C3758" s="18" t="str">
        <f t="shared" si="177"/>
        <v/>
      </c>
      <c r="D3758" s="13" t="str">
        <f t="shared" si="175"/>
        <v/>
      </c>
      <c r="E3758" s="13" t="str">
        <f t="shared" si="176"/>
        <v/>
      </c>
      <c r="F3758" s="84"/>
    </row>
    <row r="3759" spans="2:6" x14ac:dyDescent="0.25">
      <c r="B3759" s="13">
        <v>3751</v>
      </c>
      <c r="C3759" s="18" t="str">
        <f t="shared" si="177"/>
        <v/>
      </c>
      <c r="D3759" s="13" t="str">
        <f t="shared" si="175"/>
        <v/>
      </c>
      <c r="E3759" s="13" t="str">
        <f t="shared" si="176"/>
        <v/>
      </c>
      <c r="F3759" s="84"/>
    </row>
    <row r="3760" spans="2:6" x14ac:dyDescent="0.25">
      <c r="B3760" s="13">
        <v>3752</v>
      </c>
      <c r="C3760" s="18" t="str">
        <f t="shared" si="177"/>
        <v/>
      </c>
      <c r="D3760" s="13" t="str">
        <f t="shared" si="175"/>
        <v/>
      </c>
      <c r="E3760" s="13" t="str">
        <f t="shared" si="176"/>
        <v/>
      </c>
      <c r="F3760" s="84"/>
    </row>
    <row r="3761" spans="2:6" x14ac:dyDescent="0.25">
      <c r="B3761" s="13">
        <v>3753</v>
      </c>
      <c r="C3761" s="18" t="str">
        <f t="shared" si="177"/>
        <v/>
      </c>
      <c r="D3761" s="13" t="str">
        <f t="shared" si="175"/>
        <v/>
      </c>
      <c r="E3761" s="13" t="str">
        <f t="shared" si="176"/>
        <v/>
      </c>
      <c r="F3761" s="84"/>
    </row>
    <row r="3762" spans="2:6" x14ac:dyDescent="0.25">
      <c r="B3762" s="13">
        <v>3754</v>
      </c>
      <c r="C3762" s="18" t="str">
        <f t="shared" si="177"/>
        <v/>
      </c>
      <c r="D3762" s="13" t="str">
        <f t="shared" si="175"/>
        <v/>
      </c>
      <c r="E3762" s="13" t="str">
        <f t="shared" si="176"/>
        <v/>
      </c>
      <c r="F3762" s="84"/>
    </row>
    <row r="3763" spans="2:6" x14ac:dyDescent="0.25">
      <c r="B3763" s="13">
        <v>3755</v>
      </c>
      <c r="C3763" s="18" t="str">
        <f t="shared" si="177"/>
        <v/>
      </c>
      <c r="D3763" s="13" t="str">
        <f t="shared" si="175"/>
        <v/>
      </c>
      <c r="E3763" s="13" t="str">
        <f t="shared" si="176"/>
        <v/>
      </c>
      <c r="F3763" s="84"/>
    </row>
    <row r="3764" spans="2:6" x14ac:dyDescent="0.25">
      <c r="B3764" s="13">
        <v>3756</v>
      </c>
      <c r="C3764" s="18" t="str">
        <f t="shared" si="177"/>
        <v/>
      </c>
      <c r="D3764" s="13" t="str">
        <f t="shared" si="175"/>
        <v/>
      </c>
      <c r="E3764" s="13" t="str">
        <f t="shared" si="176"/>
        <v/>
      </c>
      <c r="F3764" s="84"/>
    </row>
    <row r="3765" spans="2:6" x14ac:dyDescent="0.25">
      <c r="B3765" s="13">
        <v>3757</v>
      </c>
      <c r="C3765" s="18" t="str">
        <f t="shared" si="177"/>
        <v/>
      </c>
      <c r="D3765" s="13" t="str">
        <f t="shared" si="175"/>
        <v/>
      </c>
      <c r="E3765" s="13" t="str">
        <f t="shared" si="176"/>
        <v/>
      </c>
      <c r="F3765" s="84"/>
    </row>
    <row r="3766" spans="2:6" x14ac:dyDescent="0.25">
      <c r="B3766" s="13">
        <v>3758</v>
      </c>
      <c r="C3766" s="18" t="str">
        <f t="shared" si="177"/>
        <v/>
      </c>
      <c r="D3766" s="13" t="str">
        <f t="shared" si="175"/>
        <v/>
      </c>
      <c r="E3766" s="13" t="str">
        <f t="shared" si="176"/>
        <v/>
      </c>
      <c r="F3766" s="84"/>
    </row>
    <row r="3767" spans="2:6" x14ac:dyDescent="0.25">
      <c r="B3767" s="13">
        <v>3759</v>
      </c>
      <c r="C3767" s="18" t="str">
        <f t="shared" si="177"/>
        <v/>
      </c>
      <c r="D3767" s="13" t="str">
        <f t="shared" si="175"/>
        <v/>
      </c>
      <c r="E3767" s="13" t="str">
        <f t="shared" si="176"/>
        <v/>
      </c>
      <c r="F3767" s="84"/>
    </row>
    <row r="3768" spans="2:6" x14ac:dyDescent="0.25">
      <c r="B3768" s="13">
        <v>3760</v>
      </c>
      <c r="C3768" s="18" t="str">
        <f t="shared" si="177"/>
        <v/>
      </c>
      <c r="D3768" s="13" t="str">
        <f t="shared" si="175"/>
        <v/>
      </c>
      <c r="E3768" s="13" t="str">
        <f t="shared" si="176"/>
        <v/>
      </c>
      <c r="F3768" s="84"/>
    </row>
    <row r="3769" spans="2:6" x14ac:dyDescent="0.25">
      <c r="B3769" s="13">
        <v>3761</v>
      </c>
      <c r="C3769" s="18" t="str">
        <f t="shared" si="177"/>
        <v/>
      </c>
      <c r="D3769" s="13" t="str">
        <f t="shared" si="175"/>
        <v/>
      </c>
      <c r="E3769" s="13" t="str">
        <f t="shared" si="176"/>
        <v/>
      </c>
      <c r="F3769" s="84"/>
    </row>
    <row r="3770" spans="2:6" x14ac:dyDescent="0.25">
      <c r="B3770" s="13">
        <v>3762</v>
      </c>
      <c r="C3770" s="18" t="str">
        <f t="shared" si="177"/>
        <v/>
      </c>
      <c r="D3770" s="13" t="str">
        <f t="shared" si="175"/>
        <v/>
      </c>
      <c r="E3770" s="13" t="str">
        <f t="shared" si="176"/>
        <v/>
      </c>
      <c r="F3770" s="84"/>
    </row>
    <row r="3771" spans="2:6" x14ac:dyDescent="0.25">
      <c r="B3771" s="13">
        <v>3763</v>
      </c>
      <c r="C3771" s="18" t="str">
        <f t="shared" si="177"/>
        <v/>
      </c>
      <c r="D3771" s="13" t="str">
        <f t="shared" si="175"/>
        <v/>
      </c>
      <c r="E3771" s="13" t="str">
        <f t="shared" si="176"/>
        <v/>
      </c>
      <c r="F3771" s="84"/>
    </row>
    <row r="3772" spans="2:6" x14ac:dyDescent="0.25">
      <c r="B3772" s="13">
        <v>3764</v>
      </c>
      <c r="C3772" s="18" t="str">
        <f t="shared" si="177"/>
        <v/>
      </c>
      <c r="D3772" s="13" t="str">
        <f t="shared" si="175"/>
        <v/>
      </c>
      <c r="E3772" s="13" t="str">
        <f t="shared" si="176"/>
        <v/>
      </c>
      <c r="F3772" s="84"/>
    </row>
    <row r="3773" spans="2:6" x14ac:dyDescent="0.25">
      <c r="B3773" s="13">
        <v>3765</v>
      </c>
      <c r="C3773" s="18" t="str">
        <f t="shared" si="177"/>
        <v/>
      </c>
      <c r="D3773" s="13" t="str">
        <f t="shared" si="175"/>
        <v/>
      </c>
      <c r="E3773" s="13" t="str">
        <f t="shared" si="176"/>
        <v/>
      </c>
      <c r="F3773" s="84"/>
    </row>
    <row r="3774" spans="2:6" x14ac:dyDescent="0.25">
      <c r="B3774" s="13">
        <v>3766</v>
      </c>
      <c r="C3774" s="18" t="str">
        <f t="shared" si="177"/>
        <v/>
      </c>
      <c r="D3774" s="13" t="str">
        <f t="shared" si="175"/>
        <v/>
      </c>
      <c r="E3774" s="13" t="str">
        <f t="shared" si="176"/>
        <v/>
      </c>
      <c r="F3774" s="84"/>
    </row>
    <row r="3775" spans="2:6" x14ac:dyDescent="0.25">
      <c r="B3775" s="13">
        <v>3767</v>
      </c>
      <c r="C3775" s="18" t="str">
        <f t="shared" si="177"/>
        <v/>
      </c>
      <c r="D3775" s="13" t="str">
        <f t="shared" si="175"/>
        <v/>
      </c>
      <c r="E3775" s="13" t="str">
        <f t="shared" si="176"/>
        <v/>
      </c>
      <c r="F3775" s="84"/>
    </row>
    <row r="3776" spans="2:6" x14ac:dyDescent="0.25">
      <c r="B3776" s="13">
        <v>3768</v>
      </c>
      <c r="C3776" s="18" t="str">
        <f t="shared" si="177"/>
        <v/>
      </c>
      <c r="D3776" s="13" t="str">
        <f t="shared" si="175"/>
        <v/>
      </c>
      <c r="E3776" s="13" t="str">
        <f t="shared" si="176"/>
        <v/>
      </c>
      <c r="F3776" s="84"/>
    </row>
    <row r="3777" spans="2:6" x14ac:dyDescent="0.25">
      <c r="B3777" s="13">
        <v>3769</v>
      </c>
      <c r="C3777" s="18" t="str">
        <f t="shared" si="177"/>
        <v/>
      </c>
      <c r="D3777" s="13" t="str">
        <f t="shared" si="175"/>
        <v/>
      </c>
      <c r="E3777" s="13" t="str">
        <f t="shared" si="176"/>
        <v/>
      </c>
      <c r="F3777" s="84"/>
    </row>
    <row r="3778" spans="2:6" x14ac:dyDescent="0.25">
      <c r="B3778" s="13">
        <v>3770</v>
      </c>
      <c r="C3778" s="18" t="str">
        <f t="shared" si="177"/>
        <v/>
      </c>
      <c r="D3778" s="13" t="str">
        <f t="shared" si="175"/>
        <v/>
      </c>
      <c r="E3778" s="13" t="str">
        <f t="shared" si="176"/>
        <v/>
      </c>
      <c r="F3778" s="84"/>
    </row>
    <row r="3779" spans="2:6" x14ac:dyDescent="0.25">
      <c r="B3779" s="13">
        <v>3771</v>
      </c>
      <c r="C3779" s="18" t="str">
        <f t="shared" si="177"/>
        <v/>
      </c>
      <c r="D3779" s="13" t="str">
        <f t="shared" si="175"/>
        <v/>
      </c>
      <c r="E3779" s="13" t="str">
        <f t="shared" si="176"/>
        <v/>
      </c>
      <c r="F3779" s="84"/>
    </row>
    <row r="3780" spans="2:6" x14ac:dyDescent="0.25">
      <c r="B3780" s="13">
        <v>3772</v>
      </c>
      <c r="C3780" s="18" t="str">
        <f t="shared" si="177"/>
        <v/>
      </c>
      <c r="D3780" s="13" t="str">
        <f t="shared" si="175"/>
        <v/>
      </c>
      <c r="E3780" s="13" t="str">
        <f t="shared" si="176"/>
        <v/>
      </c>
      <c r="F3780" s="84"/>
    </row>
    <row r="3781" spans="2:6" x14ac:dyDescent="0.25">
      <c r="B3781" s="13">
        <v>3773</v>
      </c>
      <c r="C3781" s="18" t="str">
        <f t="shared" si="177"/>
        <v/>
      </c>
      <c r="D3781" s="13" t="str">
        <f t="shared" si="175"/>
        <v/>
      </c>
      <c r="E3781" s="13" t="str">
        <f t="shared" si="176"/>
        <v/>
      </c>
      <c r="F3781" s="84"/>
    </row>
    <row r="3782" spans="2:6" x14ac:dyDescent="0.25">
      <c r="B3782" s="13">
        <v>3774</v>
      </c>
      <c r="C3782" s="18" t="str">
        <f t="shared" si="177"/>
        <v/>
      </c>
      <c r="D3782" s="13" t="str">
        <f t="shared" si="175"/>
        <v/>
      </c>
      <c r="E3782" s="13" t="str">
        <f t="shared" si="176"/>
        <v/>
      </c>
      <c r="F3782" s="84"/>
    </row>
    <row r="3783" spans="2:6" x14ac:dyDescent="0.25">
      <c r="B3783" s="13">
        <v>3775</v>
      </c>
      <c r="C3783" s="18" t="str">
        <f t="shared" si="177"/>
        <v/>
      </c>
      <c r="D3783" s="13" t="str">
        <f t="shared" si="175"/>
        <v/>
      </c>
      <c r="E3783" s="13" t="str">
        <f t="shared" si="176"/>
        <v/>
      </c>
      <c r="F3783" s="84"/>
    </row>
    <row r="3784" spans="2:6" x14ac:dyDescent="0.25">
      <c r="B3784" s="13">
        <v>3776</v>
      </c>
      <c r="C3784" s="18" t="str">
        <f t="shared" si="177"/>
        <v/>
      </c>
      <c r="D3784" s="13" t="str">
        <f t="shared" si="175"/>
        <v/>
      </c>
      <c r="E3784" s="13" t="str">
        <f t="shared" si="176"/>
        <v/>
      </c>
      <c r="F3784" s="84"/>
    </row>
    <row r="3785" spans="2:6" x14ac:dyDescent="0.25">
      <c r="B3785" s="13">
        <v>3777</v>
      </c>
      <c r="C3785" s="18" t="str">
        <f t="shared" si="177"/>
        <v/>
      </c>
      <c r="D3785" s="13" t="str">
        <f t="shared" ref="D3785:D3848" si="178">IF(C3785="","",IF($F$6="","",IF(B3785&lt;($AV$14+1),"1°batch", IF(B3785&gt;($AV$15),"3°batch","2°batch"))))</f>
        <v/>
      </c>
      <c r="E3785" s="13" t="str">
        <f t="shared" ref="E3785:E3848" si="179">IF(C3785="","",IF($F$6="","",IF(B3785&lt;($AV$17+1),"1°cooking",IF(AND(B3785&gt;$AV$17,B3785&lt;$AV$18+1),"2°cooking",IF(AND(B3785&gt;$AV$18,B3785&lt;$AV$19+1),"3°cooking",IF(AND(B3785&gt;$AV$19,B3785&lt;$AV$20+1),"4°cooking",IF(AND(B3785&gt;$AV$20,B3785&lt;$AV$21+1),"5°cooking",IF(AND(B3785&gt;$AV$21,B3785&lt;$AV$22+1),"1°cooking",IF(AND(B3785&gt;$AV$22,B3785&lt;$AV$23+1),"2°cooking",IF(AND(B3785&gt;$AV$23,B3785&lt;$AV$24+1),"3°cooking",IF(AND(B3785&gt;$AV$24,B3785&lt;$AV$25+1),"4°cooking",IF(AND(B3785&gt;$AV$25,B3785&lt;$AV$26+1),"5°cooking",IF(AND(B3785&gt;$AV$26,B3785&lt;$AV$27+1),"1°cooking",IF(AND(B3785&gt;$AV$27,B3785&lt;$AV$28+1),"2°cooking",IF(AND(B3785&gt;$AV$28,B3785&lt;$AV$29+1),"3°cooking",IF(AND(B3785&gt;$AV$29,B3785&lt;$AV$30+1),"4°cooking",IF(AND(B3785&gt;$AV$30,B3785&lt;$AV$31+1),"5°cooking","")))))))))))))))))</f>
        <v/>
      </c>
      <c r="F3785" s="84"/>
    </row>
    <row r="3786" spans="2:6" x14ac:dyDescent="0.25">
      <c r="B3786" s="13">
        <v>3778</v>
      </c>
      <c r="C3786" s="18" t="str">
        <f t="shared" ref="C3786:C3849" si="180">IF($F$6="","",IF(B3786&gt;$F$6,"",IF(C3785&lt;$C$6,C3785+$E$6,0)))</f>
        <v/>
      </c>
      <c r="D3786" s="13" t="str">
        <f t="shared" si="178"/>
        <v/>
      </c>
      <c r="E3786" s="13" t="str">
        <f t="shared" si="179"/>
        <v/>
      </c>
      <c r="F3786" s="84"/>
    </row>
    <row r="3787" spans="2:6" x14ac:dyDescent="0.25">
      <c r="B3787" s="13">
        <v>3779</v>
      </c>
      <c r="C3787" s="18" t="str">
        <f t="shared" si="180"/>
        <v/>
      </c>
      <c r="D3787" s="13" t="str">
        <f t="shared" si="178"/>
        <v/>
      </c>
      <c r="E3787" s="13" t="str">
        <f t="shared" si="179"/>
        <v/>
      </c>
      <c r="F3787" s="84"/>
    </row>
    <row r="3788" spans="2:6" x14ac:dyDescent="0.25">
      <c r="B3788" s="13">
        <v>3780</v>
      </c>
      <c r="C3788" s="18" t="str">
        <f t="shared" si="180"/>
        <v/>
      </c>
      <c r="D3788" s="13" t="str">
        <f t="shared" si="178"/>
        <v/>
      </c>
      <c r="E3788" s="13" t="str">
        <f t="shared" si="179"/>
        <v/>
      </c>
      <c r="F3788" s="84"/>
    </row>
    <row r="3789" spans="2:6" x14ac:dyDescent="0.25">
      <c r="B3789" s="13">
        <v>3781</v>
      </c>
      <c r="C3789" s="18" t="str">
        <f t="shared" si="180"/>
        <v/>
      </c>
      <c r="D3789" s="13" t="str">
        <f t="shared" si="178"/>
        <v/>
      </c>
      <c r="E3789" s="13" t="str">
        <f t="shared" si="179"/>
        <v/>
      </c>
      <c r="F3789" s="84"/>
    </row>
    <row r="3790" spans="2:6" x14ac:dyDescent="0.25">
      <c r="B3790" s="13">
        <v>3782</v>
      </c>
      <c r="C3790" s="18" t="str">
        <f t="shared" si="180"/>
        <v/>
      </c>
      <c r="D3790" s="13" t="str">
        <f t="shared" si="178"/>
        <v/>
      </c>
      <c r="E3790" s="13" t="str">
        <f t="shared" si="179"/>
        <v/>
      </c>
      <c r="F3790" s="84"/>
    </row>
    <row r="3791" spans="2:6" x14ac:dyDescent="0.25">
      <c r="B3791" s="13">
        <v>3783</v>
      </c>
      <c r="C3791" s="18" t="str">
        <f t="shared" si="180"/>
        <v/>
      </c>
      <c r="D3791" s="13" t="str">
        <f t="shared" si="178"/>
        <v/>
      </c>
      <c r="E3791" s="13" t="str">
        <f t="shared" si="179"/>
        <v/>
      </c>
      <c r="F3791" s="84"/>
    </row>
    <row r="3792" spans="2:6" x14ac:dyDescent="0.25">
      <c r="B3792" s="13">
        <v>3784</v>
      </c>
      <c r="C3792" s="18" t="str">
        <f t="shared" si="180"/>
        <v/>
      </c>
      <c r="D3792" s="13" t="str">
        <f t="shared" si="178"/>
        <v/>
      </c>
      <c r="E3792" s="13" t="str">
        <f t="shared" si="179"/>
        <v/>
      </c>
      <c r="F3792" s="84"/>
    </row>
    <row r="3793" spans="2:6" x14ac:dyDescent="0.25">
      <c r="B3793" s="13">
        <v>3785</v>
      </c>
      <c r="C3793" s="18" t="str">
        <f t="shared" si="180"/>
        <v/>
      </c>
      <c r="D3793" s="13" t="str">
        <f t="shared" si="178"/>
        <v/>
      </c>
      <c r="E3793" s="13" t="str">
        <f t="shared" si="179"/>
        <v/>
      </c>
      <c r="F3793" s="84"/>
    </row>
    <row r="3794" spans="2:6" x14ac:dyDescent="0.25">
      <c r="B3794" s="13">
        <v>3786</v>
      </c>
      <c r="C3794" s="18" t="str">
        <f t="shared" si="180"/>
        <v/>
      </c>
      <c r="D3794" s="13" t="str">
        <f t="shared" si="178"/>
        <v/>
      </c>
      <c r="E3794" s="13" t="str">
        <f t="shared" si="179"/>
        <v/>
      </c>
      <c r="F3794" s="84"/>
    </row>
    <row r="3795" spans="2:6" x14ac:dyDescent="0.25">
      <c r="B3795" s="13">
        <v>3787</v>
      </c>
      <c r="C3795" s="18" t="str">
        <f t="shared" si="180"/>
        <v/>
      </c>
      <c r="D3795" s="13" t="str">
        <f t="shared" si="178"/>
        <v/>
      </c>
      <c r="E3795" s="13" t="str">
        <f t="shared" si="179"/>
        <v/>
      </c>
      <c r="F3795" s="84"/>
    </row>
    <row r="3796" spans="2:6" x14ac:dyDescent="0.25">
      <c r="B3796" s="13">
        <v>3788</v>
      </c>
      <c r="C3796" s="18" t="str">
        <f t="shared" si="180"/>
        <v/>
      </c>
      <c r="D3796" s="13" t="str">
        <f t="shared" si="178"/>
        <v/>
      </c>
      <c r="E3796" s="13" t="str">
        <f t="shared" si="179"/>
        <v/>
      </c>
      <c r="F3796" s="84"/>
    </row>
    <row r="3797" spans="2:6" x14ac:dyDescent="0.25">
      <c r="B3797" s="13">
        <v>3789</v>
      </c>
      <c r="C3797" s="18" t="str">
        <f t="shared" si="180"/>
        <v/>
      </c>
      <c r="D3797" s="13" t="str">
        <f t="shared" si="178"/>
        <v/>
      </c>
      <c r="E3797" s="13" t="str">
        <f t="shared" si="179"/>
        <v/>
      </c>
      <c r="F3797" s="84"/>
    </row>
    <row r="3798" spans="2:6" x14ac:dyDescent="0.25">
      <c r="B3798" s="13">
        <v>3790</v>
      </c>
      <c r="C3798" s="18" t="str">
        <f t="shared" si="180"/>
        <v/>
      </c>
      <c r="D3798" s="13" t="str">
        <f t="shared" si="178"/>
        <v/>
      </c>
      <c r="E3798" s="13" t="str">
        <f t="shared" si="179"/>
        <v/>
      </c>
      <c r="F3798" s="84"/>
    </row>
    <row r="3799" spans="2:6" x14ac:dyDescent="0.25">
      <c r="B3799" s="13">
        <v>3791</v>
      </c>
      <c r="C3799" s="18" t="str">
        <f t="shared" si="180"/>
        <v/>
      </c>
      <c r="D3799" s="13" t="str">
        <f t="shared" si="178"/>
        <v/>
      </c>
      <c r="E3799" s="13" t="str">
        <f t="shared" si="179"/>
        <v/>
      </c>
      <c r="F3799" s="84"/>
    </row>
    <row r="3800" spans="2:6" x14ac:dyDescent="0.25">
      <c r="B3800" s="13">
        <v>3792</v>
      </c>
      <c r="C3800" s="18" t="str">
        <f t="shared" si="180"/>
        <v/>
      </c>
      <c r="D3800" s="13" t="str">
        <f t="shared" si="178"/>
        <v/>
      </c>
      <c r="E3800" s="13" t="str">
        <f t="shared" si="179"/>
        <v/>
      </c>
      <c r="F3800" s="84"/>
    </row>
    <row r="3801" spans="2:6" x14ac:dyDescent="0.25">
      <c r="B3801" s="13">
        <v>3793</v>
      </c>
      <c r="C3801" s="18" t="str">
        <f t="shared" si="180"/>
        <v/>
      </c>
      <c r="D3801" s="13" t="str">
        <f t="shared" si="178"/>
        <v/>
      </c>
      <c r="E3801" s="13" t="str">
        <f t="shared" si="179"/>
        <v/>
      </c>
      <c r="F3801" s="84"/>
    </row>
    <row r="3802" spans="2:6" x14ac:dyDescent="0.25">
      <c r="B3802" s="13">
        <v>3794</v>
      </c>
      <c r="C3802" s="18" t="str">
        <f t="shared" si="180"/>
        <v/>
      </c>
      <c r="D3802" s="13" t="str">
        <f t="shared" si="178"/>
        <v/>
      </c>
      <c r="E3802" s="13" t="str">
        <f t="shared" si="179"/>
        <v/>
      </c>
      <c r="F3802" s="84"/>
    </row>
    <row r="3803" spans="2:6" x14ac:dyDescent="0.25">
      <c r="B3803" s="13">
        <v>3795</v>
      </c>
      <c r="C3803" s="18" t="str">
        <f t="shared" si="180"/>
        <v/>
      </c>
      <c r="D3803" s="13" t="str">
        <f t="shared" si="178"/>
        <v/>
      </c>
      <c r="E3803" s="13" t="str">
        <f t="shared" si="179"/>
        <v/>
      </c>
      <c r="F3803" s="84"/>
    </row>
    <row r="3804" spans="2:6" x14ac:dyDescent="0.25">
      <c r="B3804" s="13">
        <v>3796</v>
      </c>
      <c r="C3804" s="18" t="str">
        <f t="shared" si="180"/>
        <v/>
      </c>
      <c r="D3804" s="13" t="str">
        <f t="shared" si="178"/>
        <v/>
      </c>
      <c r="E3804" s="13" t="str">
        <f t="shared" si="179"/>
        <v/>
      </c>
      <c r="F3804" s="84"/>
    </row>
    <row r="3805" spans="2:6" x14ac:dyDescent="0.25">
      <c r="B3805" s="13">
        <v>3797</v>
      </c>
      <c r="C3805" s="18" t="str">
        <f t="shared" si="180"/>
        <v/>
      </c>
      <c r="D3805" s="13" t="str">
        <f t="shared" si="178"/>
        <v/>
      </c>
      <c r="E3805" s="13" t="str">
        <f t="shared" si="179"/>
        <v/>
      </c>
      <c r="F3805" s="84"/>
    </row>
    <row r="3806" spans="2:6" x14ac:dyDescent="0.25">
      <c r="B3806" s="13">
        <v>3798</v>
      </c>
      <c r="C3806" s="18" t="str">
        <f t="shared" si="180"/>
        <v/>
      </c>
      <c r="D3806" s="13" t="str">
        <f t="shared" si="178"/>
        <v/>
      </c>
      <c r="E3806" s="13" t="str">
        <f t="shared" si="179"/>
        <v/>
      </c>
      <c r="F3806" s="84"/>
    </row>
    <row r="3807" spans="2:6" x14ac:dyDescent="0.25">
      <c r="B3807" s="13">
        <v>3799</v>
      </c>
      <c r="C3807" s="18" t="str">
        <f t="shared" si="180"/>
        <v/>
      </c>
      <c r="D3807" s="13" t="str">
        <f t="shared" si="178"/>
        <v/>
      </c>
      <c r="E3807" s="13" t="str">
        <f t="shared" si="179"/>
        <v/>
      </c>
      <c r="F3807" s="84"/>
    </row>
    <row r="3808" spans="2:6" x14ac:dyDescent="0.25">
      <c r="B3808" s="13">
        <v>3800</v>
      </c>
      <c r="C3808" s="18" t="str">
        <f t="shared" si="180"/>
        <v/>
      </c>
      <c r="D3808" s="13" t="str">
        <f t="shared" si="178"/>
        <v/>
      </c>
      <c r="E3808" s="13" t="str">
        <f t="shared" si="179"/>
        <v/>
      </c>
      <c r="F3808" s="84"/>
    </row>
    <row r="3809" spans="2:6" x14ac:dyDescent="0.25">
      <c r="B3809" s="13">
        <v>3801</v>
      </c>
      <c r="C3809" s="18" t="str">
        <f t="shared" si="180"/>
        <v/>
      </c>
      <c r="D3809" s="13" t="str">
        <f t="shared" si="178"/>
        <v/>
      </c>
      <c r="E3809" s="13" t="str">
        <f t="shared" si="179"/>
        <v/>
      </c>
      <c r="F3809" s="84"/>
    </row>
    <row r="3810" spans="2:6" x14ac:dyDescent="0.25">
      <c r="B3810" s="13">
        <v>3802</v>
      </c>
      <c r="C3810" s="18" t="str">
        <f t="shared" si="180"/>
        <v/>
      </c>
      <c r="D3810" s="13" t="str">
        <f t="shared" si="178"/>
        <v/>
      </c>
      <c r="E3810" s="13" t="str">
        <f t="shared" si="179"/>
        <v/>
      </c>
      <c r="F3810" s="84"/>
    </row>
    <row r="3811" spans="2:6" x14ac:dyDescent="0.25">
      <c r="B3811" s="13">
        <v>3803</v>
      </c>
      <c r="C3811" s="18" t="str">
        <f t="shared" si="180"/>
        <v/>
      </c>
      <c r="D3811" s="13" t="str">
        <f t="shared" si="178"/>
        <v/>
      </c>
      <c r="E3811" s="13" t="str">
        <f t="shared" si="179"/>
        <v/>
      </c>
      <c r="F3811" s="84"/>
    </row>
    <row r="3812" spans="2:6" x14ac:dyDescent="0.25">
      <c r="B3812" s="13">
        <v>3804</v>
      </c>
      <c r="C3812" s="18" t="str">
        <f t="shared" si="180"/>
        <v/>
      </c>
      <c r="D3812" s="13" t="str">
        <f t="shared" si="178"/>
        <v/>
      </c>
      <c r="E3812" s="13" t="str">
        <f t="shared" si="179"/>
        <v/>
      </c>
      <c r="F3812" s="84"/>
    </row>
    <row r="3813" spans="2:6" x14ac:dyDescent="0.25">
      <c r="B3813" s="13">
        <v>3805</v>
      </c>
      <c r="C3813" s="18" t="str">
        <f t="shared" si="180"/>
        <v/>
      </c>
      <c r="D3813" s="13" t="str">
        <f t="shared" si="178"/>
        <v/>
      </c>
      <c r="E3813" s="13" t="str">
        <f t="shared" si="179"/>
        <v/>
      </c>
      <c r="F3813" s="84"/>
    </row>
    <row r="3814" spans="2:6" x14ac:dyDescent="0.25">
      <c r="B3814" s="13">
        <v>3806</v>
      </c>
      <c r="C3814" s="18" t="str">
        <f t="shared" si="180"/>
        <v/>
      </c>
      <c r="D3814" s="13" t="str">
        <f t="shared" si="178"/>
        <v/>
      </c>
      <c r="E3814" s="13" t="str">
        <f t="shared" si="179"/>
        <v/>
      </c>
      <c r="F3814" s="84"/>
    </row>
    <row r="3815" spans="2:6" x14ac:dyDescent="0.25">
      <c r="B3815" s="13">
        <v>3807</v>
      </c>
      <c r="C3815" s="18" t="str">
        <f t="shared" si="180"/>
        <v/>
      </c>
      <c r="D3815" s="13" t="str">
        <f t="shared" si="178"/>
        <v/>
      </c>
      <c r="E3815" s="13" t="str">
        <f t="shared" si="179"/>
        <v/>
      </c>
      <c r="F3815" s="84"/>
    </row>
    <row r="3816" spans="2:6" x14ac:dyDescent="0.25">
      <c r="B3816" s="13">
        <v>3808</v>
      </c>
      <c r="C3816" s="18" t="str">
        <f t="shared" si="180"/>
        <v/>
      </c>
      <c r="D3816" s="13" t="str">
        <f t="shared" si="178"/>
        <v/>
      </c>
      <c r="E3816" s="13" t="str">
        <f t="shared" si="179"/>
        <v/>
      </c>
      <c r="F3816" s="84"/>
    </row>
    <row r="3817" spans="2:6" x14ac:dyDescent="0.25">
      <c r="B3817" s="13">
        <v>3809</v>
      </c>
      <c r="C3817" s="18" t="str">
        <f t="shared" si="180"/>
        <v/>
      </c>
      <c r="D3817" s="13" t="str">
        <f t="shared" si="178"/>
        <v/>
      </c>
      <c r="E3817" s="13" t="str">
        <f t="shared" si="179"/>
        <v/>
      </c>
      <c r="F3817" s="84"/>
    </row>
    <row r="3818" spans="2:6" x14ac:dyDescent="0.25">
      <c r="B3818" s="13">
        <v>3810</v>
      </c>
      <c r="C3818" s="18" t="str">
        <f t="shared" si="180"/>
        <v/>
      </c>
      <c r="D3818" s="13" t="str">
        <f t="shared" si="178"/>
        <v/>
      </c>
      <c r="E3818" s="13" t="str">
        <f t="shared" si="179"/>
        <v/>
      </c>
      <c r="F3818" s="84"/>
    </row>
    <row r="3819" spans="2:6" x14ac:dyDescent="0.25">
      <c r="B3819" s="13">
        <v>3811</v>
      </c>
      <c r="C3819" s="18" t="str">
        <f t="shared" si="180"/>
        <v/>
      </c>
      <c r="D3819" s="13" t="str">
        <f t="shared" si="178"/>
        <v/>
      </c>
      <c r="E3819" s="13" t="str">
        <f t="shared" si="179"/>
        <v/>
      </c>
      <c r="F3819" s="84"/>
    </row>
    <row r="3820" spans="2:6" x14ac:dyDescent="0.25">
      <c r="B3820" s="13">
        <v>3812</v>
      </c>
      <c r="C3820" s="18" t="str">
        <f t="shared" si="180"/>
        <v/>
      </c>
      <c r="D3820" s="13" t="str">
        <f t="shared" si="178"/>
        <v/>
      </c>
      <c r="E3820" s="13" t="str">
        <f t="shared" si="179"/>
        <v/>
      </c>
      <c r="F3820" s="84"/>
    </row>
    <row r="3821" spans="2:6" x14ac:dyDescent="0.25">
      <c r="B3821" s="13">
        <v>3813</v>
      </c>
      <c r="C3821" s="18" t="str">
        <f t="shared" si="180"/>
        <v/>
      </c>
      <c r="D3821" s="13" t="str">
        <f t="shared" si="178"/>
        <v/>
      </c>
      <c r="E3821" s="13" t="str">
        <f t="shared" si="179"/>
        <v/>
      </c>
      <c r="F3821" s="84"/>
    </row>
    <row r="3822" spans="2:6" x14ac:dyDescent="0.25">
      <c r="B3822" s="13">
        <v>3814</v>
      </c>
      <c r="C3822" s="18" t="str">
        <f t="shared" si="180"/>
        <v/>
      </c>
      <c r="D3822" s="13" t="str">
        <f t="shared" si="178"/>
        <v/>
      </c>
      <c r="E3822" s="13" t="str">
        <f t="shared" si="179"/>
        <v/>
      </c>
      <c r="F3822" s="84"/>
    </row>
    <row r="3823" spans="2:6" x14ac:dyDescent="0.25">
      <c r="B3823" s="13">
        <v>3815</v>
      </c>
      <c r="C3823" s="18" t="str">
        <f t="shared" si="180"/>
        <v/>
      </c>
      <c r="D3823" s="13" t="str">
        <f t="shared" si="178"/>
        <v/>
      </c>
      <c r="E3823" s="13" t="str">
        <f t="shared" si="179"/>
        <v/>
      </c>
      <c r="F3823" s="84"/>
    </row>
    <row r="3824" spans="2:6" x14ac:dyDescent="0.25">
      <c r="B3824" s="13">
        <v>3816</v>
      </c>
      <c r="C3824" s="18" t="str">
        <f t="shared" si="180"/>
        <v/>
      </c>
      <c r="D3824" s="13" t="str">
        <f t="shared" si="178"/>
        <v/>
      </c>
      <c r="E3824" s="13" t="str">
        <f t="shared" si="179"/>
        <v/>
      </c>
      <c r="F3824" s="84"/>
    </row>
    <row r="3825" spans="2:6" x14ac:dyDescent="0.25">
      <c r="B3825" s="13">
        <v>3817</v>
      </c>
      <c r="C3825" s="18" t="str">
        <f t="shared" si="180"/>
        <v/>
      </c>
      <c r="D3825" s="13" t="str">
        <f t="shared" si="178"/>
        <v/>
      </c>
      <c r="E3825" s="13" t="str">
        <f t="shared" si="179"/>
        <v/>
      </c>
      <c r="F3825" s="84"/>
    </row>
    <row r="3826" spans="2:6" x14ac:dyDescent="0.25">
      <c r="B3826" s="13">
        <v>3818</v>
      </c>
      <c r="C3826" s="18" t="str">
        <f t="shared" si="180"/>
        <v/>
      </c>
      <c r="D3826" s="13" t="str">
        <f t="shared" si="178"/>
        <v/>
      </c>
      <c r="E3826" s="13" t="str">
        <f t="shared" si="179"/>
        <v/>
      </c>
      <c r="F3826" s="84"/>
    </row>
    <row r="3827" spans="2:6" x14ac:dyDescent="0.25">
      <c r="B3827" s="13">
        <v>3819</v>
      </c>
      <c r="C3827" s="18" t="str">
        <f t="shared" si="180"/>
        <v/>
      </c>
      <c r="D3827" s="13" t="str">
        <f t="shared" si="178"/>
        <v/>
      </c>
      <c r="E3827" s="13" t="str">
        <f t="shared" si="179"/>
        <v/>
      </c>
      <c r="F3827" s="84"/>
    </row>
    <row r="3828" spans="2:6" x14ac:dyDescent="0.25">
      <c r="B3828" s="13">
        <v>3820</v>
      </c>
      <c r="C3828" s="18" t="str">
        <f t="shared" si="180"/>
        <v/>
      </c>
      <c r="D3828" s="13" t="str">
        <f t="shared" si="178"/>
        <v/>
      </c>
      <c r="E3828" s="13" t="str">
        <f t="shared" si="179"/>
        <v/>
      </c>
      <c r="F3828" s="84"/>
    </row>
    <row r="3829" spans="2:6" x14ac:dyDescent="0.25">
      <c r="B3829" s="13">
        <v>3821</v>
      </c>
      <c r="C3829" s="18" t="str">
        <f t="shared" si="180"/>
        <v/>
      </c>
      <c r="D3829" s="13" t="str">
        <f t="shared" si="178"/>
        <v/>
      </c>
      <c r="E3829" s="13" t="str">
        <f t="shared" si="179"/>
        <v/>
      </c>
      <c r="F3829" s="84"/>
    </row>
    <row r="3830" spans="2:6" x14ac:dyDescent="0.25">
      <c r="B3830" s="13">
        <v>3822</v>
      </c>
      <c r="C3830" s="18" t="str">
        <f t="shared" si="180"/>
        <v/>
      </c>
      <c r="D3830" s="13" t="str">
        <f t="shared" si="178"/>
        <v/>
      </c>
      <c r="E3830" s="13" t="str">
        <f t="shared" si="179"/>
        <v/>
      </c>
      <c r="F3830" s="84"/>
    </row>
    <row r="3831" spans="2:6" x14ac:dyDescent="0.25">
      <c r="B3831" s="13">
        <v>3823</v>
      </c>
      <c r="C3831" s="18" t="str">
        <f t="shared" si="180"/>
        <v/>
      </c>
      <c r="D3831" s="13" t="str">
        <f t="shared" si="178"/>
        <v/>
      </c>
      <c r="E3831" s="13" t="str">
        <f t="shared" si="179"/>
        <v/>
      </c>
      <c r="F3831" s="84"/>
    </row>
    <row r="3832" spans="2:6" x14ac:dyDescent="0.25">
      <c r="B3832" s="13">
        <v>3824</v>
      </c>
      <c r="C3832" s="18" t="str">
        <f t="shared" si="180"/>
        <v/>
      </c>
      <c r="D3832" s="13" t="str">
        <f t="shared" si="178"/>
        <v/>
      </c>
      <c r="E3832" s="13" t="str">
        <f t="shared" si="179"/>
        <v/>
      </c>
      <c r="F3832" s="84"/>
    </row>
    <row r="3833" spans="2:6" x14ac:dyDescent="0.25">
      <c r="B3833" s="13">
        <v>3825</v>
      </c>
      <c r="C3833" s="18" t="str">
        <f t="shared" si="180"/>
        <v/>
      </c>
      <c r="D3833" s="13" t="str">
        <f t="shared" si="178"/>
        <v/>
      </c>
      <c r="E3833" s="13" t="str">
        <f t="shared" si="179"/>
        <v/>
      </c>
      <c r="F3833" s="84"/>
    </row>
    <row r="3834" spans="2:6" x14ac:dyDescent="0.25">
      <c r="B3834" s="13">
        <v>3826</v>
      </c>
      <c r="C3834" s="18" t="str">
        <f t="shared" si="180"/>
        <v/>
      </c>
      <c r="D3834" s="13" t="str">
        <f t="shared" si="178"/>
        <v/>
      </c>
      <c r="E3834" s="13" t="str">
        <f t="shared" si="179"/>
        <v/>
      </c>
      <c r="F3834" s="84"/>
    </row>
    <row r="3835" spans="2:6" x14ac:dyDescent="0.25">
      <c r="B3835" s="13">
        <v>3827</v>
      </c>
      <c r="C3835" s="18" t="str">
        <f t="shared" si="180"/>
        <v/>
      </c>
      <c r="D3835" s="13" t="str">
        <f t="shared" si="178"/>
        <v/>
      </c>
      <c r="E3835" s="13" t="str">
        <f t="shared" si="179"/>
        <v/>
      </c>
      <c r="F3835" s="84"/>
    </row>
    <row r="3836" spans="2:6" x14ac:dyDescent="0.25">
      <c r="B3836" s="13">
        <v>3828</v>
      </c>
      <c r="C3836" s="18" t="str">
        <f t="shared" si="180"/>
        <v/>
      </c>
      <c r="D3836" s="13" t="str">
        <f t="shared" si="178"/>
        <v/>
      </c>
      <c r="E3836" s="13" t="str">
        <f t="shared" si="179"/>
        <v/>
      </c>
      <c r="F3836" s="84"/>
    </row>
    <row r="3837" spans="2:6" x14ac:dyDescent="0.25">
      <c r="B3837" s="13">
        <v>3829</v>
      </c>
      <c r="C3837" s="18" t="str">
        <f t="shared" si="180"/>
        <v/>
      </c>
      <c r="D3837" s="13" t="str">
        <f t="shared" si="178"/>
        <v/>
      </c>
      <c r="E3837" s="13" t="str">
        <f t="shared" si="179"/>
        <v/>
      </c>
      <c r="F3837" s="84"/>
    </row>
    <row r="3838" spans="2:6" x14ac:dyDescent="0.25">
      <c r="B3838" s="13">
        <v>3830</v>
      </c>
      <c r="C3838" s="18" t="str">
        <f t="shared" si="180"/>
        <v/>
      </c>
      <c r="D3838" s="13" t="str">
        <f t="shared" si="178"/>
        <v/>
      </c>
      <c r="E3838" s="13" t="str">
        <f t="shared" si="179"/>
        <v/>
      </c>
      <c r="F3838" s="84"/>
    </row>
    <row r="3839" spans="2:6" x14ac:dyDescent="0.25">
      <c r="B3839" s="13">
        <v>3831</v>
      </c>
      <c r="C3839" s="18" t="str">
        <f t="shared" si="180"/>
        <v/>
      </c>
      <c r="D3839" s="13" t="str">
        <f t="shared" si="178"/>
        <v/>
      </c>
      <c r="E3839" s="13" t="str">
        <f t="shared" si="179"/>
        <v/>
      </c>
      <c r="F3839" s="84"/>
    </row>
    <row r="3840" spans="2:6" x14ac:dyDescent="0.25">
      <c r="B3840" s="13">
        <v>3832</v>
      </c>
      <c r="C3840" s="18" t="str">
        <f t="shared" si="180"/>
        <v/>
      </c>
      <c r="D3840" s="13" t="str">
        <f t="shared" si="178"/>
        <v/>
      </c>
      <c r="E3840" s="13" t="str">
        <f t="shared" si="179"/>
        <v/>
      </c>
      <c r="F3840" s="84"/>
    </row>
    <row r="3841" spans="2:6" x14ac:dyDescent="0.25">
      <c r="B3841" s="13">
        <v>3833</v>
      </c>
      <c r="C3841" s="18" t="str">
        <f t="shared" si="180"/>
        <v/>
      </c>
      <c r="D3841" s="13" t="str">
        <f t="shared" si="178"/>
        <v/>
      </c>
      <c r="E3841" s="13" t="str">
        <f t="shared" si="179"/>
        <v/>
      </c>
      <c r="F3841" s="84"/>
    </row>
    <row r="3842" spans="2:6" x14ac:dyDescent="0.25">
      <c r="B3842" s="13">
        <v>3834</v>
      </c>
      <c r="C3842" s="18" t="str">
        <f t="shared" si="180"/>
        <v/>
      </c>
      <c r="D3842" s="13" t="str">
        <f t="shared" si="178"/>
        <v/>
      </c>
      <c r="E3842" s="13" t="str">
        <f t="shared" si="179"/>
        <v/>
      </c>
      <c r="F3842" s="84"/>
    </row>
    <row r="3843" spans="2:6" x14ac:dyDescent="0.25">
      <c r="B3843" s="13">
        <v>3835</v>
      </c>
      <c r="C3843" s="18" t="str">
        <f t="shared" si="180"/>
        <v/>
      </c>
      <c r="D3843" s="13" t="str">
        <f t="shared" si="178"/>
        <v/>
      </c>
      <c r="E3843" s="13" t="str">
        <f t="shared" si="179"/>
        <v/>
      </c>
      <c r="F3843" s="84"/>
    </row>
    <row r="3844" spans="2:6" x14ac:dyDescent="0.25">
      <c r="B3844" s="13">
        <v>3836</v>
      </c>
      <c r="C3844" s="18" t="str">
        <f t="shared" si="180"/>
        <v/>
      </c>
      <c r="D3844" s="13" t="str">
        <f t="shared" si="178"/>
        <v/>
      </c>
      <c r="E3844" s="13" t="str">
        <f t="shared" si="179"/>
        <v/>
      </c>
      <c r="F3844" s="84"/>
    </row>
    <row r="3845" spans="2:6" x14ac:dyDescent="0.25">
      <c r="B3845" s="13">
        <v>3837</v>
      </c>
      <c r="C3845" s="18" t="str">
        <f t="shared" si="180"/>
        <v/>
      </c>
      <c r="D3845" s="13" t="str">
        <f t="shared" si="178"/>
        <v/>
      </c>
      <c r="E3845" s="13" t="str">
        <f t="shared" si="179"/>
        <v/>
      </c>
      <c r="F3845" s="84"/>
    </row>
    <row r="3846" spans="2:6" x14ac:dyDescent="0.25">
      <c r="B3846" s="13">
        <v>3838</v>
      </c>
      <c r="C3846" s="18" t="str">
        <f t="shared" si="180"/>
        <v/>
      </c>
      <c r="D3846" s="13" t="str">
        <f t="shared" si="178"/>
        <v/>
      </c>
      <c r="E3846" s="13" t="str">
        <f t="shared" si="179"/>
        <v/>
      </c>
      <c r="F3846" s="84"/>
    </row>
    <row r="3847" spans="2:6" x14ac:dyDescent="0.25">
      <c r="B3847" s="13">
        <v>3839</v>
      </c>
      <c r="C3847" s="18" t="str">
        <f t="shared" si="180"/>
        <v/>
      </c>
      <c r="D3847" s="13" t="str">
        <f t="shared" si="178"/>
        <v/>
      </c>
      <c r="E3847" s="13" t="str">
        <f t="shared" si="179"/>
        <v/>
      </c>
      <c r="F3847" s="84"/>
    </row>
    <row r="3848" spans="2:6" x14ac:dyDescent="0.25">
      <c r="B3848" s="13">
        <v>3840</v>
      </c>
      <c r="C3848" s="18" t="str">
        <f t="shared" si="180"/>
        <v/>
      </c>
      <c r="D3848" s="13" t="str">
        <f t="shared" si="178"/>
        <v/>
      </c>
      <c r="E3848" s="13" t="str">
        <f t="shared" si="179"/>
        <v/>
      </c>
      <c r="F3848" s="84"/>
    </row>
    <row r="3849" spans="2:6" x14ac:dyDescent="0.25">
      <c r="B3849" s="13">
        <v>3841</v>
      </c>
      <c r="C3849" s="18" t="str">
        <f t="shared" si="180"/>
        <v/>
      </c>
      <c r="D3849" s="13" t="str">
        <f t="shared" ref="D3849:D3912" si="181">IF(C3849="","",IF($F$6="","",IF(B3849&lt;($AV$14+1),"1°batch", IF(B3849&gt;($AV$15),"3°batch","2°batch"))))</f>
        <v/>
      </c>
      <c r="E3849" s="13" t="str">
        <f t="shared" ref="E3849:E3912" si="182">IF(C3849="","",IF($F$6="","",IF(B3849&lt;($AV$17+1),"1°cooking",IF(AND(B3849&gt;$AV$17,B3849&lt;$AV$18+1),"2°cooking",IF(AND(B3849&gt;$AV$18,B3849&lt;$AV$19+1),"3°cooking",IF(AND(B3849&gt;$AV$19,B3849&lt;$AV$20+1),"4°cooking",IF(AND(B3849&gt;$AV$20,B3849&lt;$AV$21+1),"5°cooking",IF(AND(B3849&gt;$AV$21,B3849&lt;$AV$22+1),"1°cooking",IF(AND(B3849&gt;$AV$22,B3849&lt;$AV$23+1),"2°cooking",IF(AND(B3849&gt;$AV$23,B3849&lt;$AV$24+1),"3°cooking",IF(AND(B3849&gt;$AV$24,B3849&lt;$AV$25+1),"4°cooking",IF(AND(B3849&gt;$AV$25,B3849&lt;$AV$26+1),"5°cooking",IF(AND(B3849&gt;$AV$26,B3849&lt;$AV$27+1),"1°cooking",IF(AND(B3849&gt;$AV$27,B3849&lt;$AV$28+1),"2°cooking",IF(AND(B3849&gt;$AV$28,B3849&lt;$AV$29+1),"3°cooking",IF(AND(B3849&gt;$AV$29,B3849&lt;$AV$30+1),"4°cooking",IF(AND(B3849&gt;$AV$30,B3849&lt;$AV$31+1),"5°cooking","")))))))))))))))))</f>
        <v/>
      </c>
      <c r="F3849" s="84"/>
    </row>
    <row r="3850" spans="2:6" x14ac:dyDescent="0.25">
      <c r="B3850" s="13">
        <v>3842</v>
      </c>
      <c r="C3850" s="18" t="str">
        <f t="shared" ref="C3850:C3913" si="183">IF($F$6="","",IF(B3850&gt;$F$6,"",IF(C3849&lt;$C$6,C3849+$E$6,0)))</f>
        <v/>
      </c>
      <c r="D3850" s="13" t="str">
        <f t="shared" si="181"/>
        <v/>
      </c>
      <c r="E3850" s="13" t="str">
        <f t="shared" si="182"/>
        <v/>
      </c>
      <c r="F3850" s="84"/>
    </row>
    <row r="3851" spans="2:6" x14ac:dyDescent="0.25">
      <c r="B3851" s="13">
        <v>3843</v>
      </c>
      <c r="C3851" s="18" t="str">
        <f t="shared" si="183"/>
        <v/>
      </c>
      <c r="D3851" s="13" t="str">
        <f t="shared" si="181"/>
        <v/>
      </c>
      <c r="E3851" s="13" t="str">
        <f t="shared" si="182"/>
        <v/>
      </c>
      <c r="F3851" s="84"/>
    </row>
    <row r="3852" spans="2:6" x14ac:dyDescent="0.25">
      <c r="B3852" s="13">
        <v>3844</v>
      </c>
      <c r="C3852" s="18" t="str">
        <f t="shared" si="183"/>
        <v/>
      </c>
      <c r="D3852" s="13" t="str">
        <f t="shared" si="181"/>
        <v/>
      </c>
      <c r="E3852" s="13" t="str">
        <f t="shared" si="182"/>
        <v/>
      </c>
      <c r="F3852" s="84"/>
    </row>
    <row r="3853" spans="2:6" x14ac:dyDescent="0.25">
      <c r="B3853" s="13">
        <v>3845</v>
      </c>
      <c r="C3853" s="18" t="str">
        <f t="shared" si="183"/>
        <v/>
      </c>
      <c r="D3853" s="13" t="str">
        <f t="shared" si="181"/>
        <v/>
      </c>
      <c r="E3853" s="13" t="str">
        <f t="shared" si="182"/>
        <v/>
      </c>
      <c r="F3853" s="84"/>
    </row>
    <row r="3854" spans="2:6" x14ac:dyDescent="0.25">
      <c r="B3854" s="13">
        <v>3846</v>
      </c>
      <c r="C3854" s="18" t="str">
        <f t="shared" si="183"/>
        <v/>
      </c>
      <c r="D3854" s="13" t="str">
        <f t="shared" si="181"/>
        <v/>
      </c>
      <c r="E3854" s="13" t="str">
        <f t="shared" si="182"/>
        <v/>
      </c>
      <c r="F3854" s="84"/>
    </row>
    <row r="3855" spans="2:6" x14ac:dyDescent="0.25">
      <c r="B3855" s="13">
        <v>3847</v>
      </c>
      <c r="C3855" s="18" t="str">
        <f t="shared" si="183"/>
        <v/>
      </c>
      <c r="D3855" s="13" t="str">
        <f t="shared" si="181"/>
        <v/>
      </c>
      <c r="E3855" s="13" t="str">
        <f t="shared" si="182"/>
        <v/>
      </c>
      <c r="F3855" s="84"/>
    </row>
    <row r="3856" spans="2:6" x14ac:dyDescent="0.25">
      <c r="B3856" s="13">
        <v>3848</v>
      </c>
      <c r="C3856" s="18" t="str">
        <f t="shared" si="183"/>
        <v/>
      </c>
      <c r="D3856" s="13" t="str">
        <f t="shared" si="181"/>
        <v/>
      </c>
      <c r="E3856" s="13" t="str">
        <f t="shared" si="182"/>
        <v/>
      </c>
      <c r="F3856" s="84"/>
    </row>
    <row r="3857" spans="2:6" x14ac:dyDescent="0.25">
      <c r="B3857" s="13">
        <v>3849</v>
      </c>
      <c r="C3857" s="18" t="str">
        <f t="shared" si="183"/>
        <v/>
      </c>
      <c r="D3857" s="13" t="str">
        <f t="shared" si="181"/>
        <v/>
      </c>
      <c r="E3857" s="13" t="str">
        <f t="shared" si="182"/>
        <v/>
      </c>
      <c r="F3857" s="84"/>
    </row>
    <row r="3858" spans="2:6" x14ac:dyDescent="0.25">
      <c r="B3858" s="13">
        <v>3850</v>
      </c>
      <c r="C3858" s="18" t="str">
        <f t="shared" si="183"/>
        <v/>
      </c>
      <c r="D3858" s="13" t="str">
        <f t="shared" si="181"/>
        <v/>
      </c>
      <c r="E3858" s="13" t="str">
        <f t="shared" si="182"/>
        <v/>
      </c>
      <c r="F3858" s="84"/>
    </row>
    <row r="3859" spans="2:6" x14ac:dyDescent="0.25">
      <c r="B3859" s="13">
        <v>3851</v>
      </c>
      <c r="C3859" s="18" t="str">
        <f t="shared" si="183"/>
        <v/>
      </c>
      <c r="D3859" s="13" t="str">
        <f t="shared" si="181"/>
        <v/>
      </c>
      <c r="E3859" s="13" t="str">
        <f t="shared" si="182"/>
        <v/>
      </c>
      <c r="F3859" s="84"/>
    </row>
    <row r="3860" spans="2:6" x14ac:dyDescent="0.25">
      <c r="B3860" s="13">
        <v>3852</v>
      </c>
      <c r="C3860" s="18" t="str">
        <f t="shared" si="183"/>
        <v/>
      </c>
      <c r="D3860" s="13" t="str">
        <f t="shared" si="181"/>
        <v/>
      </c>
      <c r="E3860" s="13" t="str">
        <f t="shared" si="182"/>
        <v/>
      </c>
      <c r="F3860" s="84"/>
    </row>
    <row r="3861" spans="2:6" x14ac:dyDescent="0.25">
      <c r="B3861" s="13">
        <v>3853</v>
      </c>
      <c r="C3861" s="18" t="str">
        <f t="shared" si="183"/>
        <v/>
      </c>
      <c r="D3861" s="13" t="str">
        <f t="shared" si="181"/>
        <v/>
      </c>
      <c r="E3861" s="13" t="str">
        <f t="shared" si="182"/>
        <v/>
      </c>
      <c r="F3861" s="84"/>
    </row>
    <row r="3862" spans="2:6" x14ac:dyDescent="0.25">
      <c r="B3862" s="13">
        <v>3854</v>
      </c>
      <c r="C3862" s="18" t="str">
        <f t="shared" si="183"/>
        <v/>
      </c>
      <c r="D3862" s="13" t="str">
        <f t="shared" si="181"/>
        <v/>
      </c>
      <c r="E3862" s="13" t="str">
        <f t="shared" si="182"/>
        <v/>
      </c>
      <c r="F3862" s="84"/>
    </row>
    <row r="3863" spans="2:6" x14ac:dyDescent="0.25">
      <c r="B3863" s="13">
        <v>3855</v>
      </c>
      <c r="C3863" s="18" t="str">
        <f t="shared" si="183"/>
        <v/>
      </c>
      <c r="D3863" s="13" t="str">
        <f t="shared" si="181"/>
        <v/>
      </c>
      <c r="E3863" s="13" t="str">
        <f t="shared" si="182"/>
        <v/>
      </c>
      <c r="F3863" s="84"/>
    </row>
    <row r="3864" spans="2:6" x14ac:dyDescent="0.25">
      <c r="B3864" s="13">
        <v>3856</v>
      </c>
      <c r="C3864" s="18" t="str">
        <f t="shared" si="183"/>
        <v/>
      </c>
      <c r="D3864" s="13" t="str">
        <f t="shared" si="181"/>
        <v/>
      </c>
      <c r="E3864" s="13" t="str">
        <f t="shared" si="182"/>
        <v/>
      </c>
      <c r="F3864" s="84"/>
    </row>
    <row r="3865" spans="2:6" x14ac:dyDescent="0.25">
      <c r="B3865" s="13">
        <v>3857</v>
      </c>
      <c r="C3865" s="18" t="str">
        <f t="shared" si="183"/>
        <v/>
      </c>
      <c r="D3865" s="13" t="str">
        <f t="shared" si="181"/>
        <v/>
      </c>
      <c r="E3865" s="13" t="str">
        <f t="shared" si="182"/>
        <v/>
      </c>
      <c r="F3865" s="84"/>
    </row>
    <row r="3866" spans="2:6" x14ac:dyDescent="0.25">
      <c r="B3866" s="13">
        <v>3858</v>
      </c>
      <c r="C3866" s="18" t="str">
        <f t="shared" si="183"/>
        <v/>
      </c>
      <c r="D3866" s="13" t="str">
        <f t="shared" si="181"/>
        <v/>
      </c>
      <c r="E3866" s="13" t="str">
        <f t="shared" si="182"/>
        <v/>
      </c>
      <c r="F3866" s="84"/>
    </row>
    <row r="3867" spans="2:6" x14ac:dyDescent="0.25">
      <c r="B3867" s="13">
        <v>3859</v>
      </c>
      <c r="C3867" s="18" t="str">
        <f t="shared" si="183"/>
        <v/>
      </c>
      <c r="D3867" s="13" t="str">
        <f t="shared" si="181"/>
        <v/>
      </c>
      <c r="E3867" s="13" t="str">
        <f t="shared" si="182"/>
        <v/>
      </c>
      <c r="F3867" s="84"/>
    </row>
    <row r="3868" spans="2:6" x14ac:dyDescent="0.25">
      <c r="B3868" s="13">
        <v>3860</v>
      </c>
      <c r="C3868" s="18" t="str">
        <f t="shared" si="183"/>
        <v/>
      </c>
      <c r="D3868" s="13" t="str">
        <f t="shared" si="181"/>
        <v/>
      </c>
      <c r="E3868" s="13" t="str">
        <f t="shared" si="182"/>
        <v/>
      </c>
      <c r="F3868" s="84"/>
    </row>
    <row r="3869" spans="2:6" x14ac:dyDescent="0.25">
      <c r="B3869" s="13">
        <v>3861</v>
      </c>
      <c r="C3869" s="18" t="str">
        <f t="shared" si="183"/>
        <v/>
      </c>
      <c r="D3869" s="13" t="str">
        <f t="shared" si="181"/>
        <v/>
      </c>
      <c r="E3869" s="13" t="str">
        <f t="shared" si="182"/>
        <v/>
      </c>
      <c r="F3869" s="84"/>
    </row>
    <row r="3870" spans="2:6" x14ac:dyDescent="0.25">
      <c r="B3870" s="13">
        <v>3862</v>
      </c>
      <c r="C3870" s="18" t="str">
        <f t="shared" si="183"/>
        <v/>
      </c>
      <c r="D3870" s="13" t="str">
        <f t="shared" si="181"/>
        <v/>
      </c>
      <c r="E3870" s="13" t="str">
        <f t="shared" si="182"/>
        <v/>
      </c>
      <c r="F3870" s="84"/>
    </row>
    <row r="3871" spans="2:6" x14ac:dyDescent="0.25">
      <c r="B3871" s="13">
        <v>3863</v>
      </c>
      <c r="C3871" s="18" t="str">
        <f t="shared" si="183"/>
        <v/>
      </c>
      <c r="D3871" s="13" t="str">
        <f t="shared" si="181"/>
        <v/>
      </c>
      <c r="E3871" s="13" t="str">
        <f t="shared" si="182"/>
        <v/>
      </c>
      <c r="F3871" s="84"/>
    </row>
    <row r="3872" spans="2:6" x14ac:dyDescent="0.25">
      <c r="B3872" s="13">
        <v>3864</v>
      </c>
      <c r="C3872" s="18" t="str">
        <f t="shared" si="183"/>
        <v/>
      </c>
      <c r="D3872" s="13" t="str">
        <f t="shared" si="181"/>
        <v/>
      </c>
      <c r="E3872" s="13" t="str">
        <f t="shared" si="182"/>
        <v/>
      </c>
      <c r="F3872" s="84"/>
    </row>
    <row r="3873" spans="2:6" x14ac:dyDescent="0.25">
      <c r="B3873" s="13">
        <v>3865</v>
      </c>
      <c r="C3873" s="18" t="str">
        <f t="shared" si="183"/>
        <v/>
      </c>
      <c r="D3873" s="13" t="str">
        <f t="shared" si="181"/>
        <v/>
      </c>
      <c r="E3873" s="13" t="str">
        <f t="shared" si="182"/>
        <v/>
      </c>
      <c r="F3873" s="84"/>
    </row>
    <row r="3874" spans="2:6" x14ac:dyDescent="0.25">
      <c r="B3874" s="13">
        <v>3866</v>
      </c>
      <c r="C3874" s="18" t="str">
        <f t="shared" si="183"/>
        <v/>
      </c>
      <c r="D3874" s="13" t="str">
        <f t="shared" si="181"/>
        <v/>
      </c>
      <c r="E3874" s="13" t="str">
        <f t="shared" si="182"/>
        <v/>
      </c>
      <c r="F3874" s="84"/>
    </row>
    <row r="3875" spans="2:6" x14ac:dyDescent="0.25">
      <c r="B3875" s="13">
        <v>3867</v>
      </c>
      <c r="C3875" s="18" t="str">
        <f t="shared" si="183"/>
        <v/>
      </c>
      <c r="D3875" s="13" t="str">
        <f t="shared" si="181"/>
        <v/>
      </c>
      <c r="E3875" s="13" t="str">
        <f t="shared" si="182"/>
        <v/>
      </c>
      <c r="F3875" s="84"/>
    </row>
    <row r="3876" spans="2:6" x14ac:dyDescent="0.25">
      <c r="B3876" s="13">
        <v>3868</v>
      </c>
      <c r="C3876" s="18" t="str">
        <f t="shared" si="183"/>
        <v/>
      </c>
      <c r="D3876" s="13" t="str">
        <f t="shared" si="181"/>
        <v/>
      </c>
      <c r="E3876" s="13" t="str">
        <f t="shared" si="182"/>
        <v/>
      </c>
      <c r="F3876" s="84"/>
    </row>
    <row r="3877" spans="2:6" x14ac:dyDescent="0.25">
      <c r="B3877" s="13">
        <v>3869</v>
      </c>
      <c r="C3877" s="18" t="str">
        <f t="shared" si="183"/>
        <v/>
      </c>
      <c r="D3877" s="13" t="str">
        <f t="shared" si="181"/>
        <v/>
      </c>
      <c r="E3877" s="13" t="str">
        <f t="shared" si="182"/>
        <v/>
      </c>
      <c r="F3877" s="84"/>
    </row>
    <row r="3878" spans="2:6" x14ac:dyDescent="0.25">
      <c r="B3878" s="13">
        <v>3870</v>
      </c>
      <c r="C3878" s="18" t="str">
        <f t="shared" si="183"/>
        <v/>
      </c>
      <c r="D3878" s="13" t="str">
        <f t="shared" si="181"/>
        <v/>
      </c>
      <c r="E3878" s="13" t="str">
        <f t="shared" si="182"/>
        <v/>
      </c>
      <c r="F3878" s="84"/>
    </row>
    <row r="3879" spans="2:6" x14ac:dyDescent="0.25">
      <c r="B3879" s="13">
        <v>3871</v>
      </c>
      <c r="C3879" s="18" t="str">
        <f t="shared" si="183"/>
        <v/>
      </c>
      <c r="D3879" s="13" t="str">
        <f t="shared" si="181"/>
        <v/>
      </c>
      <c r="E3879" s="13" t="str">
        <f t="shared" si="182"/>
        <v/>
      </c>
      <c r="F3879" s="84"/>
    </row>
    <row r="3880" spans="2:6" x14ac:dyDescent="0.25">
      <c r="B3880" s="13">
        <v>3872</v>
      </c>
      <c r="C3880" s="18" t="str">
        <f t="shared" si="183"/>
        <v/>
      </c>
      <c r="D3880" s="13" t="str">
        <f t="shared" si="181"/>
        <v/>
      </c>
      <c r="E3880" s="13" t="str">
        <f t="shared" si="182"/>
        <v/>
      </c>
      <c r="F3880" s="84"/>
    </row>
    <row r="3881" spans="2:6" x14ac:dyDescent="0.25">
      <c r="B3881" s="13">
        <v>3873</v>
      </c>
      <c r="C3881" s="18" t="str">
        <f t="shared" si="183"/>
        <v/>
      </c>
      <c r="D3881" s="13" t="str">
        <f t="shared" si="181"/>
        <v/>
      </c>
      <c r="E3881" s="13" t="str">
        <f t="shared" si="182"/>
        <v/>
      </c>
      <c r="F3881" s="84"/>
    </row>
    <row r="3882" spans="2:6" x14ac:dyDescent="0.25">
      <c r="B3882" s="13">
        <v>3874</v>
      </c>
      <c r="C3882" s="18" t="str">
        <f t="shared" si="183"/>
        <v/>
      </c>
      <c r="D3882" s="13" t="str">
        <f t="shared" si="181"/>
        <v/>
      </c>
      <c r="E3882" s="13" t="str">
        <f t="shared" si="182"/>
        <v/>
      </c>
      <c r="F3882" s="84"/>
    </row>
    <row r="3883" spans="2:6" x14ac:dyDescent="0.25">
      <c r="B3883" s="13">
        <v>3875</v>
      </c>
      <c r="C3883" s="18" t="str">
        <f t="shared" si="183"/>
        <v/>
      </c>
      <c r="D3883" s="13" t="str">
        <f t="shared" si="181"/>
        <v/>
      </c>
      <c r="E3883" s="13" t="str">
        <f t="shared" si="182"/>
        <v/>
      </c>
      <c r="F3883" s="84"/>
    </row>
    <row r="3884" spans="2:6" x14ac:dyDescent="0.25">
      <c r="B3884" s="13">
        <v>3876</v>
      </c>
      <c r="C3884" s="18" t="str">
        <f t="shared" si="183"/>
        <v/>
      </c>
      <c r="D3884" s="13" t="str">
        <f t="shared" si="181"/>
        <v/>
      </c>
      <c r="E3884" s="13" t="str">
        <f t="shared" si="182"/>
        <v/>
      </c>
      <c r="F3884" s="84"/>
    </row>
    <row r="3885" spans="2:6" x14ac:dyDescent="0.25">
      <c r="B3885" s="13">
        <v>3877</v>
      </c>
      <c r="C3885" s="18" t="str">
        <f t="shared" si="183"/>
        <v/>
      </c>
      <c r="D3885" s="13" t="str">
        <f t="shared" si="181"/>
        <v/>
      </c>
      <c r="E3885" s="13" t="str">
        <f t="shared" si="182"/>
        <v/>
      </c>
      <c r="F3885" s="84"/>
    </row>
    <row r="3886" spans="2:6" x14ac:dyDescent="0.25">
      <c r="B3886" s="13">
        <v>3878</v>
      </c>
      <c r="C3886" s="18" t="str">
        <f t="shared" si="183"/>
        <v/>
      </c>
      <c r="D3886" s="13" t="str">
        <f t="shared" si="181"/>
        <v/>
      </c>
      <c r="E3886" s="13" t="str">
        <f t="shared" si="182"/>
        <v/>
      </c>
      <c r="F3886" s="84"/>
    </row>
    <row r="3887" spans="2:6" x14ac:dyDescent="0.25">
      <c r="B3887" s="13">
        <v>3879</v>
      </c>
      <c r="C3887" s="18" t="str">
        <f t="shared" si="183"/>
        <v/>
      </c>
      <c r="D3887" s="13" t="str">
        <f t="shared" si="181"/>
        <v/>
      </c>
      <c r="E3887" s="13" t="str">
        <f t="shared" si="182"/>
        <v/>
      </c>
      <c r="F3887" s="84"/>
    </row>
    <row r="3888" spans="2:6" x14ac:dyDescent="0.25">
      <c r="B3888" s="13">
        <v>3880</v>
      </c>
      <c r="C3888" s="18" t="str">
        <f t="shared" si="183"/>
        <v/>
      </c>
      <c r="D3888" s="13" t="str">
        <f t="shared" si="181"/>
        <v/>
      </c>
      <c r="E3888" s="13" t="str">
        <f t="shared" si="182"/>
        <v/>
      </c>
      <c r="F3888" s="84"/>
    </row>
    <row r="3889" spans="2:6" x14ac:dyDescent="0.25">
      <c r="B3889" s="13">
        <v>3881</v>
      </c>
      <c r="C3889" s="18" t="str">
        <f t="shared" si="183"/>
        <v/>
      </c>
      <c r="D3889" s="13" t="str">
        <f t="shared" si="181"/>
        <v/>
      </c>
      <c r="E3889" s="13" t="str">
        <f t="shared" si="182"/>
        <v/>
      </c>
      <c r="F3889" s="84"/>
    </row>
    <row r="3890" spans="2:6" x14ac:dyDescent="0.25">
      <c r="B3890" s="13">
        <v>3882</v>
      </c>
      <c r="C3890" s="18" t="str">
        <f t="shared" si="183"/>
        <v/>
      </c>
      <c r="D3890" s="13" t="str">
        <f t="shared" si="181"/>
        <v/>
      </c>
      <c r="E3890" s="13" t="str">
        <f t="shared" si="182"/>
        <v/>
      </c>
      <c r="F3890" s="84"/>
    </row>
    <row r="3891" spans="2:6" x14ac:dyDescent="0.25">
      <c r="B3891" s="13">
        <v>3883</v>
      </c>
      <c r="C3891" s="18" t="str">
        <f t="shared" si="183"/>
        <v/>
      </c>
      <c r="D3891" s="13" t="str">
        <f t="shared" si="181"/>
        <v/>
      </c>
      <c r="E3891" s="13" t="str">
        <f t="shared" si="182"/>
        <v/>
      </c>
      <c r="F3891" s="84"/>
    </row>
    <row r="3892" spans="2:6" x14ac:dyDescent="0.25">
      <c r="B3892" s="13">
        <v>3884</v>
      </c>
      <c r="C3892" s="18" t="str">
        <f t="shared" si="183"/>
        <v/>
      </c>
      <c r="D3892" s="13" t="str">
        <f t="shared" si="181"/>
        <v/>
      </c>
      <c r="E3892" s="13" t="str">
        <f t="shared" si="182"/>
        <v/>
      </c>
      <c r="F3892" s="84"/>
    </row>
    <row r="3893" spans="2:6" x14ac:dyDescent="0.25">
      <c r="B3893" s="13">
        <v>3885</v>
      </c>
      <c r="C3893" s="18" t="str">
        <f t="shared" si="183"/>
        <v/>
      </c>
      <c r="D3893" s="13" t="str">
        <f t="shared" si="181"/>
        <v/>
      </c>
      <c r="E3893" s="13" t="str">
        <f t="shared" si="182"/>
        <v/>
      </c>
      <c r="F3893" s="84"/>
    </row>
    <row r="3894" spans="2:6" x14ac:dyDescent="0.25">
      <c r="B3894" s="13">
        <v>3886</v>
      </c>
      <c r="C3894" s="18" t="str">
        <f t="shared" si="183"/>
        <v/>
      </c>
      <c r="D3894" s="13" t="str">
        <f t="shared" si="181"/>
        <v/>
      </c>
      <c r="E3894" s="13" t="str">
        <f t="shared" si="182"/>
        <v/>
      </c>
      <c r="F3894" s="84"/>
    </row>
    <row r="3895" spans="2:6" x14ac:dyDescent="0.25">
      <c r="B3895" s="13">
        <v>3887</v>
      </c>
      <c r="C3895" s="18" t="str">
        <f t="shared" si="183"/>
        <v/>
      </c>
      <c r="D3895" s="13" t="str">
        <f t="shared" si="181"/>
        <v/>
      </c>
      <c r="E3895" s="13" t="str">
        <f t="shared" si="182"/>
        <v/>
      </c>
      <c r="F3895" s="84"/>
    </row>
    <row r="3896" spans="2:6" x14ac:dyDescent="0.25">
      <c r="B3896" s="13">
        <v>3888</v>
      </c>
      <c r="C3896" s="18" t="str">
        <f t="shared" si="183"/>
        <v/>
      </c>
      <c r="D3896" s="13" t="str">
        <f t="shared" si="181"/>
        <v/>
      </c>
      <c r="E3896" s="13" t="str">
        <f t="shared" si="182"/>
        <v/>
      </c>
      <c r="F3896" s="84"/>
    </row>
    <row r="3897" spans="2:6" x14ac:dyDescent="0.25">
      <c r="B3897" s="13">
        <v>3889</v>
      </c>
      <c r="C3897" s="18" t="str">
        <f t="shared" si="183"/>
        <v/>
      </c>
      <c r="D3897" s="13" t="str">
        <f t="shared" si="181"/>
        <v/>
      </c>
      <c r="E3897" s="13" t="str">
        <f t="shared" si="182"/>
        <v/>
      </c>
      <c r="F3897" s="84"/>
    </row>
    <row r="3898" spans="2:6" x14ac:dyDescent="0.25">
      <c r="B3898" s="13">
        <v>3890</v>
      </c>
      <c r="C3898" s="18" t="str">
        <f t="shared" si="183"/>
        <v/>
      </c>
      <c r="D3898" s="13" t="str">
        <f t="shared" si="181"/>
        <v/>
      </c>
      <c r="E3898" s="13" t="str">
        <f t="shared" si="182"/>
        <v/>
      </c>
      <c r="F3898" s="84"/>
    </row>
    <row r="3899" spans="2:6" x14ac:dyDescent="0.25">
      <c r="B3899" s="13">
        <v>3891</v>
      </c>
      <c r="C3899" s="18" t="str">
        <f t="shared" si="183"/>
        <v/>
      </c>
      <c r="D3899" s="13" t="str">
        <f t="shared" si="181"/>
        <v/>
      </c>
      <c r="E3899" s="13" t="str">
        <f t="shared" si="182"/>
        <v/>
      </c>
      <c r="F3899" s="84"/>
    </row>
    <row r="3900" spans="2:6" x14ac:dyDescent="0.25">
      <c r="B3900" s="13">
        <v>3892</v>
      </c>
      <c r="C3900" s="18" t="str">
        <f t="shared" si="183"/>
        <v/>
      </c>
      <c r="D3900" s="13" t="str">
        <f t="shared" si="181"/>
        <v/>
      </c>
      <c r="E3900" s="13" t="str">
        <f t="shared" si="182"/>
        <v/>
      </c>
      <c r="F3900" s="84"/>
    </row>
    <row r="3901" spans="2:6" x14ac:dyDescent="0.25">
      <c r="B3901" s="13">
        <v>3893</v>
      </c>
      <c r="C3901" s="18" t="str">
        <f t="shared" si="183"/>
        <v/>
      </c>
      <c r="D3901" s="13" t="str">
        <f t="shared" si="181"/>
        <v/>
      </c>
      <c r="E3901" s="13" t="str">
        <f t="shared" si="182"/>
        <v/>
      </c>
      <c r="F3901" s="84"/>
    </row>
    <row r="3902" spans="2:6" x14ac:dyDescent="0.25">
      <c r="B3902" s="13">
        <v>3894</v>
      </c>
      <c r="C3902" s="18" t="str">
        <f t="shared" si="183"/>
        <v/>
      </c>
      <c r="D3902" s="13" t="str">
        <f t="shared" si="181"/>
        <v/>
      </c>
      <c r="E3902" s="13" t="str">
        <f t="shared" si="182"/>
        <v/>
      </c>
      <c r="F3902" s="84"/>
    </row>
    <row r="3903" spans="2:6" x14ac:dyDescent="0.25">
      <c r="B3903" s="13">
        <v>3895</v>
      </c>
      <c r="C3903" s="18" t="str">
        <f t="shared" si="183"/>
        <v/>
      </c>
      <c r="D3903" s="13" t="str">
        <f t="shared" si="181"/>
        <v/>
      </c>
      <c r="E3903" s="13" t="str">
        <f t="shared" si="182"/>
        <v/>
      </c>
      <c r="F3903" s="84"/>
    </row>
    <row r="3904" spans="2:6" x14ac:dyDescent="0.25">
      <c r="B3904" s="13">
        <v>3896</v>
      </c>
      <c r="C3904" s="18" t="str">
        <f t="shared" si="183"/>
        <v/>
      </c>
      <c r="D3904" s="13" t="str">
        <f t="shared" si="181"/>
        <v/>
      </c>
      <c r="E3904" s="13" t="str">
        <f t="shared" si="182"/>
        <v/>
      </c>
      <c r="F3904" s="84"/>
    </row>
    <row r="3905" spans="2:6" x14ac:dyDescent="0.25">
      <c r="B3905" s="13">
        <v>3897</v>
      </c>
      <c r="C3905" s="18" t="str">
        <f t="shared" si="183"/>
        <v/>
      </c>
      <c r="D3905" s="13" t="str">
        <f t="shared" si="181"/>
        <v/>
      </c>
      <c r="E3905" s="13" t="str">
        <f t="shared" si="182"/>
        <v/>
      </c>
      <c r="F3905" s="84"/>
    </row>
    <row r="3906" spans="2:6" x14ac:dyDescent="0.25">
      <c r="B3906" s="13">
        <v>3898</v>
      </c>
      <c r="C3906" s="18" t="str">
        <f t="shared" si="183"/>
        <v/>
      </c>
      <c r="D3906" s="13" t="str">
        <f t="shared" si="181"/>
        <v/>
      </c>
      <c r="E3906" s="13" t="str">
        <f t="shared" si="182"/>
        <v/>
      </c>
      <c r="F3906" s="84"/>
    </row>
    <row r="3907" spans="2:6" x14ac:dyDescent="0.25">
      <c r="B3907" s="13">
        <v>3899</v>
      </c>
      <c r="C3907" s="18" t="str">
        <f t="shared" si="183"/>
        <v/>
      </c>
      <c r="D3907" s="13" t="str">
        <f t="shared" si="181"/>
        <v/>
      </c>
      <c r="E3907" s="13" t="str">
        <f t="shared" si="182"/>
        <v/>
      </c>
      <c r="F3907" s="84"/>
    </row>
    <row r="3908" spans="2:6" x14ac:dyDescent="0.25">
      <c r="B3908" s="13">
        <v>3900</v>
      </c>
      <c r="C3908" s="18" t="str">
        <f t="shared" si="183"/>
        <v/>
      </c>
      <c r="D3908" s="13" t="str">
        <f t="shared" si="181"/>
        <v/>
      </c>
      <c r="E3908" s="13" t="str">
        <f t="shared" si="182"/>
        <v/>
      </c>
      <c r="F3908" s="84"/>
    </row>
    <row r="3909" spans="2:6" x14ac:dyDescent="0.25">
      <c r="B3909" s="13">
        <v>3901</v>
      </c>
      <c r="C3909" s="18" t="str">
        <f t="shared" si="183"/>
        <v/>
      </c>
      <c r="D3909" s="13" t="str">
        <f t="shared" si="181"/>
        <v/>
      </c>
      <c r="E3909" s="13" t="str">
        <f t="shared" si="182"/>
        <v/>
      </c>
      <c r="F3909" s="84"/>
    </row>
    <row r="3910" spans="2:6" x14ac:dyDescent="0.25">
      <c r="B3910" s="13">
        <v>3902</v>
      </c>
      <c r="C3910" s="18" t="str">
        <f t="shared" si="183"/>
        <v/>
      </c>
      <c r="D3910" s="13" t="str">
        <f t="shared" si="181"/>
        <v/>
      </c>
      <c r="E3910" s="13" t="str">
        <f t="shared" si="182"/>
        <v/>
      </c>
      <c r="F3910" s="84"/>
    </row>
    <row r="3911" spans="2:6" x14ac:dyDescent="0.25">
      <c r="B3911" s="13">
        <v>3903</v>
      </c>
      <c r="C3911" s="18" t="str">
        <f t="shared" si="183"/>
        <v/>
      </c>
      <c r="D3911" s="13" t="str">
        <f t="shared" si="181"/>
        <v/>
      </c>
      <c r="E3911" s="13" t="str">
        <f t="shared" si="182"/>
        <v/>
      </c>
      <c r="F3911" s="84"/>
    </row>
    <row r="3912" spans="2:6" x14ac:dyDescent="0.25">
      <c r="B3912" s="13">
        <v>3904</v>
      </c>
      <c r="C3912" s="18" t="str">
        <f t="shared" si="183"/>
        <v/>
      </c>
      <c r="D3912" s="13" t="str">
        <f t="shared" si="181"/>
        <v/>
      </c>
      <c r="E3912" s="13" t="str">
        <f t="shared" si="182"/>
        <v/>
      </c>
      <c r="F3912" s="84"/>
    </row>
    <row r="3913" spans="2:6" x14ac:dyDescent="0.25">
      <c r="B3913" s="13">
        <v>3905</v>
      </c>
      <c r="C3913" s="18" t="str">
        <f t="shared" si="183"/>
        <v/>
      </c>
      <c r="D3913" s="13" t="str">
        <f t="shared" ref="D3913:D3976" si="184">IF(C3913="","",IF($F$6="","",IF(B3913&lt;($AV$14+1),"1°batch", IF(B3913&gt;($AV$15),"3°batch","2°batch"))))</f>
        <v/>
      </c>
      <c r="E3913" s="13" t="str">
        <f t="shared" ref="E3913:E3976" si="185">IF(C3913="","",IF($F$6="","",IF(B3913&lt;($AV$17+1),"1°cooking",IF(AND(B3913&gt;$AV$17,B3913&lt;$AV$18+1),"2°cooking",IF(AND(B3913&gt;$AV$18,B3913&lt;$AV$19+1),"3°cooking",IF(AND(B3913&gt;$AV$19,B3913&lt;$AV$20+1),"4°cooking",IF(AND(B3913&gt;$AV$20,B3913&lt;$AV$21+1),"5°cooking",IF(AND(B3913&gt;$AV$21,B3913&lt;$AV$22+1),"1°cooking",IF(AND(B3913&gt;$AV$22,B3913&lt;$AV$23+1),"2°cooking",IF(AND(B3913&gt;$AV$23,B3913&lt;$AV$24+1),"3°cooking",IF(AND(B3913&gt;$AV$24,B3913&lt;$AV$25+1),"4°cooking",IF(AND(B3913&gt;$AV$25,B3913&lt;$AV$26+1),"5°cooking",IF(AND(B3913&gt;$AV$26,B3913&lt;$AV$27+1),"1°cooking",IF(AND(B3913&gt;$AV$27,B3913&lt;$AV$28+1),"2°cooking",IF(AND(B3913&gt;$AV$28,B3913&lt;$AV$29+1),"3°cooking",IF(AND(B3913&gt;$AV$29,B3913&lt;$AV$30+1),"4°cooking",IF(AND(B3913&gt;$AV$30,B3913&lt;$AV$31+1),"5°cooking","")))))))))))))))))</f>
        <v/>
      </c>
      <c r="F3913" s="84"/>
    </row>
    <row r="3914" spans="2:6" x14ac:dyDescent="0.25">
      <c r="B3914" s="13">
        <v>3906</v>
      </c>
      <c r="C3914" s="18" t="str">
        <f t="shared" ref="C3914:C3977" si="186">IF($F$6="","",IF(B3914&gt;$F$6,"",IF(C3913&lt;$C$6,C3913+$E$6,0)))</f>
        <v/>
      </c>
      <c r="D3914" s="13" t="str">
        <f t="shared" si="184"/>
        <v/>
      </c>
      <c r="E3914" s="13" t="str">
        <f t="shared" si="185"/>
        <v/>
      </c>
      <c r="F3914" s="84"/>
    </row>
    <row r="3915" spans="2:6" x14ac:dyDescent="0.25">
      <c r="B3915" s="13">
        <v>3907</v>
      </c>
      <c r="C3915" s="18" t="str">
        <f t="shared" si="186"/>
        <v/>
      </c>
      <c r="D3915" s="13" t="str">
        <f t="shared" si="184"/>
        <v/>
      </c>
      <c r="E3915" s="13" t="str">
        <f t="shared" si="185"/>
        <v/>
      </c>
      <c r="F3915" s="84"/>
    </row>
    <row r="3916" spans="2:6" x14ac:dyDescent="0.25">
      <c r="B3916" s="13">
        <v>3908</v>
      </c>
      <c r="C3916" s="18" t="str">
        <f t="shared" si="186"/>
        <v/>
      </c>
      <c r="D3916" s="13" t="str">
        <f t="shared" si="184"/>
        <v/>
      </c>
      <c r="E3916" s="13" t="str">
        <f t="shared" si="185"/>
        <v/>
      </c>
      <c r="F3916" s="84"/>
    </row>
    <row r="3917" spans="2:6" x14ac:dyDescent="0.25">
      <c r="B3917" s="13">
        <v>3909</v>
      </c>
      <c r="C3917" s="18" t="str">
        <f t="shared" si="186"/>
        <v/>
      </c>
      <c r="D3917" s="13" t="str">
        <f t="shared" si="184"/>
        <v/>
      </c>
      <c r="E3917" s="13" t="str">
        <f t="shared" si="185"/>
        <v/>
      </c>
      <c r="F3917" s="84"/>
    </row>
    <row r="3918" spans="2:6" x14ac:dyDescent="0.25">
      <c r="B3918" s="13">
        <v>3910</v>
      </c>
      <c r="C3918" s="18" t="str">
        <f t="shared" si="186"/>
        <v/>
      </c>
      <c r="D3918" s="13" t="str">
        <f t="shared" si="184"/>
        <v/>
      </c>
      <c r="E3918" s="13" t="str">
        <f t="shared" si="185"/>
        <v/>
      </c>
      <c r="F3918" s="84"/>
    </row>
    <row r="3919" spans="2:6" x14ac:dyDescent="0.25">
      <c r="B3919" s="13">
        <v>3911</v>
      </c>
      <c r="C3919" s="18" t="str">
        <f t="shared" si="186"/>
        <v/>
      </c>
      <c r="D3919" s="13" t="str">
        <f t="shared" si="184"/>
        <v/>
      </c>
      <c r="E3919" s="13" t="str">
        <f t="shared" si="185"/>
        <v/>
      </c>
      <c r="F3919" s="84"/>
    </row>
    <row r="3920" spans="2:6" x14ac:dyDescent="0.25">
      <c r="B3920" s="13">
        <v>3912</v>
      </c>
      <c r="C3920" s="18" t="str">
        <f t="shared" si="186"/>
        <v/>
      </c>
      <c r="D3920" s="13" t="str">
        <f t="shared" si="184"/>
        <v/>
      </c>
      <c r="E3920" s="13" t="str">
        <f t="shared" si="185"/>
        <v/>
      </c>
      <c r="F3920" s="84"/>
    </row>
    <row r="3921" spans="2:6" x14ac:dyDescent="0.25">
      <c r="B3921" s="13">
        <v>3913</v>
      </c>
      <c r="C3921" s="18" t="str">
        <f t="shared" si="186"/>
        <v/>
      </c>
      <c r="D3921" s="13" t="str">
        <f t="shared" si="184"/>
        <v/>
      </c>
      <c r="E3921" s="13" t="str">
        <f t="shared" si="185"/>
        <v/>
      </c>
      <c r="F3921" s="84"/>
    </row>
    <row r="3922" spans="2:6" x14ac:dyDescent="0.25">
      <c r="B3922" s="13">
        <v>3914</v>
      </c>
      <c r="C3922" s="18" t="str">
        <f t="shared" si="186"/>
        <v/>
      </c>
      <c r="D3922" s="13" t="str">
        <f t="shared" si="184"/>
        <v/>
      </c>
      <c r="E3922" s="13" t="str">
        <f t="shared" si="185"/>
        <v/>
      </c>
      <c r="F3922" s="84"/>
    </row>
    <row r="3923" spans="2:6" x14ac:dyDescent="0.25">
      <c r="B3923" s="13">
        <v>3915</v>
      </c>
      <c r="C3923" s="18" t="str">
        <f t="shared" si="186"/>
        <v/>
      </c>
      <c r="D3923" s="13" t="str">
        <f t="shared" si="184"/>
        <v/>
      </c>
      <c r="E3923" s="13" t="str">
        <f t="shared" si="185"/>
        <v/>
      </c>
      <c r="F3923" s="84"/>
    </row>
    <row r="3924" spans="2:6" x14ac:dyDescent="0.25">
      <c r="B3924" s="13">
        <v>3916</v>
      </c>
      <c r="C3924" s="18" t="str">
        <f t="shared" si="186"/>
        <v/>
      </c>
      <c r="D3924" s="13" t="str">
        <f t="shared" si="184"/>
        <v/>
      </c>
      <c r="E3924" s="13" t="str">
        <f t="shared" si="185"/>
        <v/>
      </c>
      <c r="F3924" s="84"/>
    </row>
    <row r="3925" spans="2:6" x14ac:dyDescent="0.25">
      <c r="B3925" s="13">
        <v>3917</v>
      </c>
      <c r="C3925" s="18" t="str">
        <f t="shared" si="186"/>
        <v/>
      </c>
      <c r="D3925" s="13" t="str">
        <f t="shared" si="184"/>
        <v/>
      </c>
      <c r="E3925" s="13" t="str">
        <f t="shared" si="185"/>
        <v/>
      </c>
      <c r="F3925" s="84"/>
    </row>
    <row r="3926" spans="2:6" x14ac:dyDescent="0.25">
      <c r="B3926" s="13">
        <v>3918</v>
      </c>
      <c r="C3926" s="18" t="str">
        <f t="shared" si="186"/>
        <v/>
      </c>
      <c r="D3926" s="13" t="str">
        <f t="shared" si="184"/>
        <v/>
      </c>
      <c r="E3926" s="13" t="str">
        <f t="shared" si="185"/>
        <v/>
      </c>
      <c r="F3926" s="84"/>
    </row>
    <row r="3927" spans="2:6" x14ac:dyDescent="0.25">
      <c r="B3927" s="13">
        <v>3919</v>
      </c>
      <c r="C3927" s="18" t="str">
        <f t="shared" si="186"/>
        <v/>
      </c>
      <c r="D3927" s="13" t="str">
        <f t="shared" si="184"/>
        <v/>
      </c>
      <c r="E3927" s="13" t="str">
        <f t="shared" si="185"/>
        <v/>
      </c>
      <c r="F3927" s="84"/>
    </row>
    <row r="3928" spans="2:6" x14ac:dyDescent="0.25">
      <c r="B3928" s="13">
        <v>3920</v>
      </c>
      <c r="C3928" s="18" t="str">
        <f t="shared" si="186"/>
        <v/>
      </c>
      <c r="D3928" s="13" t="str">
        <f t="shared" si="184"/>
        <v/>
      </c>
      <c r="E3928" s="13" t="str">
        <f t="shared" si="185"/>
        <v/>
      </c>
      <c r="F3928" s="84"/>
    </row>
    <row r="3929" spans="2:6" x14ac:dyDescent="0.25">
      <c r="B3929" s="13">
        <v>3921</v>
      </c>
      <c r="C3929" s="18" t="str">
        <f t="shared" si="186"/>
        <v/>
      </c>
      <c r="D3929" s="13" t="str">
        <f t="shared" si="184"/>
        <v/>
      </c>
      <c r="E3929" s="13" t="str">
        <f t="shared" si="185"/>
        <v/>
      </c>
      <c r="F3929" s="84"/>
    </row>
    <row r="3930" spans="2:6" x14ac:dyDescent="0.25">
      <c r="B3930" s="13">
        <v>3922</v>
      </c>
      <c r="C3930" s="18" t="str">
        <f t="shared" si="186"/>
        <v/>
      </c>
      <c r="D3930" s="13" t="str">
        <f t="shared" si="184"/>
        <v/>
      </c>
      <c r="E3930" s="13" t="str">
        <f t="shared" si="185"/>
        <v/>
      </c>
      <c r="F3930" s="84"/>
    </row>
    <row r="3931" spans="2:6" x14ac:dyDescent="0.25">
      <c r="B3931" s="13">
        <v>3923</v>
      </c>
      <c r="C3931" s="18" t="str">
        <f t="shared" si="186"/>
        <v/>
      </c>
      <c r="D3931" s="13" t="str">
        <f t="shared" si="184"/>
        <v/>
      </c>
      <c r="E3931" s="13" t="str">
        <f t="shared" si="185"/>
        <v/>
      </c>
      <c r="F3931" s="84"/>
    </row>
    <row r="3932" spans="2:6" x14ac:dyDescent="0.25">
      <c r="B3932" s="13">
        <v>3924</v>
      </c>
      <c r="C3932" s="18" t="str">
        <f t="shared" si="186"/>
        <v/>
      </c>
      <c r="D3932" s="13" t="str">
        <f t="shared" si="184"/>
        <v/>
      </c>
      <c r="E3932" s="13" t="str">
        <f t="shared" si="185"/>
        <v/>
      </c>
      <c r="F3932" s="84"/>
    </row>
    <row r="3933" spans="2:6" x14ac:dyDescent="0.25">
      <c r="B3933" s="13">
        <v>3925</v>
      </c>
      <c r="C3933" s="18" t="str">
        <f t="shared" si="186"/>
        <v/>
      </c>
      <c r="D3933" s="13" t="str">
        <f t="shared" si="184"/>
        <v/>
      </c>
      <c r="E3933" s="13" t="str">
        <f t="shared" si="185"/>
        <v/>
      </c>
      <c r="F3933" s="84"/>
    </row>
    <row r="3934" spans="2:6" x14ac:dyDescent="0.25">
      <c r="B3934" s="13">
        <v>3926</v>
      </c>
      <c r="C3934" s="18" t="str">
        <f t="shared" si="186"/>
        <v/>
      </c>
      <c r="D3934" s="13" t="str">
        <f t="shared" si="184"/>
        <v/>
      </c>
      <c r="E3934" s="13" t="str">
        <f t="shared" si="185"/>
        <v/>
      </c>
      <c r="F3934" s="84"/>
    </row>
    <row r="3935" spans="2:6" x14ac:dyDescent="0.25">
      <c r="B3935" s="13">
        <v>3927</v>
      </c>
      <c r="C3935" s="18" t="str">
        <f t="shared" si="186"/>
        <v/>
      </c>
      <c r="D3935" s="13" t="str">
        <f t="shared" si="184"/>
        <v/>
      </c>
      <c r="E3935" s="13" t="str">
        <f t="shared" si="185"/>
        <v/>
      </c>
      <c r="F3935" s="84"/>
    </row>
    <row r="3936" spans="2:6" x14ac:dyDescent="0.25">
      <c r="B3936" s="13">
        <v>3928</v>
      </c>
      <c r="C3936" s="18" t="str">
        <f t="shared" si="186"/>
        <v/>
      </c>
      <c r="D3936" s="13" t="str">
        <f t="shared" si="184"/>
        <v/>
      </c>
      <c r="E3936" s="13" t="str">
        <f t="shared" si="185"/>
        <v/>
      </c>
      <c r="F3936" s="84"/>
    </row>
    <row r="3937" spans="2:6" x14ac:dyDescent="0.25">
      <c r="B3937" s="13">
        <v>3929</v>
      </c>
      <c r="C3937" s="18" t="str">
        <f t="shared" si="186"/>
        <v/>
      </c>
      <c r="D3937" s="13" t="str">
        <f t="shared" si="184"/>
        <v/>
      </c>
      <c r="E3937" s="13" t="str">
        <f t="shared" si="185"/>
        <v/>
      </c>
      <c r="F3937" s="84"/>
    </row>
    <row r="3938" spans="2:6" x14ac:dyDescent="0.25">
      <c r="B3938" s="13">
        <v>3930</v>
      </c>
      <c r="C3938" s="18" t="str">
        <f t="shared" si="186"/>
        <v/>
      </c>
      <c r="D3938" s="13" t="str">
        <f t="shared" si="184"/>
        <v/>
      </c>
      <c r="E3938" s="13" t="str">
        <f t="shared" si="185"/>
        <v/>
      </c>
      <c r="F3938" s="84"/>
    </row>
    <row r="3939" spans="2:6" x14ac:dyDescent="0.25">
      <c r="B3939" s="13">
        <v>3931</v>
      </c>
      <c r="C3939" s="18" t="str">
        <f t="shared" si="186"/>
        <v/>
      </c>
      <c r="D3939" s="13" t="str">
        <f t="shared" si="184"/>
        <v/>
      </c>
      <c r="E3939" s="13" t="str">
        <f t="shared" si="185"/>
        <v/>
      </c>
      <c r="F3939" s="84"/>
    </row>
    <row r="3940" spans="2:6" x14ac:dyDescent="0.25">
      <c r="B3940" s="13">
        <v>3932</v>
      </c>
      <c r="C3940" s="18" t="str">
        <f t="shared" si="186"/>
        <v/>
      </c>
      <c r="D3940" s="13" t="str">
        <f t="shared" si="184"/>
        <v/>
      </c>
      <c r="E3940" s="13" t="str">
        <f t="shared" si="185"/>
        <v/>
      </c>
      <c r="F3940" s="84"/>
    </row>
    <row r="3941" spans="2:6" x14ac:dyDescent="0.25">
      <c r="B3941" s="13">
        <v>3933</v>
      </c>
      <c r="C3941" s="18" t="str">
        <f t="shared" si="186"/>
        <v/>
      </c>
      <c r="D3941" s="13" t="str">
        <f t="shared" si="184"/>
        <v/>
      </c>
      <c r="E3941" s="13" t="str">
        <f t="shared" si="185"/>
        <v/>
      </c>
      <c r="F3941" s="84"/>
    </row>
    <row r="3942" spans="2:6" x14ac:dyDescent="0.25">
      <c r="B3942" s="13">
        <v>3934</v>
      </c>
      <c r="C3942" s="18" t="str">
        <f t="shared" si="186"/>
        <v/>
      </c>
      <c r="D3942" s="13" t="str">
        <f t="shared" si="184"/>
        <v/>
      </c>
      <c r="E3942" s="13" t="str">
        <f t="shared" si="185"/>
        <v/>
      </c>
      <c r="F3942" s="84"/>
    </row>
    <row r="3943" spans="2:6" x14ac:dyDescent="0.25">
      <c r="B3943" s="13">
        <v>3935</v>
      </c>
      <c r="C3943" s="18" t="str">
        <f t="shared" si="186"/>
        <v/>
      </c>
      <c r="D3943" s="13" t="str">
        <f t="shared" si="184"/>
        <v/>
      </c>
      <c r="E3943" s="13" t="str">
        <f t="shared" si="185"/>
        <v/>
      </c>
      <c r="F3943" s="84"/>
    </row>
    <row r="3944" spans="2:6" x14ac:dyDescent="0.25">
      <c r="B3944" s="13">
        <v>3936</v>
      </c>
      <c r="C3944" s="18" t="str">
        <f t="shared" si="186"/>
        <v/>
      </c>
      <c r="D3944" s="13" t="str">
        <f t="shared" si="184"/>
        <v/>
      </c>
      <c r="E3944" s="13" t="str">
        <f t="shared" si="185"/>
        <v/>
      </c>
      <c r="F3944" s="84"/>
    </row>
    <row r="3945" spans="2:6" x14ac:dyDescent="0.25">
      <c r="B3945" s="13">
        <v>3937</v>
      </c>
      <c r="C3945" s="18" t="str">
        <f t="shared" si="186"/>
        <v/>
      </c>
      <c r="D3945" s="13" t="str">
        <f t="shared" si="184"/>
        <v/>
      </c>
      <c r="E3945" s="13" t="str">
        <f t="shared" si="185"/>
        <v/>
      </c>
      <c r="F3945" s="84"/>
    </row>
    <row r="3946" spans="2:6" x14ac:dyDescent="0.25">
      <c r="B3946" s="13">
        <v>3938</v>
      </c>
      <c r="C3946" s="18" t="str">
        <f t="shared" si="186"/>
        <v/>
      </c>
      <c r="D3946" s="13" t="str">
        <f t="shared" si="184"/>
        <v/>
      </c>
      <c r="E3946" s="13" t="str">
        <f t="shared" si="185"/>
        <v/>
      </c>
      <c r="F3946" s="84"/>
    </row>
    <row r="3947" spans="2:6" x14ac:dyDescent="0.25">
      <c r="B3947" s="13">
        <v>3939</v>
      </c>
      <c r="C3947" s="18" t="str">
        <f t="shared" si="186"/>
        <v/>
      </c>
      <c r="D3947" s="13" t="str">
        <f t="shared" si="184"/>
        <v/>
      </c>
      <c r="E3947" s="13" t="str">
        <f t="shared" si="185"/>
        <v/>
      </c>
      <c r="F3947" s="84"/>
    </row>
    <row r="3948" spans="2:6" x14ac:dyDescent="0.25">
      <c r="B3948" s="13">
        <v>3940</v>
      </c>
      <c r="C3948" s="18" t="str">
        <f t="shared" si="186"/>
        <v/>
      </c>
      <c r="D3948" s="13" t="str">
        <f t="shared" si="184"/>
        <v/>
      </c>
      <c r="E3948" s="13" t="str">
        <f t="shared" si="185"/>
        <v/>
      </c>
      <c r="F3948" s="84"/>
    </row>
    <row r="3949" spans="2:6" x14ac:dyDescent="0.25">
      <c r="B3949" s="13">
        <v>3941</v>
      </c>
      <c r="C3949" s="18" t="str">
        <f t="shared" si="186"/>
        <v/>
      </c>
      <c r="D3949" s="13" t="str">
        <f t="shared" si="184"/>
        <v/>
      </c>
      <c r="E3949" s="13" t="str">
        <f t="shared" si="185"/>
        <v/>
      </c>
      <c r="F3949" s="84"/>
    </row>
    <row r="3950" spans="2:6" x14ac:dyDescent="0.25">
      <c r="B3950" s="13">
        <v>3942</v>
      </c>
      <c r="C3950" s="18" t="str">
        <f t="shared" si="186"/>
        <v/>
      </c>
      <c r="D3950" s="13" t="str">
        <f t="shared" si="184"/>
        <v/>
      </c>
      <c r="E3950" s="13" t="str">
        <f t="shared" si="185"/>
        <v/>
      </c>
      <c r="F3950" s="84"/>
    </row>
    <row r="3951" spans="2:6" x14ac:dyDescent="0.25">
      <c r="B3951" s="13">
        <v>3943</v>
      </c>
      <c r="C3951" s="18" t="str">
        <f t="shared" si="186"/>
        <v/>
      </c>
      <c r="D3951" s="13" t="str">
        <f t="shared" si="184"/>
        <v/>
      </c>
      <c r="E3951" s="13" t="str">
        <f t="shared" si="185"/>
        <v/>
      </c>
      <c r="F3951" s="84"/>
    </row>
    <row r="3952" spans="2:6" x14ac:dyDescent="0.25">
      <c r="B3952" s="13">
        <v>3944</v>
      </c>
      <c r="C3952" s="18" t="str">
        <f t="shared" si="186"/>
        <v/>
      </c>
      <c r="D3952" s="13" t="str">
        <f t="shared" si="184"/>
        <v/>
      </c>
      <c r="E3952" s="13" t="str">
        <f t="shared" si="185"/>
        <v/>
      </c>
      <c r="F3952" s="84"/>
    </row>
    <row r="3953" spans="2:6" x14ac:dyDescent="0.25">
      <c r="B3953" s="13">
        <v>3945</v>
      </c>
      <c r="C3953" s="18" t="str">
        <f t="shared" si="186"/>
        <v/>
      </c>
      <c r="D3953" s="13" t="str">
        <f t="shared" si="184"/>
        <v/>
      </c>
      <c r="E3953" s="13" t="str">
        <f t="shared" si="185"/>
        <v/>
      </c>
      <c r="F3953" s="84"/>
    </row>
    <row r="3954" spans="2:6" x14ac:dyDescent="0.25">
      <c r="B3954" s="13">
        <v>3946</v>
      </c>
      <c r="C3954" s="18" t="str">
        <f t="shared" si="186"/>
        <v/>
      </c>
      <c r="D3954" s="13" t="str">
        <f t="shared" si="184"/>
        <v/>
      </c>
      <c r="E3954" s="13" t="str">
        <f t="shared" si="185"/>
        <v/>
      </c>
      <c r="F3954" s="84"/>
    </row>
    <row r="3955" spans="2:6" x14ac:dyDescent="0.25">
      <c r="B3955" s="13">
        <v>3947</v>
      </c>
      <c r="C3955" s="18" t="str">
        <f t="shared" si="186"/>
        <v/>
      </c>
      <c r="D3955" s="13" t="str">
        <f t="shared" si="184"/>
        <v/>
      </c>
      <c r="E3955" s="13" t="str">
        <f t="shared" si="185"/>
        <v/>
      </c>
      <c r="F3955" s="84"/>
    </row>
    <row r="3956" spans="2:6" x14ac:dyDescent="0.25">
      <c r="B3956" s="13">
        <v>3948</v>
      </c>
      <c r="C3956" s="18" t="str">
        <f t="shared" si="186"/>
        <v/>
      </c>
      <c r="D3956" s="13" t="str">
        <f t="shared" si="184"/>
        <v/>
      </c>
      <c r="E3956" s="13" t="str">
        <f t="shared" si="185"/>
        <v/>
      </c>
      <c r="F3956" s="84"/>
    </row>
    <row r="3957" spans="2:6" x14ac:dyDescent="0.25">
      <c r="B3957" s="13">
        <v>3949</v>
      </c>
      <c r="C3957" s="18" t="str">
        <f t="shared" si="186"/>
        <v/>
      </c>
      <c r="D3957" s="13" t="str">
        <f t="shared" si="184"/>
        <v/>
      </c>
      <c r="E3957" s="13" t="str">
        <f t="shared" si="185"/>
        <v/>
      </c>
      <c r="F3957" s="84"/>
    </row>
    <row r="3958" spans="2:6" x14ac:dyDescent="0.25">
      <c r="B3958" s="13">
        <v>3950</v>
      </c>
      <c r="C3958" s="18" t="str">
        <f t="shared" si="186"/>
        <v/>
      </c>
      <c r="D3958" s="13" t="str">
        <f t="shared" si="184"/>
        <v/>
      </c>
      <c r="E3958" s="13" t="str">
        <f t="shared" si="185"/>
        <v/>
      </c>
      <c r="F3958" s="84"/>
    </row>
    <row r="3959" spans="2:6" x14ac:dyDescent="0.25">
      <c r="B3959" s="13">
        <v>3951</v>
      </c>
      <c r="C3959" s="18" t="str">
        <f t="shared" si="186"/>
        <v/>
      </c>
      <c r="D3959" s="13" t="str">
        <f t="shared" si="184"/>
        <v/>
      </c>
      <c r="E3959" s="13" t="str">
        <f t="shared" si="185"/>
        <v/>
      </c>
      <c r="F3959" s="84"/>
    </row>
    <row r="3960" spans="2:6" x14ac:dyDescent="0.25">
      <c r="B3960" s="13">
        <v>3952</v>
      </c>
      <c r="C3960" s="18" t="str">
        <f t="shared" si="186"/>
        <v/>
      </c>
      <c r="D3960" s="13" t="str">
        <f t="shared" si="184"/>
        <v/>
      </c>
      <c r="E3960" s="13" t="str">
        <f t="shared" si="185"/>
        <v/>
      </c>
      <c r="F3960" s="84"/>
    </row>
    <row r="3961" spans="2:6" x14ac:dyDescent="0.25">
      <c r="B3961" s="13">
        <v>3953</v>
      </c>
      <c r="C3961" s="18" t="str">
        <f t="shared" si="186"/>
        <v/>
      </c>
      <c r="D3961" s="13" t="str">
        <f t="shared" si="184"/>
        <v/>
      </c>
      <c r="E3961" s="13" t="str">
        <f t="shared" si="185"/>
        <v/>
      </c>
      <c r="F3961" s="84"/>
    </row>
    <row r="3962" spans="2:6" x14ac:dyDescent="0.25">
      <c r="B3962" s="13">
        <v>3954</v>
      </c>
      <c r="C3962" s="18" t="str">
        <f t="shared" si="186"/>
        <v/>
      </c>
      <c r="D3962" s="13" t="str">
        <f t="shared" si="184"/>
        <v/>
      </c>
      <c r="E3962" s="13" t="str">
        <f t="shared" si="185"/>
        <v/>
      </c>
      <c r="F3962" s="84"/>
    </row>
    <row r="3963" spans="2:6" x14ac:dyDescent="0.25">
      <c r="B3963" s="13">
        <v>3955</v>
      </c>
      <c r="C3963" s="18" t="str">
        <f t="shared" si="186"/>
        <v/>
      </c>
      <c r="D3963" s="13" t="str">
        <f t="shared" si="184"/>
        <v/>
      </c>
      <c r="E3963" s="13" t="str">
        <f t="shared" si="185"/>
        <v/>
      </c>
      <c r="F3963" s="84"/>
    </row>
    <row r="3964" spans="2:6" x14ac:dyDescent="0.25">
      <c r="B3964" s="13">
        <v>3956</v>
      </c>
      <c r="C3964" s="18" t="str">
        <f t="shared" si="186"/>
        <v/>
      </c>
      <c r="D3964" s="13" t="str">
        <f t="shared" si="184"/>
        <v/>
      </c>
      <c r="E3964" s="13" t="str">
        <f t="shared" si="185"/>
        <v/>
      </c>
      <c r="F3964" s="84"/>
    </row>
    <row r="3965" spans="2:6" x14ac:dyDescent="0.25">
      <c r="B3965" s="13">
        <v>3957</v>
      </c>
      <c r="C3965" s="18" t="str">
        <f t="shared" si="186"/>
        <v/>
      </c>
      <c r="D3965" s="13" t="str">
        <f t="shared" si="184"/>
        <v/>
      </c>
      <c r="E3965" s="13" t="str">
        <f t="shared" si="185"/>
        <v/>
      </c>
      <c r="F3965" s="84"/>
    </row>
    <row r="3966" spans="2:6" x14ac:dyDescent="0.25">
      <c r="B3966" s="13">
        <v>3958</v>
      </c>
      <c r="C3966" s="18" t="str">
        <f t="shared" si="186"/>
        <v/>
      </c>
      <c r="D3966" s="13" t="str">
        <f t="shared" si="184"/>
        <v/>
      </c>
      <c r="E3966" s="13" t="str">
        <f t="shared" si="185"/>
        <v/>
      </c>
      <c r="F3966" s="84"/>
    </row>
    <row r="3967" spans="2:6" x14ac:dyDescent="0.25">
      <c r="B3967" s="13">
        <v>3959</v>
      </c>
      <c r="C3967" s="18" t="str">
        <f t="shared" si="186"/>
        <v/>
      </c>
      <c r="D3967" s="13" t="str">
        <f t="shared" si="184"/>
        <v/>
      </c>
      <c r="E3967" s="13" t="str">
        <f t="shared" si="185"/>
        <v/>
      </c>
      <c r="F3967" s="84"/>
    </row>
    <row r="3968" spans="2:6" x14ac:dyDescent="0.25">
      <c r="B3968" s="13">
        <v>3960</v>
      </c>
      <c r="C3968" s="18" t="str">
        <f t="shared" si="186"/>
        <v/>
      </c>
      <c r="D3968" s="13" t="str">
        <f t="shared" si="184"/>
        <v/>
      </c>
      <c r="E3968" s="13" t="str">
        <f t="shared" si="185"/>
        <v/>
      </c>
      <c r="F3968" s="84"/>
    </row>
    <row r="3969" spans="2:6" x14ac:dyDescent="0.25">
      <c r="B3969" s="13">
        <v>3961</v>
      </c>
      <c r="C3969" s="18" t="str">
        <f t="shared" si="186"/>
        <v/>
      </c>
      <c r="D3969" s="13" t="str">
        <f t="shared" si="184"/>
        <v/>
      </c>
      <c r="E3969" s="13" t="str">
        <f t="shared" si="185"/>
        <v/>
      </c>
      <c r="F3969" s="84"/>
    </row>
    <row r="3970" spans="2:6" x14ac:dyDescent="0.25">
      <c r="B3970" s="13">
        <v>3962</v>
      </c>
      <c r="C3970" s="18" t="str">
        <f t="shared" si="186"/>
        <v/>
      </c>
      <c r="D3970" s="13" t="str">
        <f t="shared" si="184"/>
        <v/>
      </c>
      <c r="E3970" s="13" t="str">
        <f t="shared" si="185"/>
        <v/>
      </c>
      <c r="F3970" s="84"/>
    </row>
    <row r="3971" spans="2:6" x14ac:dyDescent="0.25">
      <c r="B3971" s="13">
        <v>3963</v>
      </c>
      <c r="C3971" s="18" t="str">
        <f t="shared" si="186"/>
        <v/>
      </c>
      <c r="D3971" s="13" t="str">
        <f t="shared" si="184"/>
        <v/>
      </c>
      <c r="E3971" s="13" t="str">
        <f t="shared" si="185"/>
        <v/>
      </c>
      <c r="F3971" s="84"/>
    </row>
    <row r="3972" spans="2:6" x14ac:dyDescent="0.25">
      <c r="B3972" s="13">
        <v>3964</v>
      </c>
      <c r="C3972" s="18" t="str">
        <f t="shared" si="186"/>
        <v/>
      </c>
      <c r="D3972" s="13" t="str">
        <f t="shared" si="184"/>
        <v/>
      </c>
      <c r="E3972" s="13" t="str">
        <f t="shared" si="185"/>
        <v/>
      </c>
      <c r="F3972" s="84"/>
    </row>
    <row r="3973" spans="2:6" x14ac:dyDescent="0.25">
      <c r="B3973" s="13">
        <v>3965</v>
      </c>
      <c r="C3973" s="18" t="str">
        <f t="shared" si="186"/>
        <v/>
      </c>
      <c r="D3973" s="13" t="str">
        <f t="shared" si="184"/>
        <v/>
      </c>
      <c r="E3973" s="13" t="str">
        <f t="shared" si="185"/>
        <v/>
      </c>
      <c r="F3973" s="84"/>
    </row>
    <row r="3974" spans="2:6" x14ac:dyDescent="0.25">
      <c r="B3974" s="13">
        <v>3966</v>
      </c>
      <c r="C3974" s="18" t="str">
        <f t="shared" si="186"/>
        <v/>
      </c>
      <c r="D3974" s="13" t="str">
        <f t="shared" si="184"/>
        <v/>
      </c>
      <c r="E3974" s="13" t="str">
        <f t="shared" si="185"/>
        <v/>
      </c>
      <c r="F3974" s="84"/>
    </row>
    <row r="3975" spans="2:6" x14ac:dyDescent="0.25">
      <c r="B3975" s="13">
        <v>3967</v>
      </c>
      <c r="C3975" s="18" t="str">
        <f t="shared" si="186"/>
        <v/>
      </c>
      <c r="D3975" s="13" t="str">
        <f t="shared" si="184"/>
        <v/>
      </c>
      <c r="E3975" s="13" t="str">
        <f t="shared" si="185"/>
        <v/>
      </c>
      <c r="F3975" s="84"/>
    </row>
    <row r="3976" spans="2:6" x14ac:dyDescent="0.25">
      <c r="B3976" s="13">
        <v>3968</v>
      </c>
      <c r="C3976" s="18" t="str">
        <f t="shared" si="186"/>
        <v/>
      </c>
      <c r="D3976" s="13" t="str">
        <f t="shared" si="184"/>
        <v/>
      </c>
      <c r="E3976" s="13" t="str">
        <f t="shared" si="185"/>
        <v/>
      </c>
      <c r="F3976" s="84"/>
    </row>
    <row r="3977" spans="2:6" x14ac:dyDescent="0.25">
      <c r="B3977" s="13">
        <v>3969</v>
      </c>
      <c r="C3977" s="18" t="str">
        <f t="shared" si="186"/>
        <v/>
      </c>
      <c r="D3977" s="13" t="str">
        <f t="shared" ref="D3977:D4040" si="187">IF(C3977="","",IF($F$6="","",IF(B3977&lt;($AV$14+1),"1°batch", IF(B3977&gt;($AV$15),"3°batch","2°batch"))))</f>
        <v/>
      </c>
      <c r="E3977" s="13" t="str">
        <f t="shared" ref="E3977:E4040" si="188">IF(C3977="","",IF($F$6="","",IF(B3977&lt;($AV$17+1),"1°cooking",IF(AND(B3977&gt;$AV$17,B3977&lt;$AV$18+1),"2°cooking",IF(AND(B3977&gt;$AV$18,B3977&lt;$AV$19+1),"3°cooking",IF(AND(B3977&gt;$AV$19,B3977&lt;$AV$20+1),"4°cooking",IF(AND(B3977&gt;$AV$20,B3977&lt;$AV$21+1),"5°cooking",IF(AND(B3977&gt;$AV$21,B3977&lt;$AV$22+1),"1°cooking",IF(AND(B3977&gt;$AV$22,B3977&lt;$AV$23+1),"2°cooking",IF(AND(B3977&gt;$AV$23,B3977&lt;$AV$24+1),"3°cooking",IF(AND(B3977&gt;$AV$24,B3977&lt;$AV$25+1),"4°cooking",IF(AND(B3977&gt;$AV$25,B3977&lt;$AV$26+1),"5°cooking",IF(AND(B3977&gt;$AV$26,B3977&lt;$AV$27+1),"1°cooking",IF(AND(B3977&gt;$AV$27,B3977&lt;$AV$28+1),"2°cooking",IF(AND(B3977&gt;$AV$28,B3977&lt;$AV$29+1),"3°cooking",IF(AND(B3977&gt;$AV$29,B3977&lt;$AV$30+1),"4°cooking",IF(AND(B3977&gt;$AV$30,B3977&lt;$AV$31+1),"5°cooking","")))))))))))))))))</f>
        <v/>
      </c>
      <c r="F3977" s="84"/>
    </row>
    <row r="3978" spans="2:6" x14ac:dyDescent="0.25">
      <c r="B3978" s="13">
        <v>3970</v>
      </c>
      <c r="C3978" s="18" t="str">
        <f t="shared" ref="C3978:C4041" si="189">IF($F$6="","",IF(B3978&gt;$F$6,"",IF(C3977&lt;$C$6,C3977+$E$6,0)))</f>
        <v/>
      </c>
      <c r="D3978" s="13" t="str">
        <f t="shared" si="187"/>
        <v/>
      </c>
      <c r="E3978" s="13" t="str">
        <f t="shared" si="188"/>
        <v/>
      </c>
      <c r="F3978" s="84"/>
    </row>
    <row r="3979" spans="2:6" x14ac:dyDescent="0.25">
      <c r="B3979" s="13">
        <v>3971</v>
      </c>
      <c r="C3979" s="18" t="str">
        <f t="shared" si="189"/>
        <v/>
      </c>
      <c r="D3979" s="13" t="str">
        <f t="shared" si="187"/>
        <v/>
      </c>
      <c r="E3979" s="13" t="str">
        <f t="shared" si="188"/>
        <v/>
      </c>
      <c r="F3979" s="84"/>
    </row>
    <row r="3980" spans="2:6" x14ac:dyDescent="0.25">
      <c r="B3980" s="13">
        <v>3972</v>
      </c>
      <c r="C3980" s="18" t="str">
        <f t="shared" si="189"/>
        <v/>
      </c>
      <c r="D3980" s="13" t="str">
        <f t="shared" si="187"/>
        <v/>
      </c>
      <c r="E3980" s="13" t="str">
        <f t="shared" si="188"/>
        <v/>
      </c>
      <c r="F3980" s="84"/>
    </row>
    <row r="3981" spans="2:6" x14ac:dyDescent="0.25">
      <c r="B3981" s="13">
        <v>3973</v>
      </c>
      <c r="C3981" s="18" t="str">
        <f t="shared" si="189"/>
        <v/>
      </c>
      <c r="D3981" s="13" t="str">
        <f t="shared" si="187"/>
        <v/>
      </c>
      <c r="E3981" s="13" t="str">
        <f t="shared" si="188"/>
        <v/>
      </c>
      <c r="F3981" s="84"/>
    </row>
    <row r="3982" spans="2:6" x14ac:dyDescent="0.25">
      <c r="B3982" s="13">
        <v>3974</v>
      </c>
      <c r="C3982" s="18" t="str">
        <f t="shared" si="189"/>
        <v/>
      </c>
      <c r="D3982" s="13" t="str">
        <f t="shared" si="187"/>
        <v/>
      </c>
      <c r="E3982" s="13" t="str">
        <f t="shared" si="188"/>
        <v/>
      </c>
      <c r="F3982" s="84"/>
    </row>
    <row r="3983" spans="2:6" x14ac:dyDescent="0.25">
      <c r="B3983" s="13">
        <v>3975</v>
      </c>
      <c r="C3983" s="18" t="str">
        <f t="shared" si="189"/>
        <v/>
      </c>
      <c r="D3983" s="13" t="str">
        <f t="shared" si="187"/>
        <v/>
      </c>
      <c r="E3983" s="13" t="str">
        <f t="shared" si="188"/>
        <v/>
      </c>
      <c r="F3983" s="84"/>
    </row>
    <row r="3984" spans="2:6" x14ac:dyDescent="0.25">
      <c r="B3984" s="13">
        <v>3976</v>
      </c>
      <c r="C3984" s="18" t="str">
        <f t="shared" si="189"/>
        <v/>
      </c>
      <c r="D3984" s="13" t="str">
        <f t="shared" si="187"/>
        <v/>
      </c>
      <c r="E3984" s="13" t="str">
        <f t="shared" si="188"/>
        <v/>
      </c>
      <c r="F3984" s="84"/>
    </row>
    <row r="3985" spans="2:6" x14ac:dyDescent="0.25">
      <c r="B3985" s="13">
        <v>3977</v>
      </c>
      <c r="C3985" s="18" t="str">
        <f t="shared" si="189"/>
        <v/>
      </c>
      <c r="D3985" s="13" t="str">
        <f t="shared" si="187"/>
        <v/>
      </c>
      <c r="E3985" s="13" t="str">
        <f t="shared" si="188"/>
        <v/>
      </c>
      <c r="F3985" s="84"/>
    </row>
    <row r="3986" spans="2:6" x14ac:dyDescent="0.25">
      <c r="B3986" s="13">
        <v>3978</v>
      </c>
      <c r="C3986" s="18" t="str">
        <f t="shared" si="189"/>
        <v/>
      </c>
      <c r="D3986" s="13" t="str">
        <f t="shared" si="187"/>
        <v/>
      </c>
      <c r="E3986" s="13" t="str">
        <f t="shared" si="188"/>
        <v/>
      </c>
      <c r="F3986" s="84"/>
    </row>
    <row r="3987" spans="2:6" x14ac:dyDescent="0.25">
      <c r="B3987" s="13">
        <v>3979</v>
      </c>
      <c r="C3987" s="18" t="str">
        <f t="shared" si="189"/>
        <v/>
      </c>
      <c r="D3987" s="13" t="str">
        <f t="shared" si="187"/>
        <v/>
      </c>
      <c r="E3987" s="13" t="str">
        <f t="shared" si="188"/>
        <v/>
      </c>
      <c r="F3987" s="84"/>
    </row>
    <row r="3988" spans="2:6" x14ac:dyDescent="0.25">
      <c r="B3988" s="13">
        <v>3980</v>
      </c>
      <c r="C3988" s="18" t="str">
        <f t="shared" si="189"/>
        <v/>
      </c>
      <c r="D3988" s="13" t="str">
        <f t="shared" si="187"/>
        <v/>
      </c>
      <c r="E3988" s="13" t="str">
        <f t="shared" si="188"/>
        <v/>
      </c>
      <c r="F3988" s="84"/>
    </row>
    <row r="3989" spans="2:6" x14ac:dyDescent="0.25">
      <c r="B3989" s="13">
        <v>3981</v>
      </c>
      <c r="C3989" s="18" t="str">
        <f t="shared" si="189"/>
        <v/>
      </c>
      <c r="D3989" s="13" t="str">
        <f t="shared" si="187"/>
        <v/>
      </c>
      <c r="E3989" s="13" t="str">
        <f t="shared" si="188"/>
        <v/>
      </c>
      <c r="F3989" s="84"/>
    </row>
    <row r="3990" spans="2:6" x14ac:dyDescent="0.25">
      <c r="B3990" s="13">
        <v>3982</v>
      </c>
      <c r="C3990" s="18" t="str">
        <f t="shared" si="189"/>
        <v/>
      </c>
      <c r="D3990" s="13" t="str">
        <f t="shared" si="187"/>
        <v/>
      </c>
      <c r="E3990" s="13" t="str">
        <f t="shared" si="188"/>
        <v/>
      </c>
      <c r="F3990" s="84"/>
    </row>
    <row r="3991" spans="2:6" x14ac:dyDescent="0.25">
      <c r="B3991" s="13">
        <v>3983</v>
      </c>
      <c r="C3991" s="18" t="str">
        <f t="shared" si="189"/>
        <v/>
      </c>
      <c r="D3991" s="13" t="str">
        <f t="shared" si="187"/>
        <v/>
      </c>
      <c r="E3991" s="13" t="str">
        <f t="shared" si="188"/>
        <v/>
      </c>
      <c r="F3991" s="84"/>
    </row>
    <row r="3992" spans="2:6" x14ac:dyDescent="0.25">
      <c r="B3992" s="13">
        <v>3984</v>
      </c>
      <c r="C3992" s="18" t="str">
        <f t="shared" si="189"/>
        <v/>
      </c>
      <c r="D3992" s="13" t="str">
        <f t="shared" si="187"/>
        <v/>
      </c>
      <c r="E3992" s="13" t="str">
        <f t="shared" si="188"/>
        <v/>
      </c>
      <c r="F3992" s="84"/>
    </row>
    <row r="3993" spans="2:6" x14ac:dyDescent="0.25">
      <c r="B3993" s="13">
        <v>3985</v>
      </c>
      <c r="C3993" s="18" t="str">
        <f t="shared" si="189"/>
        <v/>
      </c>
      <c r="D3993" s="13" t="str">
        <f t="shared" si="187"/>
        <v/>
      </c>
      <c r="E3993" s="13" t="str">
        <f t="shared" si="188"/>
        <v/>
      </c>
      <c r="F3993" s="84"/>
    </row>
    <row r="3994" spans="2:6" x14ac:dyDescent="0.25">
      <c r="B3994" s="13">
        <v>3986</v>
      </c>
      <c r="C3994" s="18" t="str">
        <f t="shared" si="189"/>
        <v/>
      </c>
      <c r="D3994" s="13" t="str">
        <f t="shared" si="187"/>
        <v/>
      </c>
      <c r="E3994" s="13" t="str">
        <f t="shared" si="188"/>
        <v/>
      </c>
      <c r="F3994" s="84"/>
    </row>
    <row r="3995" spans="2:6" x14ac:dyDescent="0.25">
      <c r="B3995" s="13">
        <v>3987</v>
      </c>
      <c r="C3995" s="18" t="str">
        <f t="shared" si="189"/>
        <v/>
      </c>
      <c r="D3995" s="13" t="str">
        <f t="shared" si="187"/>
        <v/>
      </c>
      <c r="E3995" s="13" t="str">
        <f t="shared" si="188"/>
        <v/>
      </c>
      <c r="F3995" s="84"/>
    </row>
    <row r="3996" spans="2:6" x14ac:dyDescent="0.25">
      <c r="B3996" s="13">
        <v>3988</v>
      </c>
      <c r="C3996" s="18" t="str">
        <f t="shared" si="189"/>
        <v/>
      </c>
      <c r="D3996" s="13" t="str">
        <f t="shared" si="187"/>
        <v/>
      </c>
      <c r="E3996" s="13" t="str">
        <f t="shared" si="188"/>
        <v/>
      </c>
      <c r="F3996" s="84"/>
    </row>
    <row r="3997" spans="2:6" x14ac:dyDescent="0.25">
      <c r="B3997" s="13">
        <v>3989</v>
      </c>
      <c r="C3997" s="18" t="str">
        <f t="shared" si="189"/>
        <v/>
      </c>
      <c r="D3997" s="13" t="str">
        <f t="shared" si="187"/>
        <v/>
      </c>
      <c r="E3997" s="13" t="str">
        <f t="shared" si="188"/>
        <v/>
      </c>
      <c r="F3997" s="84"/>
    </row>
    <row r="3998" spans="2:6" x14ac:dyDescent="0.25">
      <c r="B3998" s="13">
        <v>3990</v>
      </c>
      <c r="C3998" s="18" t="str">
        <f t="shared" si="189"/>
        <v/>
      </c>
      <c r="D3998" s="13" t="str">
        <f t="shared" si="187"/>
        <v/>
      </c>
      <c r="E3998" s="13" t="str">
        <f t="shared" si="188"/>
        <v/>
      </c>
      <c r="F3998" s="84"/>
    </row>
    <row r="3999" spans="2:6" x14ac:dyDescent="0.25">
      <c r="B3999" s="13">
        <v>3991</v>
      </c>
      <c r="C3999" s="18" t="str">
        <f t="shared" si="189"/>
        <v/>
      </c>
      <c r="D3999" s="13" t="str">
        <f t="shared" si="187"/>
        <v/>
      </c>
      <c r="E3999" s="13" t="str">
        <f t="shared" si="188"/>
        <v/>
      </c>
      <c r="F3999" s="84"/>
    </row>
    <row r="4000" spans="2:6" x14ac:dyDescent="0.25">
      <c r="B4000" s="13">
        <v>3992</v>
      </c>
      <c r="C4000" s="18" t="str">
        <f t="shared" si="189"/>
        <v/>
      </c>
      <c r="D4000" s="13" t="str">
        <f t="shared" si="187"/>
        <v/>
      </c>
      <c r="E4000" s="13" t="str">
        <f t="shared" si="188"/>
        <v/>
      </c>
      <c r="F4000" s="84"/>
    </row>
    <row r="4001" spans="2:6" x14ac:dyDescent="0.25">
      <c r="B4001" s="13">
        <v>3993</v>
      </c>
      <c r="C4001" s="18" t="str">
        <f t="shared" si="189"/>
        <v/>
      </c>
      <c r="D4001" s="13" t="str">
        <f t="shared" si="187"/>
        <v/>
      </c>
      <c r="E4001" s="13" t="str">
        <f t="shared" si="188"/>
        <v/>
      </c>
      <c r="F4001" s="84"/>
    </row>
    <row r="4002" spans="2:6" x14ac:dyDescent="0.25">
      <c r="B4002" s="13">
        <v>3994</v>
      </c>
      <c r="C4002" s="18" t="str">
        <f t="shared" si="189"/>
        <v/>
      </c>
      <c r="D4002" s="13" t="str">
        <f t="shared" si="187"/>
        <v/>
      </c>
      <c r="E4002" s="13" t="str">
        <f t="shared" si="188"/>
        <v/>
      </c>
      <c r="F4002" s="84"/>
    </row>
    <row r="4003" spans="2:6" x14ac:dyDescent="0.25">
      <c r="B4003" s="13">
        <v>3995</v>
      </c>
      <c r="C4003" s="18" t="str">
        <f t="shared" si="189"/>
        <v/>
      </c>
      <c r="D4003" s="13" t="str">
        <f t="shared" si="187"/>
        <v/>
      </c>
      <c r="E4003" s="13" t="str">
        <f t="shared" si="188"/>
        <v/>
      </c>
      <c r="F4003" s="84"/>
    </row>
    <row r="4004" spans="2:6" x14ac:dyDescent="0.25">
      <c r="B4004" s="13">
        <v>3996</v>
      </c>
      <c r="C4004" s="18" t="str">
        <f t="shared" si="189"/>
        <v/>
      </c>
      <c r="D4004" s="13" t="str">
        <f t="shared" si="187"/>
        <v/>
      </c>
      <c r="E4004" s="13" t="str">
        <f t="shared" si="188"/>
        <v/>
      </c>
      <c r="F4004" s="84"/>
    </row>
    <row r="4005" spans="2:6" x14ac:dyDescent="0.25">
      <c r="B4005" s="13">
        <v>3997</v>
      </c>
      <c r="C4005" s="18" t="str">
        <f t="shared" si="189"/>
        <v/>
      </c>
      <c r="D4005" s="13" t="str">
        <f t="shared" si="187"/>
        <v/>
      </c>
      <c r="E4005" s="13" t="str">
        <f t="shared" si="188"/>
        <v/>
      </c>
      <c r="F4005" s="84"/>
    </row>
    <row r="4006" spans="2:6" x14ac:dyDescent="0.25">
      <c r="B4006" s="13">
        <v>3998</v>
      </c>
      <c r="C4006" s="18" t="str">
        <f t="shared" si="189"/>
        <v/>
      </c>
      <c r="D4006" s="13" t="str">
        <f t="shared" si="187"/>
        <v/>
      </c>
      <c r="E4006" s="13" t="str">
        <f t="shared" si="188"/>
        <v/>
      </c>
      <c r="F4006" s="84"/>
    </row>
    <row r="4007" spans="2:6" x14ac:dyDescent="0.25">
      <c r="B4007" s="13">
        <v>3999</v>
      </c>
      <c r="C4007" s="18" t="str">
        <f t="shared" si="189"/>
        <v/>
      </c>
      <c r="D4007" s="13" t="str">
        <f t="shared" si="187"/>
        <v/>
      </c>
      <c r="E4007" s="13" t="str">
        <f t="shared" si="188"/>
        <v/>
      </c>
      <c r="F4007" s="84"/>
    </row>
    <row r="4008" spans="2:6" x14ac:dyDescent="0.25">
      <c r="B4008" s="13">
        <v>4000</v>
      </c>
      <c r="C4008" s="18" t="str">
        <f t="shared" si="189"/>
        <v/>
      </c>
      <c r="D4008" s="13" t="str">
        <f t="shared" si="187"/>
        <v/>
      </c>
      <c r="E4008" s="13" t="str">
        <f t="shared" si="188"/>
        <v/>
      </c>
      <c r="F4008" s="84"/>
    </row>
    <row r="4009" spans="2:6" x14ac:dyDescent="0.25">
      <c r="B4009" s="13">
        <v>4001</v>
      </c>
      <c r="C4009" s="18" t="str">
        <f t="shared" si="189"/>
        <v/>
      </c>
      <c r="D4009" s="13" t="str">
        <f t="shared" si="187"/>
        <v/>
      </c>
      <c r="E4009" s="13" t="str">
        <f t="shared" si="188"/>
        <v/>
      </c>
      <c r="F4009" s="84"/>
    </row>
    <row r="4010" spans="2:6" x14ac:dyDescent="0.25">
      <c r="B4010" s="13">
        <v>4002</v>
      </c>
      <c r="C4010" s="18" t="str">
        <f t="shared" si="189"/>
        <v/>
      </c>
      <c r="D4010" s="13" t="str">
        <f t="shared" si="187"/>
        <v/>
      </c>
      <c r="E4010" s="13" t="str">
        <f t="shared" si="188"/>
        <v/>
      </c>
      <c r="F4010" s="84"/>
    </row>
    <row r="4011" spans="2:6" x14ac:dyDescent="0.25">
      <c r="B4011" s="13">
        <v>4003</v>
      </c>
      <c r="C4011" s="18" t="str">
        <f t="shared" si="189"/>
        <v/>
      </c>
      <c r="D4011" s="13" t="str">
        <f t="shared" si="187"/>
        <v/>
      </c>
      <c r="E4011" s="13" t="str">
        <f t="shared" si="188"/>
        <v/>
      </c>
      <c r="F4011" s="84"/>
    </row>
    <row r="4012" spans="2:6" x14ac:dyDescent="0.25">
      <c r="B4012" s="13">
        <v>4004</v>
      </c>
      <c r="C4012" s="18" t="str">
        <f t="shared" si="189"/>
        <v/>
      </c>
      <c r="D4012" s="13" t="str">
        <f t="shared" si="187"/>
        <v/>
      </c>
      <c r="E4012" s="13" t="str">
        <f t="shared" si="188"/>
        <v/>
      </c>
      <c r="F4012" s="84"/>
    </row>
    <row r="4013" spans="2:6" x14ac:dyDescent="0.25">
      <c r="B4013" s="13">
        <v>4005</v>
      </c>
      <c r="C4013" s="18" t="str">
        <f t="shared" si="189"/>
        <v/>
      </c>
      <c r="D4013" s="13" t="str">
        <f t="shared" si="187"/>
        <v/>
      </c>
      <c r="E4013" s="13" t="str">
        <f t="shared" si="188"/>
        <v/>
      </c>
      <c r="F4013" s="84"/>
    </row>
    <row r="4014" spans="2:6" x14ac:dyDescent="0.25">
      <c r="B4014" s="13">
        <v>4006</v>
      </c>
      <c r="C4014" s="18" t="str">
        <f t="shared" si="189"/>
        <v/>
      </c>
      <c r="D4014" s="13" t="str">
        <f t="shared" si="187"/>
        <v/>
      </c>
      <c r="E4014" s="13" t="str">
        <f t="shared" si="188"/>
        <v/>
      </c>
      <c r="F4014" s="84"/>
    </row>
    <row r="4015" spans="2:6" x14ac:dyDescent="0.25">
      <c r="B4015" s="13">
        <v>4007</v>
      </c>
      <c r="C4015" s="18" t="str">
        <f t="shared" si="189"/>
        <v/>
      </c>
      <c r="D4015" s="13" t="str">
        <f t="shared" si="187"/>
        <v/>
      </c>
      <c r="E4015" s="13" t="str">
        <f t="shared" si="188"/>
        <v/>
      </c>
      <c r="F4015" s="84"/>
    </row>
    <row r="4016" spans="2:6" x14ac:dyDescent="0.25">
      <c r="B4016" s="13">
        <v>4008</v>
      </c>
      <c r="C4016" s="18" t="str">
        <f t="shared" si="189"/>
        <v/>
      </c>
      <c r="D4016" s="13" t="str">
        <f t="shared" si="187"/>
        <v/>
      </c>
      <c r="E4016" s="13" t="str">
        <f t="shared" si="188"/>
        <v/>
      </c>
      <c r="F4016" s="84"/>
    </row>
    <row r="4017" spans="2:6" x14ac:dyDescent="0.25">
      <c r="B4017" s="13">
        <v>4009</v>
      </c>
      <c r="C4017" s="18" t="str">
        <f t="shared" si="189"/>
        <v/>
      </c>
      <c r="D4017" s="13" t="str">
        <f t="shared" si="187"/>
        <v/>
      </c>
      <c r="E4017" s="13" t="str">
        <f t="shared" si="188"/>
        <v/>
      </c>
      <c r="F4017" s="84"/>
    </row>
    <row r="4018" spans="2:6" x14ac:dyDescent="0.25">
      <c r="B4018" s="13">
        <v>4010</v>
      </c>
      <c r="C4018" s="18" t="str">
        <f t="shared" si="189"/>
        <v/>
      </c>
      <c r="D4018" s="13" t="str">
        <f t="shared" si="187"/>
        <v/>
      </c>
      <c r="E4018" s="13" t="str">
        <f t="shared" si="188"/>
        <v/>
      </c>
      <c r="F4018" s="84"/>
    </row>
    <row r="4019" spans="2:6" x14ac:dyDescent="0.25">
      <c r="B4019" s="13">
        <v>4011</v>
      </c>
      <c r="C4019" s="18" t="str">
        <f t="shared" si="189"/>
        <v/>
      </c>
      <c r="D4019" s="13" t="str">
        <f t="shared" si="187"/>
        <v/>
      </c>
      <c r="E4019" s="13" t="str">
        <f t="shared" si="188"/>
        <v/>
      </c>
      <c r="F4019" s="84"/>
    </row>
    <row r="4020" spans="2:6" x14ac:dyDescent="0.25">
      <c r="B4020" s="13">
        <v>4012</v>
      </c>
      <c r="C4020" s="18" t="str">
        <f t="shared" si="189"/>
        <v/>
      </c>
      <c r="D4020" s="13" t="str">
        <f t="shared" si="187"/>
        <v/>
      </c>
      <c r="E4020" s="13" t="str">
        <f t="shared" si="188"/>
        <v/>
      </c>
      <c r="F4020" s="84"/>
    </row>
    <row r="4021" spans="2:6" x14ac:dyDescent="0.25">
      <c r="B4021" s="13">
        <v>4013</v>
      </c>
      <c r="C4021" s="18" t="str">
        <f t="shared" si="189"/>
        <v/>
      </c>
      <c r="D4021" s="13" t="str">
        <f t="shared" si="187"/>
        <v/>
      </c>
      <c r="E4021" s="13" t="str">
        <f t="shared" si="188"/>
        <v/>
      </c>
      <c r="F4021" s="84"/>
    </row>
    <row r="4022" spans="2:6" x14ac:dyDescent="0.25">
      <c r="B4022" s="13">
        <v>4014</v>
      </c>
      <c r="C4022" s="18" t="str">
        <f t="shared" si="189"/>
        <v/>
      </c>
      <c r="D4022" s="13" t="str">
        <f t="shared" si="187"/>
        <v/>
      </c>
      <c r="E4022" s="13" t="str">
        <f t="shared" si="188"/>
        <v/>
      </c>
      <c r="F4022" s="84"/>
    </row>
    <row r="4023" spans="2:6" x14ac:dyDescent="0.25">
      <c r="B4023" s="13">
        <v>4015</v>
      </c>
      <c r="C4023" s="18" t="str">
        <f t="shared" si="189"/>
        <v/>
      </c>
      <c r="D4023" s="13" t="str">
        <f t="shared" si="187"/>
        <v/>
      </c>
      <c r="E4023" s="13" t="str">
        <f t="shared" si="188"/>
        <v/>
      </c>
      <c r="F4023" s="84"/>
    </row>
    <row r="4024" spans="2:6" x14ac:dyDescent="0.25">
      <c r="B4024" s="13">
        <v>4016</v>
      </c>
      <c r="C4024" s="18" t="str">
        <f t="shared" si="189"/>
        <v/>
      </c>
      <c r="D4024" s="13" t="str">
        <f t="shared" si="187"/>
        <v/>
      </c>
      <c r="E4024" s="13" t="str">
        <f t="shared" si="188"/>
        <v/>
      </c>
      <c r="F4024" s="84"/>
    </row>
    <row r="4025" spans="2:6" x14ac:dyDescent="0.25">
      <c r="B4025" s="13">
        <v>4017</v>
      </c>
      <c r="C4025" s="18" t="str">
        <f t="shared" si="189"/>
        <v/>
      </c>
      <c r="D4025" s="13" t="str">
        <f t="shared" si="187"/>
        <v/>
      </c>
      <c r="E4025" s="13" t="str">
        <f t="shared" si="188"/>
        <v/>
      </c>
      <c r="F4025" s="84"/>
    </row>
    <row r="4026" spans="2:6" x14ac:dyDescent="0.25">
      <c r="B4026" s="13">
        <v>4018</v>
      </c>
      <c r="C4026" s="18" t="str">
        <f t="shared" si="189"/>
        <v/>
      </c>
      <c r="D4026" s="13" t="str">
        <f t="shared" si="187"/>
        <v/>
      </c>
      <c r="E4026" s="13" t="str">
        <f t="shared" si="188"/>
        <v/>
      </c>
      <c r="F4026" s="84"/>
    </row>
    <row r="4027" spans="2:6" x14ac:dyDescent="0.25">
      <c r="B4027" s="13">
        <v>4019</v>
      </c>
      <c r="C4027" s="18" t="str">
        <f t="shared" si="189"/>
        <v/>
      </c>
      <c r="D4027" s="13" t="str">
        <f t="shared" si="187"/>
        <v/>
      </c>
      <c r="E4027" s="13" t="str">
        <f t="shared" si="188"/>
        <v/>
      </c>
      <c r="F4027" s="84"/>
    </row>
    <row r="4028" spans="2:6" x14ac:dyDescent="0.25">
      <c r="B4028" s="13">
        <v>4020</v>
      </c>
      <c r="C4028" s="18" t="str">
        <f t="shared" si="189"/>
        <v/>
      </c>
      <c r="D4028" s="13" t="str">
        <f t="shared" si="187"/>
        <v/>
      </c>
      <c r="E4028" s="13" t="str">
        <f t="shared" si="188"/>
        <v/>
      </c>
      <c r="F4028" s="84"/>
    </row>
    <row r="4029" spans="2:6" x14ac:dyDescent="0.25">
      <c r="B4029" s="13">
        <v>4021</v>
      </c>
      <c r="C4029" s="18" t="str">
        <f t="shared" si="189"/>
        <v/>
      </c>
      <c r="D4029" s="13" t="str">
        <f t="shared" si="187"/>
        <v/>
      </c>
      <c r="E4029" s="13" t="str">
        <f t="shared" si="188"/>
        <v/>
      </c>
      <c r="F4029" s="84"/>
    </row>
    <row r="4030" spans="2:6" x14ac:dyDescent="0.25">
      <c r="B4030" s="13">
        <v>4022</v>
      </c>
      <c r="C4030" s="18" t="str">
        <f t="shared" si="189"/>
        <v/>
      </c>
      <c r="D4030" s="13" t="str">
        <f t="shared" si="187"/>
        <v/>
      </c>
      <c r="E4030" s="13" t="str">
        <f t="shared" si="188"/>
        <v/>
      </c>
      <c r="F4030" s="84"/>
    </row>
    <row r="4031" spans="2:6" x14ac:dyDescent="0.25">
      <c r="B4031" s="13">
        <v>4023</v>
      </c>
      <c r="C4031" s="18" t="str">
        <f t="shared" si="189"/>
        <v/>
      </c>
      <c r="D4031" s="13" t="str">
        <f t="shared" si="187"/>
        <v/>
      </c>
      <c r="E4031" s="13" t="str">
        <f t="shared" si="188"/>
        <v/>
      </c>
      <c r="F4031" s="84"/>
    </row>
    <row r="4032" spans="2:6" x14ac:dyDescent="0.25">
      <c r="B4032" s="13">
        <v>4024</v>
      </c>
      <c r="C4032" s="18" t="str">
        <f t="shared" si="189"/>
        <v/>
      </c>
      <c r="D4032" s="13" t="str">
        <f t="shared" si="187"/>
        <v/>
      </c>
      <c r="E4032" s="13" t="str">
        <f t="shared" si="188"/>
        <v/>
      </c>
      <c r="F4032" s="84"/>
    </row>
    <row r="4033" spans="2:6" x14ac:dyDescent="0.25">
      <c r="B4033" s="13">
        <v>4025</v>
      </c>
      <c r="C4033" s="18" t="str">
        <f t="shared" si="189"/>
        <v/>
      </c>
      <c r="D4033" s="13" t="str">
        <f t="shared" si="187"/>
        <v/>
      </c>
      <c r="E4033" s="13" t="str">
        <f t="shared" si="188"/>
        <v/>
      </c>
      <c r="F4033" s="84"/>
    </row>
    <row r="4034" spans="2:6" x14ac:dyDescent="0.25">
      <c r="B4034" s="13">
        <v>4026</v>
      </c>
      <c r="C4034" s="18" t="str">
        <f t="shared" si="189"/>
        <v/>
      </c>
      <c r="D4034" s="13" t="str">
        <f t="shared" si="187"/>
        <v/>
      </c>
      <c r="E4034" s="13" t="str">
        <f t="shared" si="188"/>
        <v/>
      </c>
      <c r="F4034" s="84"/>
    </row>
    <row r="4035" spans="2:6" x14ac:dyDescent="0.25">
      <c r="B4035" s="13">
        <v>4027</v>
      </c>
      <c r="C4035" s="18" t="str">
        <f t="shared" si="189"/>
        <v/>
      </c>
      <c r="D4035" s="13" t="str">
        <f t="shared" si="187"/>
        <v/>
      </c>
      <c r="E4035" s="13" t="str">
        <f t="shared" si="188"/>
        <v/>
      </c>
      <c r="F4035" s="84"/>
    </row>
    <row r="4036" spans="2:6" x14ac:dyDescent="0.25">
      <c r="B4036" s="13">
        <v>4028</v>
      </c>
      <c r="C4036" s="18" t="str">
        <f t="shared" si="189"/>
        <v/>
      </c>
      <c r="D4036" s="13" t="str">
        <f t="shared" si="187"/>
        <v/>
      </c>
      <c r="E4036" s="13" t="str">
        <f t="shared" si="188"/>
        <v/>
      </c>
      <c r="F4036" s="84"/>
    </row>
    <row r="4037" spans="2:6" x14ac:dyDescent="0.25">
      <c r="B4037" s="13">
        <v>4029</v>
      </c>
      <c r="C4037" s="18" t="str">
        <f t="shared" si="189"/>
        <v/>
      </c>
      <c r="D4037" s="13" t="str">
        <f t="shared" si="187"/>
        <v/>
      </c>
      <c r="E4037" s="13" t="str">
        <f t="shared" si="188"/>
        <v/>
      </c>
      <c r="F4037" s="84"/>
    </row>
    <row r="4038" spans="2:6" x14ac:dyDescent="0.25">
      <c r="B4038" s="13">
        <v>4030</v>
      </c>
      <c r="C4038" s="18" t="str">
        <f t="shared" si="189"/>
        <v/>
      </c>
      <c r="D4038" s="13" t="str">
        <f t="shared" si="187"/>
        <v/>
      </c>
      <c r="E4038" s="13" t="str">
        <f t="shared" si="188"/>
        <v/>
      </c>
      <c r="F4038" s="84"/>
    </row>
    <row r="4039" spans="2:6" x14ac:dyDescent="0.25">
      <c r="B4039" s="13">
        <v>4031</v>
      </c>
      <c r="C4039" s="18" t="str">
        <f t="shared" si="189"/>
        <v/>
      </c>
      <c r="D4039" s="13" t="str">
        <f t="shared" si="187"/>
        <v/>
      </c>
      <c r="E4039" s="13" t="str">
        <f t="shared" si="188"/>
        <v/>
      </c>
      <c r="F4039" s="84"/>
    </row>
    <row r="4040" spans="2:6" x14ac:dyDescent="0.25">
      <c r="B4040" s="13">
        <v>4032</v>
      </c>
      <c r="C4040" s="18" t="str">
        <f t="shared" si="189"/>
        <v/>
      </c>
      <c r="D4040" s="13" t="str">
        <f t="shared" si="187"/>
        <v/>
      </c>
      <c r="E4040" s="13" t="str">
        <f t="shared" si="188"/>
        <v/>
      </c>
      <c r="F4040" s="84"/>
    </row>
    <row r="4041" spans="2:6" x14ac:dyDescent="0.25">
      <c r="B4041" s="13">
        <v>4033</v>
      </c>
      <c r="C4041" s="18" t="str">
        <f t="shared" si="189"/>
        <v/>
      </c>
      <c r="D4041" s="13" t="str">
        <f t="shared" ref="D4041:D4104" si="190">IF(C4041="","",IF($F$6="","",IF(B4041&lt;($AV$14+1),"1°batch", IF(B4041&gt;($AV$15),"3°batch","2°batch"))))</f>
        <v/>
      </c>
      <c r="E4041" s="13" t="str">
        <f t="shared" ref="E4041:E4104" si="191">IF(C4041="","",IF($F$6="","",IF(B4041&lt;($AV$17+1),"1°cooking",IF(AND(B4041&gt;$AV$17,B4041&lt;$AV$18+1),"2°cooking",IF(AND(B4041&gt;$AV$18,B4041&lt;$AV$19+1),"3°cooking",IF(AND(B4041&gt;$AV$19,B4041&lt;$AV$20+1),"4°cooking",IF(AND(B4041&gt;$AV$20,B4041&lt;$AV$21+1),"5°cooking",IF(AND(B4041&gt;$AV$21,B4041&lt;$AV$22+1),"1°cooking",IF(AND(B4041&gt;$AV$22,B4041&lt;$AV$23+1),"2°cooking",IF(AND(B4041&gt;$AV$23,B4041&lt;$AV$24+1),"3°cooking",IF(AND(B4041&gt;$AV$24,B4041&lt;$AV$25+1),"4°cooking",IF(AND(B4041&gt;$AV$25,B4041&lt;$AV$26+1),"5°cooking",IF(AND(B4041&gt;$AV$26,B4041&lt;$AV$27+1),"1°cooking",IF(AND(B4041&gt;$AV$27,B4041&lt;$AV$28+1),"2°cooking",IF(AND(B4041&gt;$AV$28,B4041&lt;$AV$29+1),"3°cooking",IF(AND(B4041&gt;$AV$29,B4041&lt;$AV$30+1),"4°cooking",IF(AND(B4041&gt;$AV$30,B4041&lt;$AV$31+1),"5°cooking","")))))))))))))))))</f>
        <v/>
      </c>
      <c r="F4041" s="84"/>
    </row>
    <row r="4042" spans="2:6" x14ac:dyDescent="0.25">
      <c r="B4042" s="13">
        <v>4034</v>
      </c>
      <c r="C4042" s="18" t="str">
        <f t="shared" ref="C4042:C4105" si="192">IF($F$6="","",IF(B4042&gt;$F$6,"",IF(C4041&lt;$C$6,C4041+$E$6,0)))</f>
        <v/>
      </c>
      <c r="D4042" s="13" t="str">
        <f t="shared" si="190"/>
        <v/>
      </c>
      <c r="E4042" s="13" t="str">
        <f t="shared" si="191"/>
        <v/>
      </c>
      <c r="F4042" s="84"/>
    </row>
    <row r="4043" spans="2:6" x14ac:dyDescent="0.25">
      <c r="B4043" s="13">
        <v>4035</v>
      </c>
      <c r="C4043" s="18" t="str">
        <f t="shared" si="192"/>
        <v/>
      </c>
      <c r="D4043" s="13" t="str">
        <f t="shared" si="190"/>
        <v/>
      </c>
      <c r="E4043" s="13" t="str">
        <f t="shared" si="191"/>
        <v/>
      </c>
      <c r="F4043" s="84"/>
    </row>
    <row r="4044" spans="2:6" x14ac:dyDescent="0.25">
      <c r="B4044" s="13">
        <v>4036</v>
      </c>
      <c r="C4044" s="18" t="str">
        <f t="shared" si="192"/>
        <v/>
      </c>
      <c r="D4044" s="13" t="str">
        <f t="shared" si="190"/>
        <v/>
      </c>
      <c r="E4044" s="13" t="str">
        <f t="shared" si="191"/>
        <v/>
      </c>
      <c r="F4044" s="84"/>
    </row>
    <row r="4045" spans="2:6" x14ac:dyDescent="0.25">
      <c r="B4045" s="13">
        <v>4037</v>
      </c>
      <c r="C4045" s="18" t="str">
        <f t="shared" si="192"/>
        <v/>
      </c>
      <c r="D4045" s="13" t="str">
        <f t="shared" si="190"/>
        <v/>
      </c>
      <c r="E4045" s="13" t="str">
        <f t="shared" si="191"/>
        <v/>
      </c>
      <c r="F4045" s="84"/>
    </row>
    <row r="4046" spans="2:6" x14ac:dyDescent="0.25">
      <c r="B4046" s="13">
        <v>4038</v>
      </c>
      <c r="C4046" s="18" t="str">
        <f t="shared" si="192"/>
        <v/>
      </c>
      <c r="D4046" s="13" t="str">
        <f t="shared" si="190"/>
        <v/>
      </c>
      <c r="E4046" s="13" t="str">
        <f t="shared" si="191"/>
        <v/>
      </c>
      <c r="F4046" s="84"/>
    </row>
    <row r="4047" spans="2:6" x14ac:dyDescent="0.25">
      <c r="B4047" s="13">
        <v>4039</v>
      </c>
      <c r="C4047" s="18" t="str">
        <f t="shared" si="192"/>
        <v/>
      </c>
      <c r="D4047" s="13" t="str">
        <f t="shared" si="190"/>
        <v/>
      </c>
      <c r="E4047" s="13" t="str">
        <f t="shared" si="191"/>
        <v/>
      </c>
      <c r="F4047" s="84"/>
    </row>
    <row r="4048" spans="2:6" x14ac:dyDescent="0.25">
      <c r="B4048" s="13">
        <v>4040</v>
      </c>
      <c r="C4048" s="18" t="str">
        <f t="shared" si="192"/>
        <v/>
      </c>
      <c r="D4048" s="13" t="str">
        <f t="shared" si="190"/>
        <v/>
      </c>
      <c r="E4048" s="13" t="str">
        <f t="shared" si="191"/>
        <v/>
      </c>
      <c r="F4048" s="84"/>
    </row>
    <row r="4049" spans="2:6" x14ac:dyDescent="0.25">
      <c r="B4049" s="13">
        <v>4041</v>
      </c>
      <c r="C4049" s="18" t="str">
        <f t="shared" si="192"/>
        <v/>
      </c>
      <c r="D4049" s="13" t="str">
        <f t="shared" si="190"/>
        <v/>
      </c>
      <c r="E4049" s="13" t="str">
        <f t="shared" si="191"/>
        <v/>
      </c>
      <c r="F4049" s="84"/>
    </row>
    <row r="4050" spans="2:6" x14ac:dyDescent="0.25">
      <c r="B4050" s="13">
        <v>4042</v>
      </c>
      <c r="C4050" s="18" t="str">
        <f t="shared" si="192"/>
        <v/>
      </c>
      <c r="D4050" s="13" t="str">
        <f t="shared" si="190"/>
        <v/>
      </c>
      <c r="E4050" s="13" t="str">
        <f t="shared" si="191"/>
        <v/>
      </c>
      <c r="F4050" s="84"/>
    </row>
    <row r="4051" spans="2:6" x14ac:dyDescent="0.25">
      <c r="B4051" s="13">
        <v>4043</v>
      </c>
      <c r="C4051" s="18" t="str">
        <f t="shared" si="192"/>
        <v/>
      </c>
      <c r="D4051" s="13" t="str">
        <f t="shared" si="190"/>
        <v/>
      </c>
      <c r="E4051" s="13" t="str">
        <f t="shared" si="191"/>
        <v/>
      </c>
      <c r="F4051" s="84"/>
    </row>
    <row r="4052" spans="2:6" x14ac:dyDescent="0.25">
      <c r="B4052" s="13">
        <v>4044</v>
      </c>
      <c r="C4052" s="18" t="str">
        <f t="shared" si="192"/>
        <v/>
      </c>
      <c r="D4052" s="13" t="str">
        <f t="shared" si="190"/>
        <v/>
      </c>
      <c r="E4052" s="13" t="str">
        <f t="shared" si="191"/>
        <v/>
      </c>
      <c r="F4052" s="84"/>
    </row>
    <row r="4053" spans="2:6" x14ac:dyDescent="0.25">
      <c r="B4053" s="13">
        <v>4045</v>
      </c>
      <c r="C4053" s="18" t="str">
        <f t="shared" si="192"/>
        <v/>
      </c>
      <c r="D4053" s="13" t="str">
        <f t="shared" si="190"/>
        <v/>
      </c>
      <c r="E4053" s="13" t="str">
        <f t="shared" si="191"/>
        <v/>
      </c>
      <c r="F4053" s="84"/>
    </row>
    <row r="4054" spans="2:6" x14ac:dyDescent="0.25">
      <c r="B4054" s="13">
        <v>4046</v>
      </c>
      <c r="C4054" s="18" t="str">
        <f t="shared" si="192"/>
        <v/>
      </c>
      <c r="D4054" s="13" t="str">
        <f t="shared" si="190"/>
        <v/>
      </c>
      <c r="E4054" s="13" t="str">
        <f t="shared" si="191"/>
        <v/>
      </c>
      <c r="F4054" s="84"/>
    </row>
    <row r="4055" spans="2:6" x14ac:dyDescent="0.25">
      <c r="B4055" s="13">
        <v>4047</v>
      </c>
      <c r="C4055" s="18" t="str">
        <f t="shared" si="192"/>
        <v/>
      </c>
      <c r="D4055" s="13" t="str">
        <f t="shared" si="190"/>
        <v/>
      </c>
      <c r="E4055" s="13" t="str">
        <f t="shared" si="191"/>
        <v/>
      </c>
      <c r="F4055" s="84"/>
    </row>
    <row r="4056" spans="2:6" x14ac:dyDescent="0.25">
      <c r="B4056" s="13">
        <v>4048</v>
      </c>
      <c r="C4056" s="18" t="str">
        <f t="shared" si="192"/>
        <v/>
      </c>
      <c r="D4056" s="13" t="str">
        <f t="shared" si="190"/>
        <v/>
      </c>
      <c r="E4056" s="13" t="str">
        <f t="shared" si="191"/>
        <v/>
      </c>
      <c r="F4056" s="84"/>
    </row>
    <row r="4057" spans="2:6" x14ac:dyDescent="0.25">
      <c r="B4057" s="13">
        <v>4049</v>
      </c>
      <c r="C4057" s="18" t="str">
        <f t="shared" si="192"/>
        <v/>
      </c>
      <c r="D4057" s="13" t="str">
        <f t="shared" si="190"/>
        <v/>
      </c>
      <c r="E4057" s="13" t="str">
        <f t="shared" si="191"/>
        <v/>
      </c>
      <c r="F4057" s="84"/>
    </row>
    <row r="4058" spans="2:6" x14ac:dyDescent="0.25">
      <c r="B4058" s="13">
        <v>4050</v>
      </c>
      <c r="C4058" s="18" t="str">
        <f t="shared" si="192"/>
        <v/>
      </c>
      <c r="D4058" s="13" t="str">
        <f t="shared" si="190"/>
        <v/>
      </c>
      <c r="E4058" s="13" t="str">
        <f t="shared" si="191"/>
        <v/>
      </c>
      <c r="F4058" s="84"/>
    </row>
    <row r="4059" spans="2:6" x14ac:dyDescent="0.25">
      <c r="B4059" s="13">
        <v>4051</v>
      </c>
      <c r="C4059" s="18" t="str">
        <f t="shared" si="192"/>
        <v/>
      </c>
      <c r="D4059" s="13" t="str">
        <f t="shared" si="190"/>
        <v/>
      </c>
      <c r="E4059" s="13" t="str">
        <f t="shared" si="191"/>
        <v/>
      </c>
      <c r="F4059" s="84"/>
    </row>
    <row r="4060" spans="2:6" x14ac:dyDescent="0.25">
      <c r="B4060" s="13">
        <v>4052</v>
      </c>
      <c r="C4060" s="18" t="str">
        <f t="shared" si="192"/>
        <v/>
      </c>
      <c r="D4060" s="13" t="str">
        <f t="shared" si="190"/>
        <v/>
      </c>
      <c r="E4060" s="13" t="str">
        <f t="shared" si="191"/>
        <v/>
      </c>
      <c r="F4060" s="84"/>
    </row>
    <row r="4061" spans="2:6" x14ac:dyDescent="0.25">
      <c r="B4061" s="13">
        <v>4053</v>
      </c>
      <c r="C4061" s="18" t="str">
        <f t="shared" si="192"/>
        <v/>
      </c>
      <c r="D4061" s="13" t="str">
        <f t="shared" si="190"/>
        <v/>
      </c>
      <c r="E4061" s="13" t="str">
        <f t="shared" si="191"/>
        <v/>
      </c>
      <c r="F4061" s="84"/>
    </row>
    <row r="4062" spans="2:6" x14ac:dyDescent="0.25">
      <c r="B4062" s="13">
        <v>4054</v>
      </c>
      <c r="C4062" s="18" t="str">
        <f t="shared" si="192"/>
        <v/>
      </c>
      <c r="D4062" s="13" t="str">
        <f t="shared" si="190"/>
        <v/>
      </c>
      <c r="E4062" s="13" t="str">
        <f t="shared" si="191"/>
        <v/>
      </c>
      <c r="F4062" s="84"/>
    </row>
    <row r="4063" spans="2:6" x14ac:dyDescent="0.25">
      <c r="B4063" s="13">
        <v>4055</v>
      </c>
      <c r="C4063" s="18" t="str">
        <f t="shared" si="192"/>
        <v/>
      </c>
      <c r="D4063" s="13" t="str">
        <f t="shared" si="190"/>
        <v/>
      </c>
      <c r="E4063" s="13" t="str">
        <f t="shared" si="191"/>
        <v/>
      </c>
      <c r="F4063" s="84"/>
    </row>
    <row r="4064" spans="2:6" x14ac:dyDescent="0.25">
      <c r="B4064" s="13">
        <v>4056</v>
      </c>
      <c r="C4064" s="18" t="str">
        <f t="shared" si="192"/>
        <v/>
      </c>
      <c r="D4064" s="13" t="str">
        <f t="shared" si="190"/>
        <v/>
      </c>
      <c r="E4064" s="13" t="str">
        <f t="shared" si="191"/>
        <v/>
      </c>
      <c r="F4064" s="84"/>
    </row>
    <row r="4065" spans="2:6" x14ac:dyDescent="0.25">
      <c r="B4065" s="13">
        <v>4057</v>
      </c>
      <c r="C4065" s="18" t="str">
        <f t="shared" si="192"/>
        <v/>
      </c>
      <c r="D4065" s="13" t="str">
        <f t="shared" si="190"/>
        <v/>
      </c>
      <c r="E4065" s="13" t="str">
        <f t="shared" si="191"/>
        <v/>
      </c>
      <c r="F4065" s="84"/>
    </row>
    <row r="4066" spans="2:6" x14ac:dyDescent="0.25">
      <c r="B4066" s="13">
        <v>4058</v>
      </c>
      <c r="C4066" s="18" t="str">
        <f t="shared" si="192"/>
        <v/>
      </c>
      <c r="D4066" s="13" t="str">
        <f t="shared" si="190"/>
        <v/>
      </c>
      <c r="E4066" s="13" t="str">
        <f t="shared" si="191"/>
        <v/>
      </c>
      <c r="F4066" s="84"/>
    </row>
    <row r="4067" spans="2:6" x14ac:dyDescent="0.25">
      <c r="B4067" s="13">
        <v>4059</v>
      </c>
      <c r="C4067" s="18" t="str">
        <f t="shared" si="192"/>
        <v/>
      </c>
      <c r="D4067" s="13" t="str">
        <f t="shared" si="190"/>
        <v/>
      </c>
      <c r="E4067" s="13" t="str">
        <f t="shared" si="191"/>
        <v/>
      </c>
      <c r="F4067" s="84"/>
    </row>
    <row r="4068" spans="2:6" x14ac:dyDescent="0.25">
      <c r="B4068" s="13">
        <v>4060</v>
      </c>
      <c r="C4068" s="18" t="str">
        <f t="shared" si="192"/>
        <v/>
      </c>
      <c r="D4068" s="13" t="str">
        <f t="shared" si="190"/>
        <v/>
      </c>
      <c r="E4068" s="13" t="str">
        <f t="shared" si="191"/>
        <v/>
      </c>
      <c r="F4068" s="84"/>
    </row>
    <row r="4069" spans="2:6" x14ac:dyDescent="0.25">
      <c r="B4069" s="13">
        <v>4061</v>
      </c>
      <c r="C4069" s="18" t="str">
        <f t="shared" si="192"/>
        <v/>
      </c>
      <c r="D4069" s="13" t="str">
        <f t="shared" si="190"/>
        <v/>
      </c>
      <c r="E4069" s="13" t="str">
        <f t="shared" si="191"/>
        <v/>
      </c>
      <c r="F4069" s="84"/>
    </row>
    <row r="4070" spans="2:6" x14ac:dyDescent="0.25">
      <c r="B4070" s="13">
        <v>4062</v>
      </c>
      <c r="C4070" s="18" t="str">
        <f t="shared" si="192"/>
        <v/>
      </c>
      <c r="D4070" s="13" t="str">
        <f t="shared" si="190"/>
        <v/>
      </c>
      <c r="E4070" s="13" t="str">
        <f t="shared" si="191"/>
        <v/>
      </c>
      <c r="F4070" s="84"/>
    </row>
    <row r="4071" spans="2:6" x14ac:dyDescent="0.25">
      <c r="B4071" s="13">
        <v>4063</v>
      </c>
      <c r="C4071" s="18" t="str">
        <f t="shared" si="192"/>
        <v/>
      </c>
      <c r="D4071" s="13" t="str">
        <f t="shared" si="190"/>
        <v/>
      </c>
      <c r="E4071" s="13" t="str">
        <f t="shared" si="191"/>
        <v/>
      </c>
      <c r="F4071" s="84"/>
    </row>
    <row r="4072" spans="2:6" x14ac:dyDescent="0.25">
      <c r="B4072" s="13">
        <v>4064</v>
      </c>
      <c r="C4072" s="18" t="str">
        <f t="shared" si="192"/>
        <v/>
      </c>
      <c r="D4072" s="13" t="str">
        <f t="shared" si="190"/>
        <v/>
      </c>
      <c r="E4072" s="13" t="str">
        <f t="shared" si="191"/>
        <v/>
      </c>
      <c r="F4072" s="84"/>
    </row>
    <row r="4073" spans="2:6" x14ac:dyDescent="0.25">
      <c r="B4073" s="13">
        <v>4065</v>
      </c>
      <c r="C4073" s="18" t="str">
        <f t="shared" si="192"/>
        <v/>
      </c>
      <c r="D4073" s="13" t="str">
        <f t="shared" si="190"/>
        <v/>
      </c>
      <c r="E4073" s="13" t="str">
        <f t="shared" si="191"/>
        <v/>
      </c>
      <c r="F4073" s="84"/>
    </row>
    <row r="4074" spans="2:6" x14ac:dyDescent="0.25">
      <c r="B4074" s="13">
        <v>4066</v>
      </c>
      <c r="C4074" s="18" t="str">
        <f t="shared" si="192"/>
        <v/>
      </c>
      <c r="D4074" s="13" t="str">
        <f t="shared" si="190"/>
        <v/>
      </c>
      <c r="E4074" s="13" t="str">
        <f t="shared" si="191"/>
        <v/>
      </c>
      <c r="F4074" s="84"/>
    </row>
    <row r="4075" spans="2:6" x14ac:dyDescent="0.25">
      <c r="B4075" s="13">
        <v>4067</v>
      </c>
      <c r="C4075" s="18" t="str">
        <f t="shared" si="192"/>
        <v/>
      </c>
      <c r="D4075" s="13" t="str">
        <f t="shared" si="190"/>
        <v/>
      </c>
      <c r="E4075" s="13" t="str">
        <f t="shared" si="191"/>
        <v/>
      </c>
      <c r="F4075" s="84"/>
    </row>
    <row r="4076" spans="2:6" x14ac:dyDescent="0.25">
      <c r="B4076" s="13">
        <v>4068</v>
      </c>
      <c r="C4076" s="18" t="str">
        <f t="shared" si="192"/>
        <v/>
      </c>
      <c r="D4076" s="13" t="str">
        <f t="shared" si="190"/>
        <v/>
      </c>
      <c r="E4076" s="13" t="str">
        <f t="shared" si="191"/>
        <v/>
      </c>
      <c r="F4076" s="84"/>
    </row>
    <row r="4077" spans="2:6" x14ac:dyDescent="0.25">
      <c r="B4077" s="13">
        <v>4069</v>
      </c>
      <c r="C4077" s="18" t="str">
        <f t="shared" si="192"/>
        <v/>
      </c>
      <c r="D4077" s="13" t="str">
        <f t="shared" si="190"/>
        <v/>
      </c>
      <c r="E4077" s="13" t="str">
        <f t="shared" si="191"/>
        <v/>
      </c>
      <c r="F4077" s="84"/>
    </row>
    <row r="4078" spans="2:6" x14ac:dyDescent="0.25">
      <c r="B4078" s="13">
        <v>4070</v>
      </c>
      <c r="C4078" s="18" t="str">
        <f t="shared" si="192"/>
        <v/>
      </c>
      <c r="D4078" s="13" t="str">
        <f t="shared" si="190"/>
        <v/>
      </c>
      <c r="E4078" s="13" t="str">
        <f t="shared" si="191"/>
        <v/>
      </c>
      <c r="F4078" s="84"/>
    </row>
    <row r="4079" spans="2:6" x14ac:dyDescent="0.25">
      <c r="B4079" s="13">
        <v>4071</v>
      </c>
      <c r="C4079" s="18" t="str">
        <f t="shared" si="192"/>
        <v/>
      </c>
      <c r="D4079" s="13" t="str">
        <f t="shared" si="190"/>
        <v/>
      </c>
      <c r="E4079" s="13" t="str">
        <f t="shared" si="191"/>
        <v/>
      </c>
      <c r="F4079" s="84"/>
    </row>
    <row r="4080" spans="2:6" x14ac:dyDescent="0.25">
      <c r="B4080" s="13">
        <v>4072</v>
      </c>
      <c r="C4080" s="18" t="str">
        <f t="shared" si="192"/>
        <v/>
      </c>
      <c r="D4080" s="13" t="str">
        <f t="shared" si="190"/>
        <v/>
      </c>
      <c r="E4080" s="13" t="str">
        <f t="shared" si="191"/>
        <v/>
      </c>
      <c r="F4080" s="84"/>
    </row>
    <row r="4081" spans="2:6" x14ac:dyDescent="0.25">
      <c r="B4081" s="13">
        <v>4073</v>
      </c>
      <c r="C4081" s="18" t="str">
        <f t="shared" si="192"/>
        <v/>
      </c>
      <c r="D4081" s="13" t="str">
        <f t="shared" si="190"/>
        <v/>
      </c>
      <c r="E4081" s="13" t="str">
        <f t="shared" si="191"/>
        <v/>
      </c>
      <c r="F4081" s="84"/>
    </row>
    <row r="4082" spans="2:6" x14ac:dyDescent="0.25">
      <c r="B4082" s="13">
        <v>4074</v>
      </c>
      <c r="C4082" s="18" t="str">
        <f t="shared" si="192"/>
        <v/>
      </c>
      <c r="D4082" s="13" t="str">
        <f t="shared" si="190"/>
        <v/>
      </c>
      <c r="E4082" s="13" t="str">
        <f t="shared" si="191"/>
        <v/>
      </c>
      <c r="F4082" s="84"/>
    </row>
    <row r="4083" spans="2:6" x14ac:dyDescent="0.25">
      <c r="B4083" s="13">
        <v>4075</v>
      </c>
      <c r="C4083" s="18" t="str">
        <f t="shared" si="192"/>
        <v/>
      </c>
      <c r="D4083" s="13" t="str">
        <f t="shared" si="190"/>
        <v/>
      </c>
      <c r="E4083" s="13" t="str">
        <f t="shared" si="191"/>
        <v/>
      </c>
      <c r="F4083" s="84"/>
    </row>
    <row r="4084" spans="2:6" x14ac:dyDescent="0.25">
      <c r="B4084" s="13">
        <v>4076</v>
      </c>
      <c r="C4084" s="18" t="str">
        <f t="shared" si="192"/>
        <v/>
      </c>
      <c r="D4084" s="13" t="str">
        <f t="shared" si="190"/>
        <v/>
      </c>
      <c r="E4084" s="13" t="str">
        <f t="shared" si="191"/>
        <v/>
      </c>
      <c r="F4084" s="84"/>
    </row>
    <row r="4085" spans="2:6" x14ac:dyDescent="0.25">
      <c r="B4085" s="13">
        <v>4077</v>
      </c>
      <c r="C4085" s="18" t="str">
        <f t="shared" si="192"/>
        <v/>
      </c>
      <c r="D4085" s="13" t="str">
        <f t="shared" si="190"/>
        <v/>
      </c>
      <c r="E4085" s="13" t="str">
        <f t="shared" si="191"/>
        <v/>
      </c>
      <c r="F4085" s="84"/>
    </row>
    <row r="4086" spans="2:6" x14ac:dyDescent="0.25">
      <c r="B4086" s="13">
        <v>4078</v>
      </c>
      <c r="C4086" s="18" t="str">
        <f t="shared" si="192"/>
        <v/>
      </c>
      <c r="D4086" s="13" t="str">
        <f t="shared" si="190"/>
        <v/>
      </c>
      <c r="E4086" s="13" t="str">
        <f t="shared" si="191"/>
        <v/>
      </c>
      <c r="F4086" s="84"/>
    </row>
    <row r="4087" spans="2:6" x14ac:dyDescent="0.25">
      <c r="B4087" s="13">
        <v>4079</v>
      </c>
      <c r="C4087" s="18" t="str">
        <f t="shared" si="192"/>
        <v/>
      </c>
      <c r="D4087" s="13" t="str">
        <f t="shared" si="190"/>
        <v/>
      </c>
      <c r="E4087" s="13" t="str">
        <f t="shared" si="191"/>
        <v/>
      </c>
      <c r="F4087" s="84"/>
    </row>
    <row r="4088" spans="2:6" x14ac:dyDescent="0.25">
      <c r="B4088" s="13">
        <v>4080</v>
      </c>
      <c r="C4088" s="18" t="str">
        <f t="shared" si="192"/>
        <v/>
      </c>
      <c r="D4088" s="13" t="str">
        <f t="shared" si="190"/>
        <v/>
      </c>
      <c r="E4088" s="13" t="str">
        <f t="shared" si="191"/>
        <v/>
      </c>
      <c r="F4088" s="84"/>
    </row>
    <row r="4089" spans="2:6" x14ac:dyDescent="0.25">
      <c r="B4089" s="13">
        <v>4081</v>
      </c>
      <c r="C4089" s="18" t="str">
        <f t="shared" si="192"/>
        <v/>
      </c>
      <c r="D4089" s="13" t="str">
        <f t="shared" si="190"/>
        <v/>
      </c>
      <c r="E4089" s="13" t="str">
        <f t="shared" si="191"/>
        <v/>
      </c>
      <c r="F4089" s="84"/>
    </row>
    <row r="4090" spans="2:6" x14ac:dyDescent="0.25">
      <c r="B4090" s="13">
        <v>4082</v>
      </c>
      <c r="C4090" s="18" t="str">
        <f t="shared" si="192"/>
        <v/>
      </c>
      <c r="D4090" s="13" t="str">
        <f t="shared" si="190"/>
        <v/>
      </c>
      <c r="E4090" s="13" t="str">
        <f t="shared" si="191"/>
        <v/>
      </c>
      <c r="F4090" s="84"/>
    </row>
    <row r="4091" spans="2:6" x14ac:dyDescent="0.25">
      <c r="B4091" s="13">
        <v>4083</v>
      </c>
      <c r="C4091" s="18" t="str">
        <f t="shared" si="192"/>
        <v/>
      </c>
      <c r="D4091" s="13" t="str">
        <f t="shared" si="190"/>
        <v/>
      </c>
      <c r="E4091" s="13" t="str">
        <f t="shared" si="191"/>
        <v/>
      </c>
      <c r="F4091" s="84"/>
    </row>
    <row r="4092" spans="2:6" x14ac:dyDescent="0.25">
      <c r="B4092" s="13">
        <v>4084</v>
      </c>
      <c r="C4092" s="18" t="str">
        <f t="shared" si="192"/>
        <v/>
      </c>
      <c r="D4092" s="13" t="str">
        <f t="shared" si="190"/>
        <v/>
      </c>
      <c r="E4092" s="13" t="str">
        <f t="shared" si="191"/>
        <v/>
      </c>
      <c r="F4092" s="84"/>
    </row>
    <row r="4093" spans="2:6" x14ac:dyDescent="0.25">
      <c r="B4093" s="13">
        <v>4085</v>
      </c>
      <c r="C4093" s="18" t="str">
        <f t="shared" si="192"/>
        <v/>
      </c>
      <c r="D4093" s="13" t="str">
        <f t="shared" si="190"/>
        <v/>
      </c>
      <c r="E4093" s="13" t="str">
        <f t="shared" si="191"/>
        <v/>
      </c>
      <c r="F4093" s="84"/>
    </row>
    <row r="4094" spans="2:6" x14ac:dyDescent="0.25">
      <c r="B4094" s="13">
        <v>4086</v>
      </c>
      <c r="C4094" s="18" t="str">
        <f t="shared" si="192"/>
        <v/>
      </c>
      <c r="D4094" s="13" t="str">
        <f t="shared" si="190"/>
        <v/>
      </c>
      <c r="E4094" s="13" t="str">
        <f t="shared" si="191"/>
        <v/>
      </c>
      <c r="F4094" s="84"/>
    </row>
    <row r="4095" spans="2:6" x14ac:dyDescent="0.25">
      <c r="B4095" s="13">
        <v>4087</v>
      </c>
      <c r="C4095" s="18" t="str">
        <f t="shared" si="192"/>
        <v/>
      </c>
      <c r="D4095" s="13" t="str">
        <f t="shared" si="190"/>
        <v/>
      </c>
      <c r="E4095" s="13" t="str">
        <f t="shared" si="191"/>
        <v/>
      </c>
      <c r="F4095" s="84"/>
    </row>
    <row r="4096" spans="2:6" x14ac:dyDescent="0.25">
      <c r="B4096" s="13">
        <v>4088</v>
      </c>
      <c r="C4096" s="18" t="str">
        <f t="shared" si="192"/>
        <v/>
      </c>
      <c r="D4096" s="13" t="str">
        <f t="shared" si="190"/>
        <v/>
      </c>
      <c r="E4096" s="13" t="str">
        <f t="shared" si="191"/>
        <v/>
      </c>
      <c r="F4096" s="84"/>
    </row>
    <row r="4097" spans="2:6" x14ac:dyDescent="0.25">
      <c r="B4097" s="13">
        <v>4089</v>
      </c>
      <c r="C4097" s="18" t="str">
        <f t="shared" si="192"/>
        <v/>
      </c>
      <c r="D4097" s="13" t="str">
        <f t="shared" si="190"/>
        <v/>
      </c>
      <c r="E4097" s="13" t="str">
        <f t="shared" si="191"/>
        <v/>
      </c>
      <c r="F4097" s="84"/>
    </row>
    <row r="4098" spans="2:6" x14ac:dyDescent="0.25">
      <c r="B4098" s="13">
        <v>4090</v>
      </c>
      <c r="C4098" s="18" t="str">
        <f t="shared" si="192"/>
        <v/>
      </c>
      <c r="D4098" s="13" t="str">
        <f t="shared" si="190"/>
        <v/>
      </c>
      <c r="E4098" s="13" t="str">
        <f t="shared" si="191"/>
        <v/>
      </c>
      <c r="F4098" s="84"/>
    </row>
    <row r="4099" spans="2:6" x14ac:dyDescent="0.25">
      <c r="B4099" s="13">
        <v>4091</v>
      </c>
      <c r="C4099" s="18" t="str">
        <f t="shared" si="192"/>
        <v/>
      </c>
      <c r="D4099" s="13" t="str">
        <f t="shared" si="190"/>
        <v/>
      </c>
      <c r="E4099" s="13" t="str">
        <f t="shared" si="191"/>
        <v/>
      </c>
      <c r="F4099" s="84"/>
    </row>
    <row r="4100" spans="2:6" x14ac:dyDescent="0.25">
      <c r="B4100" s="13">
        <v>4092</v>
      </c>
      <c r="C4100" s="18" t="str">
        <f t="shared" si="192"/>
        <v/>
      </c>
      <c r="D4100" s="13" t="str">
        <f t="shared" si="190"/>
        <v/>
      </c>
      <c r="E4100" s="13" t="str">
        <f t="shared" si="191"/>
        <v/>
      </c>
      <c r="F4100" s="84"/>
    </row>
    <row r="4101" spans="2:6" x14ac:dyDescent="0.25">
      <c r="B4101" s="13">
        <v>4093</v>
      </c>
      <c r="C4101" s="18" t="str">
        <f t="shared" si="192"/>
        <v/>
      </c>
      <c r="D4101" s="13" t="str">
        <f t="shared" si="190"/>
        <v/>
      </c>
      <c r="E4101" s="13" t="str">
        <f t="shared" si="191"/>
        <v/>
      </c>
      <c r="F4101" s="84"/>
    </row>
    <row r="4102" spans="2:6" x14ac:dyDescent="0.25">
      <c r="B4102" s="13">
        <v>4094</v>
      </c>
      <c r="C4102" s="18" t="str">
        <f t="shared" si="192"/>
        <v/>
      </c>
      <c r="D4102" s="13" t="str">
        <f t="shared" si="190"/>
        <v/>
      </c>
      <c r="E4102" s="13" t="str">
        <f t="shared" si="191"/>
        <v/>
      </c>
      <c r="F4102" s="84"/>
    </row>
    <row r="4103" spans="2:6" x14ac:dyDescent="0.25">
      <c r="B4103" s="13">
        <v>4095</v>
      </c>
      <c r="C4103" s="18" t="str">
        <f t="shared" si="192"/>
        <v/>
      </c>
      <c r="D4103" s="13" t="str">
        <f t="shared" si="190"/>
        <v/>
      </c>
      <c r="E4103" s="13" t="str">
        <f t="shared" si="191"/>
        <v/>
      </c>
      <c r="F4103" s="84"/>
    </row>
    <row r="4104" spans="2:6" x14ac:dyDescent="0.25">
      <c r="B4104" s="13">
        <v>4096</v>
      </c>
      <c r="C4104" s="18" t="str">
        <f t="shared" si="192"/>
        <v/>
      </c>
      <c r="D4104" s="13" t="str">
        <f t="shared" si="190"/>
        <v/>
      </c>
      <c r="E4104" s="13" t="str">
        <f t="shared" si="191"/>
        <v/>
      </c>
      <c r="F4104" s="84"/>
    </row>
    <row r="4105" spans="2:6" x14ac:dyDescent="0.25">
      <c r="B4105" s="13">
        <v>4097</v>
      </c>
      <c r="C4105" s="18" t="str">
        <f t="shared" si="192"/>
        <v/>
      </c>
      <c r="D4105" s="13" t="str">
        <f t="shared" ref="D4105:D4168" si="193">IF(C4105="","",IF($F$6="","",IF(B4105&lt;($AV$14+1),"1°batch", IF(B4105&gt;($AV$15),"3°batch","2°batch"))))</f>
        <v/>
      </c>
      <c r="E4105" s="13" t="str">
        <f t="shared" ref="E4105:E4168" si="194">IF(C4105="","",IF($F$6="","",IF(B4105&lt;($AV$17+1),"1°cooking",IF(AND(B4105&gt;$AV$17,B4105&lt;$AV$18+1),"2°cooking",IF(AND(B4105&gt;$AV$18,B4105&lt;$AV$19+1),"3°cooking",IF(AND(B4105&gt;$AV$19,B4105&lt;$AV$20+1),"4°cooking",IF(AND(B4105&gt;$AV$20,B4105&lt;$AV$21+1),"5°cooking",IF(AND(B4105&gt;$AV$21,B4105&lt;$AV$22+1),"1°cooking",IF(AND(B4105&gt;$AV$22,B4105&lt;$AV$23+1),"2°cooking",IF(AND(B4105&gt;$AV$23,B4105&lt;$AV$24+1),"3°cooking",IF(AND(B4105&gt;$AV$24,B4105&lt;$AV$25+1),"4°cooking",IF(AND(B4105&gt;$AV$25,B4105&lt;$AV$26+1),"5°cooking",IF(AND(B4105&gt;$AV$26,B4105&lt;$AV$27+1),"1°cooking",IF(AND(B4105&gt;$AV$27,B4105&lt;$AV$28+1),"2°cooking",IF(AND(B4105&gt;$AV$28,B4105&lt;$AV$29+1),"3°cooking",IF(AND(B4105&gt;$AV$29,B4105&lt;$AV$30+1),"4°cooking",IF(AND(B4105&gt;$AV$30,B4105&lt;$AV$31+1),"5°cooking","")))))))))))))))))</f>
        <v/>
      </c>
      <c r="F4105" s="84"/>
    </row>
    <row r="4106" spans="2:6" x14ac:dyDescent="0.25">
      <c r="B4106" s="13">
        <v>4098</v>
      </c>
      <c r="C4106" s="18" t="str">
        <f t="shared" ref="C4106:C4169" si="195">IF($F$6="","",IF(B4106&gt;$F$6,"",IF(C4105&lt;$C$6,C4105+$E$6,0)))</f>
        <v/>
      </c>
      <c r="D4106" s="13" t="str">
        <f t="shared" si="193"/>
        <v/>
      </c>
      <c r="E4106" s="13" t="str">
        <f t="shared" si="194"/>
        <v/>
      </c>
      <c r="F4106" s="84"/>
    </row>
    <row r="4107" spans="2:6" x14ac:dyDescent="0.25">
      <c r="B4107" s="13">
        <v>4099</v>
      </c>
      <c r="C4107" s="18" t="str">
        <f t="shared" si="195"/>
        <v/>
      </c>
      <c r="D4107" s="13" t="str">
        <f t="shared" si="193"/>
        <v/>
      </c>
      <c r="E4107" s="13" t="str">
        <f t="shared" si="194"/>
        <v/>
      </c>
      <c r="F4107" s="84"/>
    </row>
    <row r="4108" spans="2:6" x14ac:dyDescent="0.25">
      <c r="B4108" s="13">
        <v>4100</v>
      </c>
      <c r="C4108" s="18" t="str">
        <f t="shared" si="195"/>
        <v/>
      </c>
      <c r="D4108" s="13" t="str">
        <f t="shared" si="193"/>
        <v/>
      </c>
      <c r="E4108" s="13" t="str">
        <f t="shared" si="194"/>
        <v/>
      </c>
      <c r="F4108" s="84"/>
    </row>
    <row r="4109" spans="2:6" x14ac:dyDescent="0.25">
      <c r="B4109" s="13">
        <v>4101</v>
      </c>
      <c r="C4109" s="18" t="str">
        <f t="shared" si="195"/>
        <v/>
      </c>
      <c r="D4109" s="13" t="str">
        <f t="shared" si="193"/>
        <v/>
      </c>
      <c r="E4109" s="13" t="str">
        <f t="shared" si="194"/>
        <v/>
      </c>
      <c r="F4109" s="84"/>
    </row>
    <row r="4110" spans="2:6" x14ac:dyDescent="0.25">
      <c r="B4110" s="13">
        <v>4102</v>
      </c>
      <c r="C4110" s="18" t="str">
        <f t="shared" si="195"/>
        <v/>
      </c>
      <c r="D4110" s="13" t="str">
        <f t="shared" si="193"/>
        <v/>
      </c>
      <c r="E4110" s="13" t="str">
        <f t="shared" si="194"/>
        <v/>
      </c>
      <c r="F4110" s="84"/>
    </row>
    <row r="4111" spans="2:6" x14ac:dyDescent="0.25">
      <c r="B4111" s="13">
        <v>4103</v>
      </c>
      <c r="C4111" s="18" t="str">
        <f t="shared" si="195"/>
        <v/>
      </c>
      <c r="D4111" s="13" t="str">
        <f t="shared" si="193"/>
        <v/>
      </c>
      <c r="E4111" s="13" t="str">
        <f t="shared" si="194"/>
        <v/>
      </c>
      <c r="F4111" s="84"/>
    </row>
    <row r="4112" spans="2:6" x14ac:dyDescent="0.25">
      <c r="B4112" s="13">
        <v>4104</v>
      </c>
      <c r="C4112" s="18" t="str">
        <f t="shared" si="195"/>
        <v/>
      </c>
      <c r="D4112" s="13" t="str">
        <f t="shared" si="193"/>
        <v/>
      </c>
      <c r="E4112" s="13" t="str">
        <f t="shared" si="194"/>
        <v/>
      </c>
      <c r="F4112" s="84"/>
    </row>
    <row r="4113" spans="2:6" x14ac:dyDescent="0.25">
      <c r="B4113" s="13">
        <v>4105</v>
      </c>
      <c r="C4113" s="18" t="str">
        <f t="shared" si="195"/>
        <v/>
      </c>
      <c r="D4113" s="13" t="str">
        <f t="shared" si="193"/>
        <v/>
      </c>
      <c r="E4113" s="13" t="str">
        <f t="shared" si="194"/>
        <v/>
      </c>
      <c r="F4113" s="84"/>
    </row>
    <row r="4114" spans="2:6" x14ac:dyDescent="0.25">
      <c r="B4114" s="13">
        <v>4106</v>
      </c>
      <c r="C4114" s="18" t="str">
        <f t="shared" si="195"/>
        <v/>
      </c>
      <c r="D4114" s="13" t="str">
        <f t="shared" si="193"/>
        <v/>
      </c>
      <c r="E4114" s="13" t="str">
        <f t="shared" si="194"/>
        <v/>
      </c>
      <c r="F4114" s="84"/>
    </row>
    <row r="4115" spans="2:6" x14ac:dyDescent="0.25">
      <c r="B4115" s="13">
        <v>4107</v>
      </c>
      <c r="C4115" s="18" t="str">
        <f t="shared" si="195"/>
        <v/>
      </c>
      <c r="D4115" s="13" t="str">
        <f t="shared" si="193"/>
        <v/>
      </c>
      <c r="E4115" s="13" t="str">
        <f t="shared" si="194"/>
        <v/>
      </c>
      <c r="F4115" s="84"/>
    </row>
    <row r="4116" spans="2:6" x14ac:dyDescent="0.25">
      <c r="B4116" s="13">
        <v>4108</v>
      </c>
      <c r="C4116" s="18" t="str">
        <f t="shared" si="195"/>
        <v/>
      </c>
      <c r="D4116" s="13" t="str">
        <f t="shared" si="193"/>
        <v/>
      </c>
      <c r="E4116" s="13" t="str">
        <f t="shared" si="194"/>
        <v/>
      </c>
      <c r="F4116" s="84"/>
    </row>
    <row r="4117" spans="2:6" x14ac:dyDescent="0.25">
      <c r="B4117" s="13">
        <v>4109</v>
      </c>
      <c r="C4117" s="18" t="str">
        <f t="shared" si="195"/>
        <v/>
      </c>
      <c r="D4117" s="13" t="str">
        <f t="shared" si="193"/>
        <v/>
      </c>
      <c r="E4117" s="13" t="str">
        <f t="shared" si="194"/>
        <v/>
      </c>
      <c r="F4117" s="84"/>
    </row>
    <row r="4118" spans="2:6" x14ac:dyDescent="0.25">
      <c r="B4118" s="13">
        <v>4110</v>
      </c>
      <c r="C4118" s="18" t="str">
        <f t="shared" si="195"/>
        <v/>
      </c>
      <c r="D4118" s="13" t="str">
        <f t="shared" si="193"/>
        <v/>
      </c>
      <c r="E4118" s="13" t="str">
        <f t="shared" si="194"/>
        <v/>
      </c>
      <c r="F4118" s="84"/>
    </row>
    <row r="4119" spans="2:6" x14ac:dyDescent="0.25">
      <c r="B4119" s="13">
        <v>4111</v>
      </c>
      <c r="C4119" s="18" t="str">
        <f t="shared" si="195"/>
        <v/>
      </c>
      <c r="D4119" s="13" t="str">
        <f t="shared" si="193"/>
        <v/>
      </c>
      <c r="E4119" s="13" t="str">
        <f t="shared" si="194"/>
        <v/>
      </c>
      <c r="F4119" s="84"/>
    </row>
    <row r="4120" spans="2:6" x14ac:dyDescent="0.25">
      <c r="B4120" s="13">
        <v>4112</v>
      </c>
      <c r="C4120" s="18" t="str">
        <f t="shared" si="195"/>
        <v/>
      </c>
      <c r="D4120" s="13" t="str">
        <f t="shared" si="193"/>
        <v/>
      </c>
      <c r="E4120" s="13" t="str">
        <f t="shared" si="194"/>
        <v/>
      </c>
      <c r="F4120" s="84"/>
    </row>
    <row r="4121" spans="2:6" x14ac:dyDescent="0.25">
      <c r="B4121" s="13">
        <v>4113</v>
      </c>
      <c r="C4121" s="18" t="str">
        <f t="shared" si="195"/>
        <v/>
      </c>
      <c r="D4121" s="13" t="str">
        <f t="shared" si="193"/>
        <v/>
      </c>
      <c r="E4121" s="13" t="str">
        <f t="shared" si="194"/>
        <v/>
      </c>
      <c r="F4121" s="84"/>
    </row>
    <row r="4122" spans="2:6" x14ac:dyDescent="0.25">
      <c r="B4122" s="13">
        <v>4114</v>
      </c>
      <c r="C4122" s="18" t="str">
        <f t="shared" si="195"/>
        <v/>
      </c>
      <c r="D4122" s="13" t="str">
        <f t="shared" si="193"/>
        <v/>
      </c>
      <c r="E4122" s="13" t="str">
        <f t="shared" si="194"/>
        <v/>
      </c>
      <c r="F4122" s="84"/>
    </row>
    <row r="4123" spans="2:6" x14ac:dyDescent="0.25">
      <c r="B4123" s="13">
        <v>4115</v>
      </c>
      <c r="C4123" s="18" t="str">
        <f t="shared" si="195"/>
        <v/>
      </c>
      <c r="D4123" s="13" t="str">
        <f t="shared" si="193"/>
        <v/>
      </c>
      <c r="E4123" s="13" t="str">
        <f t="shared" si="194"/>
        <v/>
      </c>
      <c r="F4123" s="84"/>
    </row>
    <row r="4124" spans="2:6" x14ac:dyDescent="0.25">
      <c r="B4124" s="13">
        <v>4116</v>
      </c>
      <c r="C4124" s="18" t="str">
        <f t="shared" si="195"/>
        <v/>
      </c>
      <c r="D4124" s="13" t="str">
        <f t="shared" si="193"/>
        <v/>
      </c>
      <c r="E4124" s="13" t="str">
        <f t="shared" si="194"/>
        <v/>
      </c>
      <c r="F4124" s="84"/>
    </row>
    <row r="4125" spans="2:6" x14ac:dyDescent="0.25">
      <c r="B4125" s="13">
        <v>4117</v>
      </c>
      <c r="C4125" s="18" t="str">
        <f t="shared" si="195"/>
        <v/>
      </c>
      <c r="D4125" s="13" t="str">
        <f t="shared" si="193"/>
        <v/>
      </c>
      <c r="E4125" s="13" t="str">
        <f t="shared" si="194"/>
        <v/>
      </c>
      <c r="F4125" s="84"/>
    </row>
    <row r="4126" spans="2:6" x14ac:dyDescent="0.25">
      <c r="B4126" s="13">
        <v>4118</v>
      </c>
      <c r="C4126" s="18" t="str">
        <f t="shared" si="195"/>
        <v/>
      </c>
      <c r="D4126" s="13" t="str">
        <f t="shared" si="193"/>
        <v/>
      </c>
      <c r="E4126" s="13" t="str">
        <f t="shared" si="194"/>
        <v/>
      </c>
      <c r="F4126" s="84"/>
    </row>
    <row r="4127" spans="2:6" x14ac:dyDescent="0.25">
      <c r="B4127" s="13">
        <v>4119</v>
      </c>
      <c r="C4127" s="18" t="str">
        <f t="shared" si="195"/>
        <v/>
      </c>
      <c r="D4127" s="13" t="str">
        <f t="shared" si="193"/>
        <v/>
      </c>
      <c r="E4127" s="13" t="str">
        <f t="shared" si="194"/>
        <v/>
      </c>
      <c r="F4127" s="84"/>
    </row>
    <row r="4128" spans="2:6" x14ac:dyDescent="0.25">
      <c r="B4128" s="13">
        <v>4120</v>
      </c>
      <c r="C4128" s="18" t="str">
        <f t="shared" si="195"/>
        <v/>
      </c>
      <c r="D4128" s="13" t="str">
        <f t="shared" si="193"/>
        <v/>
      </c>
      <c r="E4128" s="13" t="str">
        <f t="shared" si="194"/>
        <v/>
      </c>
      <c r="F4128" s="84"/>
    </row>
    <row r="4129" spans="2:6" x14ac:dyDescent="0.25">
      <c r="B4129" s="13">
        <v>4121</v>
      </c>
      <c r="C4129" s="18" t="str">
        <f t="shared" si="195"/>
        <v/>
      </c>
      <c r="D4129" s="13" t="str">
        <f t="shared" si="193"/>
        <v/>
      </c>
      <c r="E4129" s="13" t="str">
        <f t="shared" si="194"/>
        <v/>
      </c>
      <c r="F4129" s="84"/>
    </row>
    <row r="4130" spans="2:6" x14ac:dyDescent="0.25">
      <c r="B4130" s="13">
        <v>4122</v>
      </c>
      <c r="C4130" s="18" t="str">
        <f t="shared" si="195"/>
        <v/>
      </c>
      <c r="D4130" s="13" t="str">
        <f t="shared" si="193"/>
        <v/>
      </c>
      <c r="E4130" s="13" t="str">
        <f t="shared" si="194"/>
        <v/>
      </c>
      <c r="F4130" s="84"/>
    </row>
    <row r="4131" spans="2:6" x14ac:dyDescent="0.25">
      <c r="B4131" s="13">
        <v>4123</v>
      </c>
      <c r="C4131" s="18" t="str">
        <f t="shared" si="195"/>
        <v/>
      </c>
      <c r="D4131" s="13" t="str">
        <f t="shared" si="193"/>
        <v/>
      </c>
      <c r="E4131" s="13" t="str">
        <f t="shared" si="194"/>
        <v/>
      </c>
      <c r="F4131" s="84"/>
    </row>
    <row r="4132" spans="2:6" x14ac:dyDescent="0.25">
      <c r="B4132" s="13">
        <v>4124</v>
      </c>
      <c r="C4132" s="18" t="str">
        <f t="shared" si="195"/>
        <v/>
      </c>
      <c r="D4132" s="13" t="str">
        <f t="shared" si="193"/>
        <v/>
      </c>
      <c r="E4132" s="13" t="str">
        <f t="shared" si="194"/>
        <v/>
      </c>
      <c r="F4132" s="84"/>
    </row>
    <row r="4133" spans="2:6" x14ac:dyDescent="0.25">
      <c r="B4133" s="13">
        <v>4125</v>
      </c>
      <c r="C4133" s="18" t="str">
        <f t="shared" si="195"/>
        <v/>
      </c>
      <c r="D4133" s="13" t="str">
        <f t="shared" si="193"/>
        <v/>
      </c>
      <c r="E4133" s="13" t="str">
        <f t="shared" si="194"/>
        <v/>
      </c>
      <c r="F4133" s="84"/>
    </row>
    <row r="4134" spans="2:6" x14ac:dyDescent="0.25">
      <c r="B4134" s="13">
        <v>4126</v>
      </c>
      <c r="C4134" s="18" t="str">
        <f t="shared" si="195"/>
        <v/>
      </c>
      <c r="D4134" s="13" t="str">
        <f t="shared" si="193"/>
        <v/>
      </c>
      <c r="E4134" s="13" t="str">
        <f t="shared" si="194"/>
        <v/>
      </c>
      <c r="F4134" s="84"/>
    </row>
    <row r="4135" spans="2:6" x14ac:dyDescent="0.25">
      <c r="B4135" s="13">
        <v>4127</v>
      </c>
      <c r="C4135" s="18" t="str">
        <f t="shared" si="195"/>
        <v/>
      </c>
      <c r="D4135" s="13" t="str">
        <f t="shared" si="193"/>
        <v/>
      </c>
      <c r="E4135" s="13" t="str">
        <f t="shared" si="194"/>
        <v/>
      </c>
      <c r="F4135" s="84"/>
    </row>
    <row r="4136" spans="2:6" x14ac:dyDescent="0.25">
      <c r="B4136" s="13">
        <v>4128</v>
      </c>
      <c r="C4136" s="18" t="str">
        <f t="shared" si="195"/>
        <v/>
      </c>
      <c r="D4136" s="13" t="str">
        <f t="shared" si="193"/>
        <v/>
      </c>
      <c r="E4136" s="13" t="str">
        <f t="shared" si="194"/>
        <v/>
      </c>
      <c r="F4136" s="84"/>
    </row>
    <row r="4137" spans="2:6" x14ac:dyDescent="0.25">
      <c r="B4137" s="13">
        <v>4129</v>
      </c>
      <c r="C4137" s="18" t="str">
        <f t="shared" si="195"/>
        <v/>
      </c>
      <c r="D4137" s="13" t="str">
        <f t="shared" si="193"/>
        <v/>
      </c>
      <c r="E4137" s="13" t="str">
        <f t="shared" si="194"/>
        <v/>
      </c>
      <c r="F4137" s="84"/>
    </row>
    <row r="4138" spans="2:6" x14ac:dyDescent="0.25">
      <c r="B4138" s="13">
        <v>4130</v>
      </c>
      <c r="C4138" s="18" t="str">
        <f t="shared" si="195"/>
        <v/>
      </c>
      <c r="D4138" s="13" t="str">
        <f t="shared" si="193"/>
        <v/>
      </c>
      <c r="E4138" s="13" t="str">
        <f t="shared" si="194"/>
        <v/>
      </c>
      <c r="F4138" s="84"/>
    </row>
    <row r="4139" spans="2:6" x14ac:dyDescent="0.25">
      <c r="B4139" s="13">
        <v>4131</v>
      </c>
      <c r="C4139" s="18" t="str">
        <f t="shared" si="195"/>
        <v/>
      </c>
      <c r="D4139" s="13" t="str">
        <f t="shared" si="193"/>
        <v/>
      </c>
      <c r="E4139" s="13" t="str">
        <f t="shared" si="194"/>
        <v/>
      </c>
      <c r="F4139" s="84"/>
    </row>
    <row r="4140" spans="2:6" x14ac:dyDescent="0.25">
      <c r="B4140" s="13">
        <v>4132</v>
      </c>
      <c r="C4140" s="18" t="str">
        <f t="shared" si="195"/>
        <v/>
      </c>
      <c r="D4140" s="13" t="str">
        <f t="shared" si="193"/>
        <v/>
      </c>
      <c r="E4140" s="13" t="str">
        <f t="shared" si="194"/>
        <v/>
      </c>
      <c r="F4140" s="84"/>
    </row>
    <row r="4141" spans="2:6" x14ac:dyDescent="0.25">
      <c r="B4141" s="13">
        <v>4133</v>
      </c>
      <c r="C4141" s="18" t="str">
        <f t="shared" si="195"/>
        <v/>
      </c>
      <c r="D4141" s="13" t="str">
        <f t="shared" si="193"/>
        <v/>
      </c>
      <c r="E4141" s="13" t="str">
        <f t="shared" si="194"/>
        <v/>
      </c>
      <c r="F4141" s="84"/>
    </row>
    <row r="4142" spans="2:6" x14ac:dyDescent="0.25">
      <c r="B4142" s="13">
        <v>4134</v>
      </c>
      <c r="C4142" s="18" t="str">
        <f t="shared" si="195"/>
        <v/>
      </c>
      <c r="D4142" s="13" t="str">
        <f t="shared" si="193"/>
        <v/>
      </c>
      <c r="E4142" s="13" t="str">
        <f t="shared" si="194"/>
        <v/>
      </c>
      <c r="F4142" s="84"/>
    </row>
    <row r="4143" spans="2:6" x14ac:dyDescent="0.25">
      <c r="B4143" s="13">
        <v>4135</v>
      </c>
      <c r="C4143" s="18" t="str">
        <f t="shared" si="195"/>
        <v/>
      </c>
      <c r="D4143" s="13" t="str">
        <f t="shared" si="193"/>
        <v/>
      </c>
      <c r="E4143" s="13" t="str">
        <f t="shared" si="194"/>
        <v/>
      </c>
      <c r="F4143" s="84"/>
    </row>
    <row r="4144" spans="2:6" x14ac:dyDescent="0.25">
      <c r="B4144" s="13">
        <v>4136</v>
      </c>
      <c r="C4144" s="18" t="str">
        <f t="shared" si="195"/>
        <v/>
      </c>
      <c r="D4144" s="13" t="str">
        <f t="shared" si="193"/>
        <v/>
      </c>
      <c r="E4144" s="13" t="str">
        <f t="shared" si="194"/>
        <v/>
      </c>
      <c r="F4144" s="84"/>
    </row>
    <row r="4145" spans="2:6" x14ac:dyDescent="0.25">
      <c r="B4145" s="13">
        <v>4137</v>
      </c>
      <c r="C4145" s="18" t="str">
        <f t="shared" si="195"/>
        <v/>
      </c>
      <c r="D4145" s="13" t="str">
        <f t="shared" si="193"/>
        <v/>
      </c>
      <c r="E4145" s="13" t="str">
        <f t="shared" si="194"/>
        <v/>
      </c>
      <c r="F4145" s="84"/>
    </row>
    <row r="4146" spans="2:6" x14ac:dyDescent="0.25">
      <c r="B4146" s="13">
        <v>4138</v>
      </c>
      <c r="C4146" s="18" t="str">
        <f t="shared" si="195"/>
        <v/>
      </c>
      <c r="D4146" s="13" t="str">
        <f t="shared" si="193"/>
        <v/>
      </c>
      <c r="E4146" s="13" t="str">
        <f t="shared" si="194"/>
        <v/>
      </c>
      <c r="F4146" s="84"/>
    </row>
    <row r="4147" spans="2:6" x14ac:dyDescent="0.25">
      <c r="B4147" s="13">
        <v>4139</v>
      </c>
      <c r="C4147" s="18" t="str">
        <f t="shared" si="195"/>
        <v/>
      </c>
      <c r="D4147" s="13" t="str">
        <f t="shared" si="193"/>
        <v/>
      </c>
      <c r="E4147" s="13" t="str">
        <f t="shared" si="194"/>
        <v/>
      </c>
      <c r="F4147" s="84"/>
    </row>
    <row r="4148" spans="2:6" x14ac:dyDescent="0.25">
      <c r="B4148" s="13">
        <v>4140</v>
      </c>
      <c r="C4148" s="18" t="str">
        <f t="shared" si="195"/>
        <v/>
      </c>
      <c r="D4148" s="13" t="str">
        <f t="shared" si="193"/>
        <v/>
      </c>
      <c r="E4148" s="13" t="str">
        <f t="shared" si="194"/>
        <v/>
      </c>
      <c r="F4148" s="84"/>
    </row>
    <row r="4149" spans="2:6" x14ac:dyDescent="0.25">
      <c r="B4149" s="13">
        <v>4141</v>
      </c>
      <c r="C4149" s="18" t="str">
        <f t="shared" si="195"/>
        <v/>
      </c>
      <c r="D4149" s="13" t="str">
        <f t="shared" si="193"/>
        <v/>
      </c>
      <c r="E4149" s="13" t="str">
        <f t="shared" si="194"/>
        <v/>
      </c>
      <c r="F4149" s="84"/>
    </row>
    <row r="4150" spans="2:6" x14ac:dyDescent="0.25">
      <c r="B4150" s="13">
        <v>4142</v>
      </c>
      <c r="C4150" s="18" t="str">
        <f t="shared" si="195"/>
        <v/>
      </c>
      <c r="D4150" s="13" t="str">
        <f t="shared" si="193"/>
        <v/>
      </c>
      <c r="E4150" s="13" t="str">
        <f t="shared" si="194"/>
        <v/>
      </c>
      <c r="F4150" s="84"/>
    </row>
    <row r="4151" spans="2:6" x14ac:dyDescent="0.25">
      <c r="B4151" s="13">
        <v>4143</v>
      </c>
      <c r="C4151" s="18" t="str">
        <f t="shared" si="195"/>
        <v/>
      </c>
      <c r="D4151" s="13" t="str">
        <f t="shared" si="193"/>
        <v/>
      </c>
      <c r="E4151" s="13" t="str">
        <f t="shared" si="194"/>
        <v/>
      </c>
      <c r="F4151" s="84"/>
    </row>
    <row r="4152" spans="2:6" x14ac:dyDescent="0.25">
      <c r="B4152" s="13">
        <v>4144</v>
      </c>
      <c r="C4152" s="18" t="str">
        <f t="shared" si="195"/>
        <v/>
      </c>
      <c r="D4152" s="13" t="str">
        <f t="shared" si="193"/>
        <v/>
      </c>
      <c r="E4152" s="13" t="str">
        <f t="shared" si="194"/>
        <v/>
      </c>
      <c r="F4152" s="84"/>
    </row>
    <row r="4153" spans="2:6" x14ac:dyDescent="0.25">
      <c r="B4153" s="13">
        <v>4145</v>
      </c>
      <c r="C4153" s="18" t="str">
        <f t="shared" si="195"/>
        <v/>
      </c>
      <c r="D4153" s="13" t="str">
        <f t="shared" si="193"/>
        <v/>
      </c>
      <c r="E4153" s="13" t="str">
        <f t="shared" si="194"/>
        <v/>
      </c>
      <c r="F4153" s="84"/>
    </row>
    <row r="4154" spans="2:6" x14ac:dyDescent="0.25">
      <c r="B4154" s="13">
        <v>4146</v>
      </c>
      <c r="C4154" s="18" t="str">
        <f t="shared" si="195"/>
        <v/>
      </c>
      <c r="D4154" s="13" t="str">
        <f t="shared" si="193"/>
        <v/>
      </c>
      <c r="E4154" s="13" t="str">
        <f t="shared" si="194"/>
        <v/>
      </c>
      <c r="F4154" s="84"/>
    </row>
    <row r="4155" spans="2:6" x14ac:dyDescent="0.25">
      <c r="B4155" s="13">
        <v>4147</v>
      </c>
      <c r="C4155" s="18" t="str">
        <f t="shared" si="195"/>
        <v/>
      </c>
      <c r="D4155" s="13" t="str">
        <f t="shared" si="193"/>
        <v/>
      </c>
      <c r="E4155" s="13" t="str">
        <f t="shared" si="194"/>
        <v/>
      </c>
      <c r="F4155" s="84"/>
    </row>
    <row r="4156" spans="2:6" x14ac:dyDescent="0.25">
      <c r="B4156" s="13">
        <v>4148</v>
      </c>
      <c r="C4156" s="18" t="str">
        <f t="shared" si="195"/>
        <v/>
      </c>
      <c r="D4156" s="13" t="str">
        <f t="shared" si="193"/>
        <v/>
      </c>
      <c r="E4156" s="13" t="str">
        <f t="shared" si="194"/>
        <v/>
      </c>
      <c r="F4156" s="84"/>
    </row>
    <row r="4157" spans="2:6" x14ac:dyDescent="0.25">
      <c r="B4157" s="13">
        <v>4149</v>
      </c>
      <c r="C4157" s="18" t="str">
        <f t="shared" si="195"/>
        <v/>
      </c>
      <c r="D4157" s="13" t="str">
        <f t="shared" si="193"/>
        <v/>
      </c>
      <c r="E4157" s="13" t="str">
        <f t="shared" si="194"/>
        <v/>
      </c>
      <c r="F4157" s="84"/>
    </row>
    <row r="4158" spans="2:6" x14ac:dyDescent="0.25">
      <c r="B4158" s="13">
        <v>4150</v>
      </c>
      <c r="C4158" s="18" t="str">
        <f t="shared" si="195"/>
        <v/>
      </c>
      <c r="D4158" s="13" t="str">
        <f t="shared" si="193"/>
        <v/>
      </c>
      <c r="E4158" s="13" t="str">
        <f t="shared" si="194"/>
        <v/>
      </c>
      <c r="F4158" s="84"/>
    </row>
    <row r="4159" spans="2:6" x14ac:dyDescent="0.25">
      <c r="B4159" s="13">
        <v>4151</v>
      </c>
      <c r="C4159" s="18" t="str">
        <f t="shared" si="195"/>
        <v/>
      </c>
      <c r="D4159" s="13" t="str">
        <f t="shared" si="193"/>
        <v/>
      </c>
      <c r="E4159" s="13" t="str">
        <f t="shared" si="194"/>
        <v/>
      </c>
      <c r="F4159" s="84"/>
    </row>
    <row r="4160" spans="2:6" x14ac:dyDescent="0.25">
      <c r="B4160" s="13">
        <v>4152</v>
      </c>
      <c r="C4160" s="18" t="str">
        <f t="shared" si="195"/>
        <v/>
      </c>
      <c r="D4160" s="13" t="str">
        <f t="shared" si="193"/>
        <v/>
      </c>
      <c r="E4160" s="13" t="str">
        <f t="shared" si="194"/>
        <v/>
      </c>
      <c r="F4160" s="84"/>
    </row>
    <row r="4161" spans="2:6" x14ac:dyDescent="0.25">
      <c r="B4161" s="13">
        <v>4153</v>
      </c>
      <c r="C4161" s="18" t="str">
        <f t="shared" si="195"/>
        <v/>
      </c>
      <c r="D4161" s="13" t="str">
        <f t="shared" si="193"/>
        <v/>
      </c>
      <c r="E4161" s="13" t="str">
        <f t="shared" si="194"/>
        <v/>
      </c>
      <c r="F4161" s="84"/>
    </row>
    <row r="4162" spans="2:6" x14ac:dyDescent="0.25">
      <c r="B4162" s="13">
        <v>4154</v>
      </c>
      <c r="C4162" s="18" t="str">
        <f t="shared" si="195"/>
        <v/>
      </c>
      <c r="D4162" s="13" t="str">
        <f t="shared" si="193"/>
        <v/>
      </c>
      <c r="E4162" s="13" t="str">
        <f t="shared" si="194"/>
        <v/>
      </c>
      <c r="F4162" s="84"/>
    </row>
    <row r="4163" spans="2:6" x14ac:dyDescent="0.25">
      <c r="B4163" s="13">
        <v>4155</v>
      </c>
      <c r="C4163" s="18" t="str">
        <f t="shared" si="195"/>
        <v/>
      </c>
      <c r="D4163" s="13" t="str">
        <f t="shared" si="193"/>
        <v/>
      </c>
      <c r="E4163" s="13" t="str">
        <f t="shared" si="194"/>
        <v/>
      </c>
      <c r="F4163" s="84"/>
    </row>
    <row r="4164" spans="2:6" x14ac:dyDescent="0.25">
      <c r="B4164" s="13">
        <v>4156</v>
      </c>
      <c r="C4164" s="18" t="str">
        <f t="shared" si="195"/>
        <v/>
      </c>
      <c r="D4164" s="13" t="str">
        <f t="shared" si="193"/>
        <v/>
      </c>
      <c r="E4164" s="13" t="str">
        <f t="shared" si="194"/>
        <v/>
      </c>
      <c r="F4164" s="84"/>
    </row>
    <row r="4165" spans="2:6" x14ac:dyDescent="0.25">
      <c r="B4165" s="13">
        <v>4157</v>
      </c>
      <c r="C4165" s="18" t="str">
        <f t="shared" si="195"/>
        <v/>
      </c>
      <c r="D4165" s="13" t="str">
        <f t="shared" si="193"/>
        <v/>
      </c>
      <c r="E4165" s="13" t="str">
        <f t="shared" si="194"/>
        <v/>
      </c>
      <c r="F4165" s="84"/>
    </row>
    <row r="4166" spans="2:6" x14ac:dyDescent="0.25">
      <c r="B4166" s="13">
        <v>4158</v>
      </c>
      <c r="C4166" s="18" t="str">
        <f t="shared" si="195"/>
        <v/>
      </c>
      <c r="D4166" s="13" t="str">
        <f t="shared" si="193"/>
        <v/>
      </c>
      <c r="E4166" s="13" t="str">
        <f t="shared" si="194"/>
        <v/>
      </c>
      <c r="F4166" s="84"/>
    </row>
    <row r="4167" spans="2:6" x14ac:dyDescent="0.25">
      <c r="B4167" s="13">
        <v>4159</v>
      </c>
      <c r="C4167" s="18" t="str">
        <f t="shared" si="195"/>
        <v/>
      </c>
      <c r="D4167" s="13" t="str">
        <f t="shared" si="193"/>
        <v/>
      </c>
      <c r="E4167" s="13" t="str">
        <f t="shared" si="194"/>
        <v/>
      </c>
      <c r="F4167" s="84"/>
    </row>
    <row r="4168" spans="2:6" x14ac:dyDescent="0.25">
      <c r="B4168" s="13">
        <v>4160</v>
      </c>
      <c r="C4168" s="18" t="str">
        <f t="shared" si="195"/>
        <v/>
      </c>
      <c r="D4168" s="13" t="str">
        <f t="shared" si="193"/>
        <v/>
      </c>
      <c r="E4168" s="13" t="str">
        <f t="shared" si="194"/>
        <v/>
      </c>
      <c r="F4168" s="84"/>
    </row>
    <row r="4169" spans="2:6" x14ac:dyDescent="0.25">
      <c r="B4169" s="13">
        <v>4161</v>
      </c>
      <c r="C4169" s="18" t="str">
        <f t="shared" si="195"/>
        <v/>
      </c>
      <c r="D4169" s="13" t="str">
        <f t="shared" ref="D4169:D4232" si="196">IF(C4169="","",IF($F$6="","",IF(B4169&lt;($AV$14+1),"1°batch", IF(B4169&gt;($AV$15),"3°batch","2°batch"))))</f>
        <v/>
      </c>
      <c r="E4169" s="13" t="str">
        <f t="shared" ref="E4169:E4232" si="197">IF(C4169="","",IF($F$6="","",IF(B4169&lt;($AV$17+1),"1°cooking",IF(AND(B4169&gt;$AV$17,B4169&lt;$AV$18+1),"2°cooking",IF(AND(B4169&gt;$AV$18,B4169&lt;$AV$19+1),"3°cooking",IF(AND(B4169&gt;$AV$19,B4169&lt;$AV$20+1),"4°cooking",IF(AND(B4169&gt;$AV$20,B4169&lt;$AV$21+1),"5°cooking",IF(AND(B4169&gt;$AV$21,B4169&lt;$AV$22+1),"1°cooking",IF(AND(B4169&gt;$AV$22,B4169&lt;$AV$23+1),"2°cooking",IF(AND(B4169&gt;$AV$23,B4169&lt;$AV$24+1),"3°cooking",IF(AND(B4169&gt;$AV$24,B4169&lt;$AV$25+1),"4°cooking",IF(AND(B4169&gt;$AV$25,B4169&lt;$AV$26+1),"5°cooking",IF(AND(B4169&gt;$AV$26,B4169&lt;$AV$27+1),"1°cooking",IF(AND(B4169&gt;$AV$27,B4169&lt;$AV$28+1),"2°cooking",IF(AND(B4169&gt;$AV$28,B4169&lt;$AV$29+1),"3°cooking",IF(AND(B4169&gt;$AV$29,B4169&lt;$AV$30+1),"4°cooking",IF(AND(B4169&gt;$AV$30,B4169&lt;$AV$31+1),"5°cooking","")))))))))))))))))</f>
        <v/>
      </c>
      <c r="F4169" s="84"/>
    </row>
    <row r="4170" spans="2:6" x14ac:dyDescent="0.25">
      <c r="B4170" s="13">
        <v>4162</v>
      </c>
      <c r="C4170" s="18" t="str">
        <f t="shared" ref="C4170:C4233" si="198">IF($F$6="","",IF(B4170&gt;$F$6,"",IF(C4169&lt;$C$6,C4169+$E$6,0)))</f>
        <v/>
      </c>
      <c r="D4170" s="13" t="str">
        <f t="shared" si="196"/>
        <v/>
      </c>
      <c r="E4170" s="13" t="str">
        <f t="shared" si="197"/>
        <v/>
      </c>
      <c r="F4170" s="84"/>
    </row>
    <row r="4171" spans="2:6" x14ac:dyDescent="0.25">
      <c r="B4171" s="13">
        <v>4163</v>
      </c>
      <c r="C4171" s="18" t="str">
        <f t="shared" si="198"/>
        <v/>
      </c>
      <c r="D4171" s="13" t="str">
        <f t="shared" si="196"/>
        <v/>
      </c>
      <c r="E4171" s="13" t="str">
        <f t="shared" si="197"/>
        <v/>
      </c>
      <c r="F4171" s="84"/>
    </row>
    <row r="4172" spans="2:6" x14ac:dyDescent="0.25">
      <c r="B4172" s="13">
        <v>4164</v>
      </c>
      <c r="C4172" s="18" t="str">
        <f t="shared" si="198"/>
        <v/>
      </c>
      <c r="D4172" s="13" t="str">
        <f t="shared" si="196"/>
        <v/>
      </c>
      <c r="E4172" s="13" t="str">
        <f t="shared" si="197"/>
        <v/>
      </c>
      <c r="F4172" s="84"/>
    </row>
    <row r="4173" spans="2:6" x14ac:dyDescent="0.25">
      <c r="B4173" s="13">
        <v>4165</v>
      </c>
      <c r="C4173" s="18" t="str">
        <f t="shared" si="198"/>
        <v/>
      </c>
      <c r="D4173" s="13" t="str">
        <f t="shared" si="196"/>
        <v/>
      </c>
      <c r="E4173" s="13" t="str">
        <f t="shared" si="197"/>
        <v/>
      </c>
      <c r="F4173" s="84"/>
    </row>
    <row r="4174" spans="2:6" x14ac:dyDescent="0.25">
      <c r="B4174" s="13">
        <v>4166</v>
      </c>
      <c r="C4174" s="18" t="str">
        <f t="shared" si="198"/>
        <v/>
      </c>
      <c r="D4174" s="13" t="str">
        <f t="shared" si="196"/>
        <v/>
      </c>
      <c r="E4174" s="13" t="str">
        <f t="shared" si="197"/>
        <v/>
      </c>
      <c r="F4174" s="84"/>
    </row>
    <row r="4175" spans="2:6" x14ac:dyDescent="0.25">
      <c r="B4175" s="13">
        <v>4167</v>
      </c>
      <c r="C4175" s="18" t="str">
        <f t="shared" si="198"/>
        <v/>
      </c>
      <c r="D4175" s="13" t="str">
        <f t="shared" si="196"/>
        <v/>
      </c>
      <c r="E4175" s="13" t="str">
        <f t="shared" si="197"/>
        <v/>
      </c>
      <c r="F4175" s="84"/>
    </row>
    <row r="4176" spans="2:6" x14ac:dyDescent="0.25">
      <c r="B4176" s="13">
        <v>4168</v>
      </c>
      <c r="C4176" s="18" t="str">
        <f t="shared" si="198"/>
        <v/>
      </c>
      <c r="D4176" s="13" t="str">
        <f t="shared" si="196"/>
        <v/>
      </c>
      <c r="E4176" s="13" t="str">
        <f t="shared" si="197"/>
        <v/>
      </c>
      <c r="F4176" s="84"/>
    </row>
    <row r="4177" spans="2:6" x14ac:dyDescent="0.25">
      <c r="B4177" s="13">
        <v>4169</v>
      </c>
      <c r="C4177" s="18" t="str">
        <f t="shared" si="198"/>
        <v/>
      </c>
      <c r="D4177" s="13" t="str">
        <f t="shared" si="196"/>
        <v/>
      </c>
      <c r="E4177" s="13" t="str">
        <f t="shared" si="197"/>
        <v/>
      </c>
      <c r="F4177" s="84"/>
    </row>
    <row r="4178" spans="2:6" x14ac:dyDescent="0.25">
      <c r="B4178" s="13">
        <v>4170</v>
      </c>
      <c r="C4178" s="18" t="str">
        <f t="shared" si="198"/>
        <v/>
      </c>
      <c r="D4178" s="13" t="str">
        <f t="shared" si="196"/>
        <v/>
      </c>
      <c r="E4178" s="13" t="str">
        <f t="shared" si="197"/>
        <v/>
      </c>
      <c r="F4178" s="84"/>
    </row>
    <row r="4179" spans="2:6" x14ac:dyDescent="0.25">
      <c r="B4179" s="13">
        <v>4171</v>
      </c>
      <c r="C4179" s="18" t="str">
        <f t="shared" si="198"/>
        <v/>
      </c>
      <c r="D4179" s="13" t="str">
        <f t="shared" si="196"/>
        <v/>
      </c>
      <c r="E4179" s="13" t="str">
        <f t="shared" si="197"/>
        <v/>
      </c>
      <c r="F4179" s="84"/>
    </row>
    <row r="4180" spans="2:6" x14ac:dyDescent="0.25">
      <c r="B4180" s="13">
        <v>4172</v>
      </c>
      <c r="C4180" s="18" t="str">
        <f t="shared" si="198"/>
        <v/>
      </c>
      <c r="D4180" s="13" t="str">
        <f t="shared" si="196"/>
        <v/>
      </c>
      <c r="E4180" s="13" t="str">
        <f t="shared" si="197"/>
        <v/>
      </c>
      <c r="F4180" s="84"/>
    </row>
    <row r="4181" spans="2:6" x14ac:dyDescent="0.25">
      <c r="B4181" s="13">
        <v>4173</v>
      </c>
      <c r="C4181" s="18" t="str">
        <f t="shared" si="198"/>
        <v/>
      </c>
      <c r="D4181" s="13" t="str">
        <f t="shared" si="196"/>
        <v/>
      </c>
      <c r="E4181" s="13" t="str">
        <f t="shared" si="197"/>
        <v/>
      </c>
      <c r="F4181" s="84"/>
    </row>
    <row r="4182" spans="2:6" x14ac:dyDescent="0.25">
      <c r="B4182" s="13">
        <v>4174</v>
      </c>
      <c r="C4182" s="18" t="str">
        <f t="shared" si="198"/>
        <v/>
      </c>
      <c r="D4182" s="13" t="str">
        <f t="shared" si="196"/>
        <v/>
      </c>
      <c r="E4182" s="13" t="str">
        <f t="shared" si="197"/>
        <v/>
      </c>
      <c r="F4182" s="84"/>
    </row>
    <row r="4183" spans="2:6" x14ac:dyDescent="0.25">
      <c r="B4183" s="13">
        <v>4175</v>
      </c>
      <c r="C4183" s="18" t="str">
        <f t="shared" si="198"/>
        <v/>
      </c>
      <c r="D4183" s="13" t="str">
        <f t="shared" si="196"/>
        <v/>
      </c>
      <c r="E4183" s="13" t="str">
        <f t="shared" si="197"/>
        <v/>
      </c>
      <c r="F4183" s="84"/>
    </row>
    <row r="4184" spans="2:6" x14ac:dyDescent="0.25">
      <c r="B4184" s="13">
        <v>4176</v>
      </c>
      <c r="C4184" s="18" t="str">
        <f t="shared" si="198"/>
        <v/>
      </c>
      <c r="D4184" s="13" t="str">
        <f t="shared" si="196"/>
        <v/>
      </c>
      <c r="E4184" s="13" t="str">
        <f t="shared" si="197"/>
        <v/>
      </c>
      <c r="F4184" s="84"/>
    </row>
    <row r="4185" spans="2:6" x14ac:dyDescent="0.25">
      <c r="B4185" s="13">
        <v>4177</v>
      </c>
      <c r="C4185" s="18" t="str">
        <f t="shared" si="198"/>
        <v/>
      </c>
      <c r="D4185" s="13" t="str">
        <f t="shared" si="196"/>
        <v/>
      </c>
      <c r="E4185" s="13" t="str">
        <f t="shared" si="197"/>
        <v/>
      </c>
      <c r="F4185" s="84"/>
    </row>
    <row r="4186" spans="2:6" x14ac:dyDescent="0.25">
      <c r="B4186" s="13">
        <v>4178</v>
      </c>
      <c r="C4186" s="18" t="str">
        <f t="shared" si="198"/>
        <v/>
      </c>
      <c r="D4186" s="13" t="str">
        <f t="shared" si="196"/>
        <v/>
      </c>
      <c r="E4186" s="13" t="str">
        <f t="shared" si="197"/>
        <v/>
      </c>
      <c r="F4186" s="84"/>
    </row>
    <row r="4187" spans="2:6" x14ac:dyDescent="0.25">
      <c r="B4187" s="13">
        <v>4179</v>
      </c>
      <c r="C4187" s="18" t="str">
        <f t="shared" si="198"/>
        <v/>
      </c>
      <c r="D4187" s="13" t="str">
        <f t="shared" si="196"/>
        <v/>
      </c>
      <c r="E4187" s="13" t="str">
        <f t="shared" si="197"/>
        <v/>
      </c>
      <c r="F4187" s="84"/>
    </row>
    <row r="4188" spans="2:6" x14ac:dyDescent="0.25">
      <c r="B4188" s="13">
        <v>4180</v>
      </c>
      <c r="C4188" s="18" t="str">
        <f t="shared" si="198"/>
        <v/>
      </c>
      <c r="D4188" s="13" t="str">
        <f t="shared" si="196"/>
        <v/>
      </c>
      <c r="E4188" s="13" t="str">
        <f t="shared" si="197"/>
        <v/>
      </c>
      <c r="F4188" s="84"/>
    </row>
    <row r="4189" spans="2:6" x14ac:dyDescent="0.25">
      <c r="B4189" s="13">
        <v>4181</v>
      </c>
      <c r="C4189" s="18" t="str">
        <f t="shared" si="198"/>
        <v/>
      </c>
      <c r="D4189" s="13" t="str">
        <f t="shared" si="196"/>
        <v/>
      </c>
      <c r="E4189" s="13" t="str">
        <f t="shared" si="197"/>
        <v/>
      </c>
      <c r="F4189" s="84"/>
    </row>
    <row r="4190" spans="2:6" x14ac:dyDescent="0.25">
      <c r="B4190" s="13">
        <v>4182</v>
      </c>
      <c r="C4190" s="18" t="str">
        <f t="shared" si="198"/>
        <v/>
      </c>
      <c r="D4190" s="13" t="str">
        <f t="shared" si="196"/>
        <v/>
      </c>
      <c r="E4190" s="13" t="str">
        <f t="shared" si="197"/>
        <v/>
      </c>
      <c r="F4190" s="84"/>
    </row>
    <row r="4191" spans="2:6" x14ac:dyDescent="0.25">
      <c r="B4191" s="13">
        <v>4183</v>
      </c>
      <c r="C4191" s="18" t="str">
        <f t="shared" si="198"/>
        <v/>
      </c>
      <c r="D4191" s="13" t="str">
        <f t="shared" si="196"/>
        <v/>
      </c>
      <c r="E4191" s="13" t="str">
        <f t="shared" si="197"/>
        <v/>
      </c>
      <c r="F4191" s="84"/>
    </row>
    <row r="4192" spans="2:6" x14ac:dyDescent="0.25">
      <c r="B4192" s="13">
        <v>4184</v>
      </c>
      <c r="C4192" s="18" t="str">
        <f t="shared" si="198"/>
        <v/>
      </c>
      <c r="D4192" s="13" t="str">
        <f t="shared" si="196"/>
        <v/>
      </c>
      <c r="E4192" s="13" t="str">
        <f t="shared" si="197"/>
        <v/>
      </c>
      <c r="F4192" s="84"/>
    </row>
    <row r="4193" spans="2:6" x14ac:dyDescent="0.25">
      <c r="B4193" s="13">
        <v>4185</v>
      </c>
      <c r="C4193" s="18" t="str">
        <f t="shared" si="198"/>
        <v/>
      </c>
      <c r="D4193" s="13" t="str">
        <f t="shared" si="196"/>
        <v/>
      </c>
      <c r="E4193" s="13" t="str">
        <f t="shared" si="197"/>
        <v/>
      </c>
      <c r="F4193" s="84"/>
    </row>
    <row r="4194" spans="2:6" x14ac:dyDescent="0.25">
      <c r="B4194" s="13">
        <v>4186</v>
      </c>
      <c r="C4194" s="18" t="str">
        <f t="shared" si="198"/>
        <v/>
      </c>
      <c r="D4194" s="13" t="str">
        <f t="shared" si="196"/>
        <v/>
      </c>
      <c r="E4194" s="13" t="str">
        <f t="shared" si="197"/>
        <v/>
      </c>
      <c r="F4194" s="84"/>
    </row>
    <row r="4195" spans="2:6" x14ac:dyDescent="0.25">
      <c r="B4195" s="13">
        <v>4187</v>
      </c>
      <c r="C4195" s="18" t="str">
        <f t="shared" si="198"/>
        <v/>
      </c>
      <c r="D4195" s="13" t="str">
        <f t="shared" si="196"/>
        <v/>
      </c>
      <c r="E4195" s="13" t="str">
        <f t="shared" si="197"/>
        <v/>
      </c>
      <c r="F4195" s="84"/>
    </row>
    <row r="4196" spans="2:6" x14ac:dyDescent="0.25">
      <c r="B4196" s="13">
        <v>4188</v>
      </c>
      <c r="C4196" s="18" t="str">
        <f t="shared" si="198"/>
        <v/>
      </c>
      <c r="D4196" s="13" t="str">
        <f t="shared" si="196"/>
        <v/>
      </c>
      <c r="E4196" s="13" t="str">
        <f t="shared" si="197"/>
        <v/>
      </c>
      <c r="F4196" s="84"/>
    </row>
    <row r="4197" spans="2:6" x14ac:dyDescent="0.25">
      <c r="B4197" s="13">
        <v>4189</v>
      </c>
      <c r="C4197" s="18" t="str">
        <f t="shared" si="198"/>
        <v/>
      </c>
      <c r="D4197" s="13" t="str">
        <f t="shared" si="196"/>
        <v/>
      </c>
      <c r="E4197" s="13" t="str">
        <f t="shared" si="197"/>
        <v/>
      </c>
      <c r="F4197" s="84"/>
    </row>
    <row r="4198" spans="2:6" x14ac:dyDescent="0.25">
      <c r="B4198" s="13">
        <v>4190</v>
      </c>
      <c r="C4198" s="18" t="str">
        <f t="shared" si="198"/>
        <v/>
      </c>
      <c r="D4198" s="13" t="str">
        <f t="shared" si="196"/>
        <v/>
      </c>
      <c r="E4198" s="13" t="str">
        <f t="shared" si="197"/>
        <v/>
      </c>
      <c r="F4198" s="84"/>
    </row>
    <row r="4199" spans="2:6" x14ac:dyDescent="0.25">
      <c r="B4199" s="13">
        <v>4191</v>
      </c>
      <c r="C4199" s="18" t="str">
        <f t="shared" si="198"/>
        <v/>
      </c>
      <c r="D4199" s="13" t="str">
        <f t="shared" si="196"/>
        <v/>
      </c>
      <c r="E4199" s="13" t="str">
        <f t="shared" si="197"/>
        <v/>
      </c>
      <c r="F4199" s="84"/>
    </row>
    <row r="4200" spans="2:6" x14ac:dyDescent="0.25">
      <c r="B4200" s="13">
        <v>4192</v>
      </c>
      <c r="C4200" s="18" t="str">
        <f t="shared" si="198"/>
        <v/>
      </c>
      <c r="D4200" s="13" t="str">
        <f t="shared" si="196"/>
        <v/>
      </c>
      <c r="E4200" s="13" t="str">
        <f t="shared" si="197"/>
        <v/>
      </c>
      <c r="F4200" s="84"/>
    </row>
    <row r="4201" spans="2:6" x14ac:dyDescent="0.25">
      <c r="B4201" s="13">
        <v>4193</v>
      </c>
      <c r="C4201" s="18" t="str">
        <f t="shared" si="198"/>
        <v/>
      </c>
      <c r="D4201" s="13" t="str">
        <f t="shared" si="196"/>
        <v/>
      </c>
      <c r="E4201" s="13" t="str">
        <f t="shared" si="197"/>
        <v/>
      </c>
      <c r="F4201" s="84"/>
    </row>
    <row r="4202" spans="2:6" x14ac:dyDescent="0.25">
      <c r="B4202" s="13">
        <v>4194</v>
      </c>
      <c r="C4202" s="18" t="str">
        <f t="shared" si="198"/>
        <v/>
      </c>
      <c r="D4202" s="13" t="str">
        <f t="shared" si="196"/>
        <v/>
      </c>
      <c r="E4202" s="13" t="str">
        <f t="shared" si="197"/>
        <v/>
      </c>
      <c r="F4202" s="84"/>
    </row>
    <row r="4203" spans="2:6" x14ac:dyDescent="0.25">
      <c r="B4203" s="13">
        <v>4195</v>
      </c>
      <c r="C4203" s="18" t="str">
        <f t="shared" si="198"/>
        <v/>
      </c>
      <c r="D4203" s="13" t="str">
        <f t="shared" si="196"/>
        <v/>
      </c>
      <c r="E4203" s="13" t="str">
        <f t="shared" si="197"/>
        <v/>
      </c>
      <c r="F4203" s="84"/>
    </row>
    <row r="4204" spans="2:6" x14ac:dyDescent="0.25">
      <c r="B4204" s="13">
        <v>4196</v>
      </c>
      <c r="C4204" s="18" t="str">
        <f t="shared" si="198"/>
        <v/>
      </c>
      <c r="D4204" s="13" t="str">
        <f t="shared" si="196"/>
        <v/>
      </c>
      <c r="E4204" s="13" t="str">
        <f t="shared" si="197"/>
        <v/>
      </c>
      <c r="F4204" s="84"/>
    </row>
    <row r="4205" spans="2:6" x14ac:dyDescent="0.25">
      <c r="B4205" s="13">
        <v>4197</v>
      </c>
      <c r="C4205" s="18" t="str">
        <f t="shared" si="198"/>
        <v/>
      </c>
      <c r="D4205" s="13" t="str">
        <f t="shared" si="196"/>
        <v/>
      </c>
      <c r="E4205" s="13" t="str">
        <f t="shared" si="197"/>
        <v/>
      </c>
      <c r="F4205" s="84"/>
    </row>
    <row r="4206" spans="2:6" x14ac:dyDescent="0.25">
      <c r="B4206" s="13">
        <v>4198</v>
      </c>
      <c r="C4206" s="18" t="str">
        <f t="shared" si="198"/>
        <v/>
      </c>
      <c r="D4206" s="13" t="str">
        <f t="shared" si="196"/>
        <v/>
      </c>
      <c r="E4206" s="13" t="str">
        <f t="shared" si="197"/>
        <v/>
      </c>
      <c r="F4206" s="84"/>
    </row>
    <row r="4207" spans="2:6" x14ac:dyDescent="0.25">
      <c r="B4207" s="13">
        <v>4199</v>
      </c>
      <c r="C4207" s="18" t="str">
        <f t="shared" si="198"/>
        <v/>
      </c>
      <c r="D4207" s="13" t="str">
        <f t="shared" si="196"/>
        <v/>
      </c>
      <c r="E4207" s="13" t="str">
        <f t="shared" si="197"/>
        <v/>
      </c>
      <c r="F4207" s="84"/>
    </row>
    <row r="4208" spans="2:6" x14ac:dyDescent="0.25">
      <c r="B4208" s="13">
        <v>4200</v>
      </c>
      <c r="C4208" s="18" t="str">
        <f t="shared" si="198"/>
        <v/>
      </c>
      <c r="D4208" s="13" t="str">
        <f t="shared" si="196"/>
        <v/>
      </c>
      <c r="E4208" s="13" t="str">
        <f t="shared" si="197"/>
        <v/>
      </c>
      <c r="F4208" s="84"/>
    </row>
    <row r="4209" spans="2:6" x14ac:dyDescent="0.25">
      <c r="B4209" s="13">
        <v>4201</v>
      </c>
      <c r="C4209" s="18" t="str">
        <f t="shared" si="198"/>
        <v/>
      </c>
      <c r="D4209" s="13" t="str">
        <f t="shared" si="196"/>
        <v/>
      </c>
      <c r="E4209" s="13" t="str">
        <f t="shared" si="197"/>
        <v/>
      </c>
      <c r="F4209" s="84"/>
    </row>
    <row r="4210" spans="2:6" x14ac:dyDescent="0.25">
      <c r="B4210" s="13">
        <v>4202</v>
      </c>
      <c r="C4210" s="18" t="str">
        <f t="shared" si="198"/>
        <v/>
      </c>
      <c r="D4210" s="13" t="str">
        <f t="shared" si="196"/>
        <v/>
      </c>
      <c r="E4210" s="13" t="str">
        <f t="shared" si="197"/>
        <v/>
      </c>
      <c r="F4210" s="84"/>
    </row>
    <row r="4211" spans="2:6" x14ac:dyDescent="0.25">
      <c r="B4211" s="13">
        <v>4203</v>
      </c>
      <c r="C4211" s="18" t="str">
        <f t="shared" si="198"/>
        <v/>
      </c>
      <c r="D4211" s="13" t="str">
        <f t="shared" si="196"/>
        <v/>
      </c>
      <c r="E4211" s="13" t="str">
        <f t="shared" si="197"/>
        <v/>
      </c>
      <c r="F4211" s="84"/>
    </row>
    <row r="4212" spans="2:6" x14ac:dyDescent="0.25">
      <c r="B4212" s="13">
        <v>4204</v>
      </c>
      <c r="C4212" s="18" t="str">
        <f t="shared" si="198"/>
        <v/>
      </c>
      <c r="D4212" s="13" t="str">
        <f t="shared" si="196"/>
        <v/>
      </c>
      <c r="E4212" s="13" t="str">
        <f t="shared" si="197"/>
        <v/>
      </c>
      <c r="F4212" s="84"/>
    </row>
    <row r="4213" spans="2:6" x14ac:dyDescent="0.25">
      <c r="B4213" s="13">
        <v>4205</v>
      </c>
      <c r="C4213" s="18" t="str">
        <f t="shared" si="198"/>
        <v/>
      </c>
      <c r="D4213" s="13" t="str">
        <f t="shared" si="196"/>
        <v/>
      </c>
      <c r="E4213" s="13" t="str">
        <f t="shared" si="197"/>
        <v/>
      </c>
      <c r="F4213" s="84"/>
    </row>
    <row r="4214" spans="2:6" x14ac:dyDescent="0.25">
      <c r="B4214" s="13">
        <v>4206</v>
      </c>
      <c r="C4214" s="18" t="str">
        <f t="shared" si="198"/>
        <v/>
      </c>
      <c r="D4214" s="13" t="str">
        <f t="shared" si="196"/>
        <v/>
      </c>
      <c r="E4214" s="13" t="str">
        <f t="shared" si="197"/>
        <v/>
      </c>
      <c r="F4214" s="84"/>
    </row>
    <row r="4215" spans="2:6" x14ac:dyDescent="0.25">
      <c r="B4215" s="13">
        <v>4207</v>
      </c>
      <c r="C4215" s="18" t="str">
        <f t="shared" si="198"/>
        <v/>
      </c>
      <c r="D4215" s="13" t="str">
        <f t="shared" si="196"/>
        <v/>
      </c>
      <c r="E4215" s="13" t="str">
        <f t="shared" si="197"/>
        <v/>
      </c>
      <c r="F4215" s="84"/>
    </row>
    <row r="4216" spans="2:6" x14ac:dyDescent="0.25">
      <c r="B4216" s="13">
        <v>4208</v>
      </c>
      <c r="C4216" s="18" t="str">
        <f t="shared" si="198"/>
        <v/>
      </c>
      <c r="D4216" s="13" t="str">
        <f t="shared" si="196"/>
        <v/>
      </c>
      <c r="E4216" s="13" t="str">
        <f t="shared" si="197"/>
        <v/>
      </c>
      <c r="F4216" s="84"/>
    </row>
    <row r="4217" spans="2:6" x14ac:dyDescent="0.25">
      <c r="B4217" s="13">
        <v>4209</v>
      </c>
      <c r="C4217" s="18" t="str">
        <f t="shared" si="198"/>
        <v/>
      </c>
      <c r="D4217" s="13" t="str">
        <f t="shared" si="196"/>
        <v/>
      </c>
      <c r="E4217" s="13" t="str">
        <f t="shared" si="197"/>
        <v/>
      </c>
      <c r="F4217" s="84"/>
    </row>
    <row r="4218" spans="2:6" x14ac:dyDescent="0.25">
      <c r="B4218" s="13">
        <v>4210</v>
      </c>
      <c r="C4218" s="18" t="str">
        <f t="shared" si="198"/>
        <v/>
      </c>
      <c r="D4218" s="13" t="str">
        <f t="shared" si="196"/>
        <v/>
      </c>
      <c r="E4218" s="13" t="str">
        <f t="shared" si="197"/>
        <v/>
      </c>
      <c r="F4218" s="84"/>
    </row>
    <row r="4219" spans="2:6" x14ac:dyDescent="0.25">
      <c r="B4219" s="13">
        <v>4211</v>
      </c>
      <c r="C4219" s="18" t="str">
        <f t="shared" si="198"/>
        <v/>
      </c>
      <c r="D4219" s="13" t="str">
        <f t="shared" si="196"/>
        <v/>
      </c>
      <c r="E4219" s="13" t="str">
        <f t="shared" si="197"/>
        <v/>
      </c>
      <c r="F4219" s="84"/>
    </row>
    <row r="4220" spans="2:6" x14ac:dyDescent="0.25">
      <c r="B4220" s="13">
        <v>4212</v>
      </c>
      <c r="C4220" s="18" t="str">
        <f t="shared" si="198"/>
        <v/>
      </c>
      <c r="D4220" s="13" t="str">
        <f t="shared" si="196"/>
        <v/>
      </c>
      <c r="E4220" s="13" t="str">
        <f t="shared" si="197"/>
        <v/>
      </c>
      <c r="F4220" s="84"/>
    </row>
    <row r="4221" spans="2:6" x14ac:dyDescent="0.25">
      <c r="B4221" s="13">
        <v>4213</v>
      </c>
      <c r="C4221" s="18" t="str">
        <f t="shared" si="198"/>
        <v/>
      </c>
      <c r="D4221" s="13" t="str">
        <f t="shared" si="196"/>
        <v/>
      </c>
      <c r="E4221" s="13" t="str">
        <f t="shared" si="197"/>
        <v/>
      </c>
      <c r="F4221" s="84"/>
    </row>
    <row r="4222" spans="2:6" x14ac:dyDescent="0.25">
      <c r="B4222" s="13">
        <v>4214</v>
      </c>
      <c r="C4222" s="18" t="str">
        <f t="shared" si="198"/>
        <v/>
      </c>
      <c r="D4222" s="13" t="str">
        <f t="shared" si="196"/>
        <v/>
      </c>
      <c r="E4222" s="13" t="str">
        <f t="shared" si="197"/>
        <v/>
      </c>
      <c r="F4222" s="84"/>
    </row>
    <row r="4223" spans="2:6" x14ac:dyDescent="0.25">
      <c r="B4223" s="13">
        <v>4215</v>
      </c>
      <c r="C4223" s="18" t="str">
        <f t="shared" si="198"/>
        <v/>
      </c>
      <c r="D4223" s="13" t="str">
        <f t="shared" si="196"/>
        <v/>
      </c>
      <c r="E4223" s="13" t="str">
        <f t="shared" si="197"/>
        <v/>
      </c>
      <c r="F4223" s="84"/>
    </row>
    <row r="4224" spans="2:6" x14ac:dyDescent="0.25">
      <c r="B4224" s="13">
        <v>4216</v>
      </c>
      <c r="C4224" s="18" t="str">
        <f t="shared" si="198"/>
        <v/>
      </c>
      <c r="D4224" s="13" t="str">
        <f t="shared" si="196"/>
        <v/>
      </c>
      <c r="E4224" s="13" t="str">
        <f t="shared" si="197"/>
        <v/>
      </c>
      <c r="F4224" s="84"/>
    </row>
    <row r="4225" spans="2:6" x14ac:dyDescent="0.25">
      <c r="B4225" s="13">
        <v>4217</v>
      </c>
      <c r="C4225" s="18" t="str">
        <f t="shared" si="198"/>
        <v/>
      </c>
      <c r="D4225" s="13" t="str">
        <f t="shared" si="196"/>
        <v/>
      </c>
      <c r="E4225" s="13" t="str">
        <f t="shared" si="197"/>
        <v/>
      </c>
      <c r="F4225" s="84"/>
    </row>
    <row r="4226" spans="2:6" x14ac:dyDescent="0.25">
      <c r="B4226" s="13">
        <v>4218</v>
      </c>
      <c r="C4226" s="18" t="str">
        <f t="shared" si="198"/>
        <v/>
      </c>
      <c r="D4226" s="13" t="str">
        <f t="shared" si="196"/>
        <v/>
      </c>
      <c r="E4226" s="13" t="str">
        <f t="shared" si="197"/>
        <v/>
      </c>
      <c r="F4226" s="84"/>
    </row>
    <row r="4227" spans="2:6" x14ac:dyDescent="0.25">
      <c r="B4227" s="13">
        <v>4219</v>
      </c>
      <c r="C4227" s="18" t="str">
        <f t="shared" si="198"/>
        <v/>
      </c>
      <c r="D4227" s="13" t="str">
        <f t="shared" si="196"/>
        <v/>
      </c>
      <c r="E4227" s="13" t="str">
        <f t="shared" si="197"/>
        <v/>
      </c>
      <c r="F4227" s="84"/>
    </row>
    <row r="4228" spans="2:6" x14ac:dyDescent="0.25">
      <c r="B4228" s="13">
        <v>4220</v>
      </c>
      <c r="C4228" s="18" t="str">
        <f t="shared" si="198"/>
        <v/>
      </c>
      <c r="D4228" s="13" t="str">
        <f t="shared" si="196"/>
        <v/>
      </c>
      <c r="E4228" s="13" t="str">
        <f t="shared" si="197"/>
        <v/>
      </c>
      <c r="F4228" s="84"/>
    </row>
    <row r="4229" spans="2:6" x14ac:dyDescent="0.25">
      <c r="B4229" s="13">
        <v>4221</v>
      </c>
      <c r="C4229" s="18" t="str">
        <f t="shared" si="198"/>
        <v/>
      </c>
      <c r="D4229" s="13" t="str">
        <f t="shared" si="196"/>
        <v/>
      </c>
      <c r="E4229" s="13" t="str">
        <f t="shared" si="197"/>
        <v/>
      </c>
      <c r="F4229" s="84"/>
    </row>
    <row r="4230" spans="2:6" x14ac:dyDescent="0.25">
      <c r="B4230" s="13">
        <v>4222</v>
      </c>
      <c r="C4230" s="18" t="str">
        <f t="shared" si="198"/>
        <v/>
      </c>
      <c r="D4230" s="13" t="str">
        <f t="shared" si="196"/>
        <v/>
      </c>
      <c r="E4230" s="13" t="str">
        <f t="shared" si="197"/>
        <v/>
      </c>
      <c r="F4230" s="84"/>
    </row>
    <row r="4231" spans="2:6" x14ac:dyDescent="0.25">
      <c r="B4231" s="13">
        <v>4223</v>
      </c>
      <c r="C4231" s="18" t="str">
        <f t="shared" si="198"/>
        <v/>
      </c>
      <c r="D4231" s="13" t="str">
        <f t="shared" si="196"/>
        <v/>
      </c>
      <c r="E4231" s="13" t="str">
        <f t="shared" si="197"/>
        <v/>
      </c>
      <c r="F4231" s="84"/>
    </row>
    <row r="4232" spans="2:6" x14ac:dyDescent="0.25">
      <c r="B4232" s="13">
        <v>4224</v>
      </c>
      <c r="C4232" s="18" t="str">
        <f t="shared" si="198"/>
        <v/>
      </c>
      <c r="D4232" s="13" t="str">
        <f t="shared" si="196"/>
        <v/>
      </c>
      <c r="E4232" s="13" t="str">
        <f t="shared" si="197"/>
        <v/>
      </c>
      <c r="F4232" s="84"/>
    </row>
    <row r="4233" spans="2:6" x14ac:dyDescent="0.25">
      <c r="B4233" s="13">
        <v>4225</v>
      </c>
      <c r="C4233" s="18" t="str">
        <f t="shared" si="198"/>
        <v/>
      </c>
      <c r="D4233" s="13" t="str">
        <f t="shared" ref="D4233:D4296" si="199">IF(C4233="","",IF($F$6="","",IF(B4233&lt;($AV$14+1),"1°batch", IF(B4233&gt;($AV$15),"3°batch","2°batch"))))</f>
        <v/>
      </c>
      <c r="E4233" s="13" t="str">
        <f t="shared" ref="E4233:E4296" si="200">IF(C4233="","",IF($F$6="","",IF(B4233&lt;($AV$17+1),"1°cooking",IF(AND(B4233&gt;$AV$17,B4233&lt;$AV$18+1),"2°cooking",IF(AND(B4233&gt;$AV$18,B4233&lt;$AV$19+1),"3°cooking",IF(AND(B4233&gt;$AV$19,B4233&lt;$AV$20+1),"4°cooking",IF(AND(B4233&gt;$AV$20,B4233&lt;$AV$21+1),"5°cooking",IF(AND(B4233&gt;$AV$21,B4233&lt;$AV$22+1),"1°cooking",IF(AND(B4233&gt;$AV$22,B4233&lt;$AV$23+1),"2°cooking",IF(AND(B4233&gt;$AV$23,B4233&lt;$AV$24+1),"3°cooking",IF(AND(B4233&gt;$AV$24,B4233&lt;$AV$25+1),"4°cooking",IF(AND(B4233&gt;$AV$25,B4233&lt;$AV$26+1),"5°cooking",IF(AND(B4233&gt;$AV$26,B4233&lt;$AV$27+1),"1°cooking",IF(AND(B4233&gt;$AV$27,B4233&lt;$AV$28+1),"2°cooking",IF(AND(B4233&gt;$AV$28,B4233&lt;$AV$29+1),"3°cooking",IF(AND(B4233&gt;$AV$29,B4233&lt;$AV$30+1),"4°cooking",IF(AND(B4233&gt;$AV$30,B4233&lt;$AV$31+1),"5°cooking","")))))))))))))))))</f>
        <v/>
      </c>
      <c r="F4233" s="84"/>
    </row>
    <row r="4234" spans="2:6" x14ac:dyDescent="0.25">
      <c r="B4234" s="13">
        <v>4226</v>
      </c>
      <c r="C4234" s="18" t="str">
        <f t="shared" ref="C4234:C4297" si="201">IF($F$6="","",IF(B4234&gt;$F$6,"",IF(C4233&lt;$C$6,C4233+$E$6,0)))</f>
        <v/>
      </c>
      <c r="D4234" s="13" t="str">
        <f t="shared" si="199"/>
        <v/>
      </c>
      <c r="E4234" s="13" t="str">
        <f t="shared" si="200"/>
        <v/>
      </c>
      <c r="F4234" s="84"/>
    </row>
    <row r="4235" spans="2:6" x14ac:dyDescent="0.25">
      <c r="B4235" s="13">
        <v>4227</v>
      </c>
      <c r="C4235" s="18" t="str">
        <f t="shared" si="201"/>
        <v/>
      </c>
      <c r="D4235" s="13" t="str">
        <f t="shared" si="199"/>
        <v/>
      </c>
      <c r="E4235" s="13" t="str">
        <f t="shared" si="200"/>
        <v/>
      </c>
      <c r="F4235" s="84"/>
    </row>
    <row r="4236" spans="2:6" x14ac:dyDescent="0.25">
      <c r="B4236" s="13">
        <v>4228</v>
      </c>
      <c r="C4236" s="18" t="str">
        <f t="shared" si="201"/>
        <v/>
      </c>
      <c r="D4236" s="13" t="str">
        <f t="shared" si="199"/>
        <v/>
      </c>
      <c r="E4236" s="13" t="str">
        <f t="shared" si="200"/>
        <v/>
      </c>
      <c r="F4236" s="84"/>
    </row>
    <row r="4237" spans="2:6" x14ac:dyDescent="0.25">
      <c r="B4237" s="13">
        <v>4229</v>
      </c>
      <c r="C4237" s="18" t="str">
        <f t="shared" si="201"/>
        <v/>
      </c>
      <c r="D4237" s="13" t="str">
        <f t="shared" si="199"/>
        <v/>
      </c>
      <c r="E4237" s="13" t="str">
        <f t="shared" si="200"/>
        <v/>
      </c>
      <c r="F4237" s="84"/>
    </row>
    <row r="4238" spans="2:6" x14ac:dyDescent="0.25">
      <c r="B4238" s="13">
        <v>4230</v>
      </c>
      <c r="C4238" s="18" t="str">
        <f t="shared" si="201"/>
        <v/>
      </c>
      <c r="D4238" s="13" t="str">
        <f t="shared" si="199"/>
        <v/>
      </c>
      <c r="E4238" s="13" t="str">
        <f t="shared" si="200"/>
        <v/>
      </c>
      <c r="F4238" s="84"/>
    </row>
    <row r="4239" spans="2:6" x14ac:dyDescent="0.25">
      <c r="B4239" s="13">
        <v>4231</v>
      </c>
      <c r="C4239" s="18" t="str">
        <f t="shared" si="201"/>
        <v/>
      </c>
      <c r="D4239" s="13" t="str">
        <f t="shared" si="199"/>
        <v/>
      </c>
      <c r="E4239" s="13" t="str">
        <f t="shared" si="200"/>
        <v/>
      </c>
      <c r="F4239" s="84"/>
    </row>
    <row r="4240" spans="2:6" x14ac:dyDescent="0.25">
      <c r="B4240" s="13">
        <v>4232</v>
      </c>
      <c r="C4240" s="18" t="str">
        <f t="shared" si="201"/>
        <v/>
      </c>
      <c r="D4240" s="13" t="str">
        <f t="shared" si="199"/>
        <v/>
      </c>
      <c r="E4240" s="13" t="str">
        <f t="shared" si="200"/>
        <v/>
      </c>
      <c r="F4240" s="84"/>
    </row>
    <row r="4241" spans="2:6" x14ac:dyDescent="0.25">
      <c r="B4241" s="13">
        <v>4233</v>
      </c>
      <c r="C4241" s="18" t="str">
        <f t="shared" si="201"/>
        <v/>
      </c>
      <c r="D4241" s="13" t="str">
        <f t="shared" si="199"/>
        <v/>
      </c>
      <c r="E4241" s="13" t="str">
        <f t="shared" si="200"/>
        <v/>
      </c>
      <c r="F4241" s="84"/>
    </row>
    <row r="4242" spans="2:6" x14ac:dyDescent="0.25">
      <c r="B4242" s="13">
        <v>4234</v>
      </c>
      <c r="C4242" s="18" t="str">
        <f t="shared" si="201"/>
        <v/>
      </c>
      <c r="D4242" s="13" t="str">
        <f t="shared" si="199"/>
        <v/>
      </c>
      <c r="E4242" s="13" t="str">
        <f t="shared" si="200"/>
        <v/>
      </c>
      <c r="F4242" s="84"/>
    </row>
    <row r="4243" spans="2:6" x14ac:dyDescent="0.25">
      <c r="B4243" s="13">
        <v>4235</v>
      </c>
      <c r="C4243" s="18" t="str">
        <f t="shared" si="201"/>
        <v/>
      </c>
      <c r="D4243" s="13" t="str">
        <f t="shared" si="199"/>
        <v/>
      </c>
      <c r="E4243" s="13" t="str">
        <f t="shared" si="200"/>
        <v/>
      </c>
      <c r="F4243" s="84"/>
    </row>
    <row r="4244" spans="2:6" x14ac:dyDescent="0.25">
      <c r="B4244" s="13">
        <v>4236</v>
      </c>
      <c r="C4244" s="18" t="str">
        <f t="shared" si="201"/>
        <v/>
      </c>
      <c r="D4244" s="13" t="str">
        <f t="shared" si="199"/>
        <v/>
      </c>
      <c r="E4244" s="13" t="str">
        <f t="shared" si="200"/>
        <v/>
      </c>
      <c r="F4244" s="84"/>
    </row>
    <row r="4245" spans="2:6" x14ac:dyDescent="0.25">
      <c r="B4245" s="13">
        <v>4237</v>
      </c>
      <c r="C4245" s="18" t="str">
        <f t="shared" si="201"/>
        <v/>
      </c>
      <c r="D4245" s="13" t="str">
        <f t="shared" si="199"/>
        <v/>
      </c>
      <c r="E4245" s="13" t="str">
        <f t="shared" si="200"/>
        <v/>
      </c>
      <c r="F4245" s="84"/>
    </row>
    <row r="4246" spans="2:6" x14ac:dyDescent="0.25">
      <c r="B4246" s="13">
        <v>4238</v>
      </c>
      <c r="C4246" s="18" t="str">
        <f t="shared" si="201"/>
        <v/>
      </c>
      <c r="D4246" s="13" t="str">
        <f t="shared" si="199"/>
        <v/>
      </c>
      <c r="E4246" s="13" t="str">
        <f t="shared" si="200"/>
        <v/>
      </c>
      <c r="F4246" s="84"/>
    </row>
    <row r="4247" spans="2:6" x14ac:dyDescent="0.25">
      <c r="B4247" s="13">
        <v>4239</v>
      </c>
      <c r="C4247" s="18" t="str">
        <f t="shared" si="201"/>
        <v/>
      </c>
      <c r="D4247" s="13" t="str">
        <f t="shared" si="199"/>
        <v/>
      </c>
      <c r="E4247" s="13" t="str">
        <f t="shared" si="200"/>
        <v/>
      </c>
      <c r="F4247" s="84"/>
    </row>
    <row r="4248" spans="2:6" x14ac:dyDescent="0.25">
      <c r="B4248" s="13">
        <v>4240</v>
      </c>
      <c r="C4248" s="18" t="str">
        <f t="shared" si="201"/>
        <v/>
      </c>
      <c r="D4248" s="13" t="str">
        <f t="shared" si="199"/>
        <v/>
      </c>
      <c r="E4248" s="13" t="str">
        <f t="shared" si="200"/>
        <v/>
      </c>
      <c r="F4248" s="84"/>
    </row>
    <row r="4249" spans="2:6" x14ac:dyDescent="0.25">
      <c r="B4249" s="13">
        <v>4241</v>
      </c>
      <c r="C4249" s="18" t="str">
        <f t="shared" si="201"/>
        <v/>
      </c>
      <c r="D4249" s="13" t="str">
        <f t="shared" si="199"/>
        <v/>
      </c>
      <c r="E4249" s="13" t="str">
        <f t="shared" si="200"/>
        <v/>
      </c>
      <c r="F4249" s="84"/>
    </row>
    <row r="4250" spans="2:6" x14ac:dyDescent="0.25">
      <c r="B4250" s="13">
        <v>4242</v>
      </c>
      <c r="C4250" s="18" t="str">
        <f t="shared" si="201"/>
        <v/>
      </c>
      <c r="D4250" s="13" t="str">
        <f t="shared" si="199"/>
        <v/>
      </c>
      <c r="E4250" s="13" t="str">
        <f t="shared" si="200"/>
        <v/>
      </c>
      <c r="F4250" s="84"/>
    </row>
    <row r="4251" spans="2:6" x14ac:dyDescent="0.25">
      <c r="B4251" s="13">
        <v>4243</v>
      </c>
      <c r="C4251" s="18" t="str">
        <f t="shared" si="201"/>
        <v/>
      </c>
      <c r="D4251" s="13" t="str">
        <f t="shared" si="199"/>
        <v/>
      </c>
      <c r="E4251" s="13" t="str">
        <f t="shared" si="200"/>
        <v/>
      </c>
      <c r="F4251" s="84"/>
    </row>
    <row r="4252" spans="2:6" x14ac:dyDescent="0.25">
      <c r="B4252" s="13">
        <v>4244</v>
      </c>
      <c r="C4252" s="18" t="str">
        <f t="shared" si="201"/>
        <v/>
      </c>
      <c r="D4252" s="13" t="str">
        <f t="shared" si="199"/>
        <v/>
      </c>
      <c r="E4252" s="13" t="str">
        <f t="shared" si="200"/>
        <v/>
      </c>
      <c r="F4252" s="84"/>
    </row>
    <row r="4253" spans="2:6" x14ac:dyDescent="0.25">
      <c r="B4253" s="13">
        <v>4245</v>
      </c>
      <c r="C4253" s="18" t="str">
        <f t="shared" si="201"/>
        <v/>
      </c>
      <c r="D4253" s="13" t="str">
        <f t="shared" si="199"/>
        <v/>
      </c>
      <c r="E4253" s="13" t="str">
        <f t="shared" si="200"/>
        <v/>
      </c>
      <c r="F4253" s="84"/>
    </row>
    <row r="4254" spans="2:6" x14ac:dyDescent="0.25">
      <c r="B4254" s="13">
        <v>4246</v>
      </c>
      <c r="C4254" s="18" t="str">
        <f t="shared" si="201"/>
        <v/>
      </c>
      <c r="D4254" s="13" t="str">
        <f t="shared" si="199"/>
        <v/>
      </c>
      <c r="E4254" s="13" t="str">
        <f t="shared" si="200"/>
        <v/>
      </c>
      <c r="F4254" s="84"/>
    </row>
    <row r="4255" spans="2:6" x14ac:dyDescent="0.25">
      <c r="B4255" s="13">
        <v>4247</v>
      </c>
      <c r="C4255" s="18" t="str">
        <f t="shared" si="201"/>
        <v/>
      </c>
      <c r="D4255" s="13" t="str">
        <f t="shared" si="199"/>
        <v/>
      </c>
      <c r="E4255" s="13" t="str">
        <f t="shared" si="200"/>
        <v/>
      </c>
      <c r="F4255" s="84"/>
    </row>
    <row r="4256" spans="2:6" x14ac:dyDescent="0.25">
      <c r="B4256" s="13">
        <v>4248</v>
      </c>
      <c r="C4256" s="18" t="str">
        <f t="shared" si="201"/>
        <v/>
      </c>
      <c r="D4256" s="13" t="str">
        <f t="shared" si="199"/>
        <v/>
      </c>
      <c r="E4256" s="13" t="str">
        <f t="shared" si="200"/>
        <v/>
      </c>
      <c r="F4256" s="84"/>
    </row>
    <row r="4257" spans="2:6" x14ac:dyDescent="0.25">
      <c r="B4257" s="13">
        <v>4249</v>
      </c>
      <c r="C4257" s="18" t="str">
        <f t="shared" si="201"/>
        <v/>
      </c>
      <c r="D4257" s="13" t="str">
        <f t="shared" si="199"/>
        <v/>
      </c>
      <c r="E4257" s="13" t="str">
        <f t="shared" si="200"/>
        <v/>
      </c>
      <c r="F4257" s="84"/>
    </row>
    <row r="4258" spans="2:6" x14ac:dyDescent="0.25">
      <c r="B4258" s="13">
        <v>4250</v>
      </c>
      <c r="C4258" s="18" t="str">
        <f t="shared" si="201"/>
        <v/>
      </c>
      <c r="D4258" s="13" t="str">
        <f t="shared" si="199"/>
        <v/>
      </c>
      <c r="E4258" s="13" t="str">
        <f t="shared" si="200"/>
        <v/>
      </c>
      <c r="F4258" s="84"/>
    </row>
    <row r="4259" spans="2:6" x14ac:dyDescent="0.25">
      <c r="B4259" s="13">
        <v>4251</v>
      </c>
      <c r="C4259" s="18" t="str">
        <f t="shared" si="201"/>
        <v/>
      </c>
      <c r="D4259" s="13" t="str">
        <f t="shared" si="199"/>
        <v/>
      </c>
      <c r="E4259" s="13" t="str">
        <f t="shared" si="200"/>
        <v/>
      </c>
      <c r="F4259" s="84"/>
    </row>
    <row r="4260" spans="2:6" x14ac:dyDescent="0.25">
      <c r="B4260" s="13">
        <v>4252</v>
      </c>
      <c r="C4260" s="18" t="str">
        <f t="shared" si="201"/>
        <v/>
      </c>
      <c r="D4260" s="13" t="str">
        <f t="shared" si="199"/>
        <v/>
      </c>
      <c r="E4260" s="13" t="str">
        <f t="shared" si="200"/>
        <v/>
      </c>
      <c r="F4260" s="84"/>
    </row>
    <row r="4261" spans="2:6" x14ac:dyDescent="0.25">
      <c r="B4261" s="13">
        <v>4253</v>
      </c>
      <c r="C4261" s="18" t="str">
        <f t="shared" si="201"/>
        <v/>
      </c>
      <c r="D4261" s="13" t="str">
        <f t="shared" si="199"/>
        <v/>
      </c>
      <c r="E4261" s="13" t="str">
        <f t="shared" si="200"/>
        <v/>
      </c>
      <c r="F4261" s="84"/>
    </row>
    <row r="4262" spans="2:6" x14ac:dyDescent="0.25">
      <c r="B4262" s="13">
        <v>4254</v>
      </c>
      <c r="C4262" s="18" t="str">
        <f t="shared" si="201"/>
        <v/>
      </c>
      <c r="D4262" s="13" t="str">
        <f t="shared" si="199"/>
        <v/>
      </c>
      <c r="E4262" s="13" t="str">
        <f t="shared" si="200"/>
        <v/>
      </c>
      <c r="F4262" s="84"/>
    </row>
    <row r="4263" spans="2:6" x14ac:dyDescent="0.25">
      <c r="B4263" s="13">
        <v>4255</v>
      </c>
      <c r="C4263" s="18" t="str">
        <f t="shared" si="201"/>
        <v/>
      </c>
      <c r="D4263" s="13" t="str">
        <f t="shared" si="199"/>
        <v/>
      </c>
      <c r="E4263" s="13" t="str">
        <f t="shared" si="200"/>
        <v/>
      </c>
      <c r="F4263" s="84"/>
    </row>
    <row r="4264" spans="2:6" x14ac:dyDescent="0.25">
      <c r="B4264" s="13">
        <v>4256</v>
      </c>
      <c r="C4264" s="18" t="str">
        <f t="shared" si="201"/>
        <v/>
      </c>
      <c r="D4264" s="13" t="str">
        <f t="shared" si="199"/>
        <v/>
      </c>
      <c r="E4264" s="13" t="str">
        <f t="shared" si="200"/>
        <v/>
      </c>
      <c r="F4264" s="84"/>
    </row>
    <row r="4265" spans="2:6" x14ac:dyDescent="0.25">
      <c r="B4265" s="13">
        <v>4257</v>
      </c>
      <c r="C4265" s="18" t="str">
        <f t="shared" si="201"/>
        <v/>
      </c>
      <c r="D4265" s="13" t="str">
        <f t="shared" si="199"/>
        <v/>
      </c>
      <c r="E4265" s="13" t="str">
        <f t="shared" si="200"/>
        <v/>
      </c>
      <c r="F4265" s="84"/>
    </row>
    <row r="4266" spans="2:6" x14ac:dyDescent="0.25">
      <c r="B4266" s="13">
        <v>4258</v>
      </c>
      <c r="C4266" s="18" t="str">
        <f t="shared" si="201"/>
        <v/>
      </c>
      <c r="D4266" s="13" t="str">
        <f t="shared" si="199"/>
        <v/>
      </c>
      <c r="E4266" s="13" t="str">
        <f t="shared" si="200"/>
        <v/>
      </c>
      <c r="F4266" s="84"/>
    </row>
    <row r="4267" spans="2:6" x14ac:dyDescent="0.25">
      <c r="B4267" s="13">
        <v>4259</v>
      </c>
      <c r="C4267" s="18" t="str">
        <f t="shared" si="201"/>
        <v/>
      </c>
      <c r="D4267" s="13" t="str">
        <f t="shared" si="199"/>
        <v/>
      </c>
      <c r="E4267" s="13" t="str">
        <f t="shared" si="200"/>
        <v/>
      </c>
      <c r="F4267" s="84"/>
    </row>
    <row r="4268" spans="2:6" x14ac:dyDescent="0.25">
      <c r="B4268" s="13">
        <v>4260</v>
      </c>
      <c r="C4268" s="18" t="str">
        <f t="shared" si="201"/>
        <v/>
      </c>
      <c r="D4268" s="13" t="str">
        <f t="shared" si="199"/>
        <v/>
      </c>
      <c r="E4268" s="13" t="str">
        <f t="shared" si="200"/>
        <v/>
      </c>
      <c r="F4268" s="84"/>
    </row>
    <row r="4269" spans="2:6" x14ac:dyDescent="0.25">
      <c r="B4269" s="13">
        <v>4261</v>
      </c>
      <c r="C4269" s="18" t="str">
        <f t="shared" si="201"/>
        <v/>
      </c>
      <c r="D4269" s="13" t="str">
        <f t="shared" si="199"/>
        <v/>
      </c>
      <c r="E4269" s="13" t="str">
        <f t="shared" si="200"/>
        <v/>
      </c>
      <c r="F4269" s="84"/>
    </row>
    <row r="4270" spans="2:6" x14ac:dyDescent="0.25">
      <c r="B4270" s="13">
        <v>4262</v>
      </c>
      <c r="C4270" s="18" t="str">
        <f t="shared" si="201"/>
        <v/>
      </c>
      <c r="D4270" s="13" t="str">
        <f t="shared" si="199"/>
        <v/>
      </c>
      <c r="E4270" s="13" t="str">
        <f t="shared" si="200"/>
        <v/>
      </c>
      <c r="F4270" s="84"/>
    </row>
    <row r="4271" spans="2:6" x14ac:dyDescent="0.25">
      <c r="B4271" s="13">
        <v>4263</v>
      </c>
      <c r="C4271" s="18" t="str">
        <f t="shared" si="201"/>
        <v/>
      </c>
      <c r="D4271" s="13" t="str">
        <f t="shared" si="199"/>
        <v/>
      </c>
      <c r="E4271" s="13" t="str">
        <f t="shared" si="200"/>
        <v/>
      </c>
      <c r="F4271" s="84"/>
    </row>
    <row r="4272" spans="2:6" x14ac:dyDescent="0.25">
      <c r="B4272" s="13">
        <v>4264</v>
      </c>
      <c r="C4272" s="18" t="str">
        <f t="shared" si="201"/>
        <v/>
      </c>
      <c r="D4272" s="13" t="str">
        <f t="shared" si="199"/>
        <v/>
      </c>
      <c r="E4272" s="13" t="str">
        <f t="shared" si="200"/>
        <v/>
      </c>
      <c r="F4272" s="84"/>
    </row>
    <row r="4273" spans="2:6" x14ac:dyDescent="0.25">
      <c r="B4273" s="13">
        <v>4265</v>
      </c>
      <c r="C4273" s="18" t="str">
        <f t="shared" si="201"/>
        <v/>
      </c>
      <c r="D4273" s="13" t="str">
        <f t="shared" si="199"/>
        <v/>
      </c>
      <c r="E4273" s="13" t="str">
        <f t="shared" si="200"/>
        <v/>
      </c>
      <c r="F4273" s="84"/>
    </row>
    <row r="4274" spans="2:6" x14ac:dyDescent="0.25">
      <c r="B4274" s="13">
        <v>4266</v>
      </c>
      <c r="C4274" s="18" t="str">
        <f t="shared" si="201"/>
        <v/>
      </c>
      <c r="D4274" s="13" t="str">
        <f t="shared" si="199"/>
        <v/>
      </c>
      <c r="E4274" s="13" t="str">
        <f t="shared" si="200"/>
        <v/>
      </c>
      <c r="F4274" s="84"/>
    </row>
    <row r="4275" spans="2:6" x14ac:dyDescent="0.25">
      <c r="B4275" s="13">
        <v>4267</v>
      </c>
      <c r="C4275" s="18" t="str">
        <f t="shared" si="201"/>
        <v/>
      </c>
      <c r="D4275" s="13" t="str">
        <f t="shared" si="199"/>
        <v/>
      </c>
      <c r="E4275" s="13" t="str">
        <f t="shared" si="200"/>
        <v/>
      </c>
      <c r="F4275" s="84"/>
    </row>
    <row r="4276" spans="2:6" x14ac:dyDescent="0.25">
      <c r="B4276" s="13">
        <v>4268</v>
      </c>
      <c r="C4276" s="18" t="str">
        <f t="shared" si="201"/>
        <v/>
      </c>
      <c r="D4276" s="13" t="str">
        <f t="shared" si="199"/>
        <v/>
      </c>
      <c r="E4276" s="13" t="str">
        <f t="shared" si="200"/>
        <v/>
      </c>
      <c r="F4276" s="84"/>
    </row>
    <row r="4277" spans="2:6" x14ac:dyDescent="0.25">
      <c r="B4277" s="13">
        <v>4269</v>
      </c>
      <c r="C4277" s="18" t="str">
        <f t="shared" si="201"/>
        <v/>
      </c>
      <c r="D4277" s="13" t="str">
        <f t="shared" si="199"/>
        <v/>
      </c>
      <c r="E4277" s="13" t="str">
        <f t="shared" si="200"/>
        <v/>
      </c>
      <c r="F4277" s="84"/>
    </row>
    <row r="4278" spans="2:6" x14ac:dyDescent="0.25">
      <c r="B4278" s="13">
        <v>4270</v>
      </c>
      <c r="C4278" s="18" t="str">
        <f t="shared" si="201"/>
        <v/>
      </c>
      <c r="D4278" s="13" t="str">
        <f t="shared" si="199"/>
        <v/>
      </c>
      <c r="E4278" s="13" t="str">
        <f t="shared" si="200"/>
        <v/>
      </c>
      <c r="F4278" s="84"/>
    </row>
    <row r="4279" spans="2:6" x14ac:dyDescent="0.25">
      <c r="B4279" s="13">
        <v>4271</v>
      </c>
      <c r="C4279" s="18" t="str">
        <f t="shared" si="201"/>
        <v/>
      </c>
      <c r="D4279" s="13" t="str">
        <f t="shared" si="199"/>
        <v/>
      </c>
      <c r="E4279" s="13" t="str">
        <f t="shared" si="200"/>
        <v/>
      </c>
      <c r="F4279" s="84"/>
    </row>
    <row r="4280" spans="2:6" x14ac:dyDescent="0.25">
      <c r="B4280" s="13">
        <v>4272</v>
      </c>
      <c r="C4280" s="18" t="str">
        <f t="shared" si="201"/>
        <v/>
      </c>
      <c r="D4280" s="13" t="str">
        <f t="shared" si="199"/>
        <v/>
      </c>
      <c r="E4280" s="13" t="str">
        <f t="shared" si="200"/>
        <v/>
      </c>
      <c r="F4280" s="84"/>
    </row>
    <row r="4281" spans="2:6" x14ac:dyDescent="0.25">
      <c r="B4281" s="13">
        <v>4273</v>
      </c>
      <c r="C4281" s="18" t="str">
        <f t="shared" si="201"/>
        <v/>
      </c>
      <c r="D4281" s="13" t="str">
        <f t="shared" si="199"/>
        <v/>
      </c>
      <c r="E4281" s="13" t="str">
        <f t="shared" si="200"/>
        <v/>
      </c>
      <c r="F4281" s="84"/>
    </row>
    <row r="4282" spans="2:6" x14ac:dyDescent="0.25">
      <c r="B4282" s="13">
        <v>4274</v>
      </c>
      <c r="C4282" s="18" t="str">
        <f t="shared" si="201"/>
        <v/>
      </c>
      <c r="D4282" s="13" t="str">
        <f t="shared" si="199"/>
        <v/>
      </c>
      <c r="E4282" s="13" t="str">
        <f t="shared" si="200"/>
        <v/>
      </c>
      <c r="F4282" s="84"/>
    </row>
    <row r="4283" spans="2:6" x14ac:dyDescent="0.25">
      <c r="B4283" s="13">
        <v>4275</v>
      </c>
      <c r="C4283" s="18" t="str">
        <f t="shared" si="201"/>
        <v/>
      </c>
      <c r="D4283" s="13" t="str">
        <f t="shared" si="199"/>
        <v/>
      </c>
      <c r="E4283" s="13" t="str">
        <f t="shared" si="200"/>
        <v/>
      </c>
      <c r="F4283" s="84"/>
    </row>
    <row r="4284" spans="2:6" x14ac:dyDescent="0.25">
      <c r="B4284" s="13">
        <v>4276</v>
      </c>
      <c r="C4284" s="18" t="str">
        <f t="shared" si="201"/>
        <v/>
      </c>
      <c r="D4284" s="13" t="str">
        <f t="shared" si="199"/>
        <v/>
      </c>
      <c r="E4284" s="13" t="str">
        <f t="shared" si="200"/>
        <v/>
      </c>
      <c r="F4284" s="84"/>
    </row>
    <row r="4285" spans="2:6" x14ac:dyDescent="0.25">
      <c r="B4285" s="13">
        <v>4277</v>
      </c>
      <c r="C4285" s="18" t="str">
        <f t="shared" si="201"/>
        <v/>
      </c>
      <c r="D4285" s="13" t="str">
        <f t="shared" si="199"/>
        <v/>
      </c>
      <c r="E4285" s="13" t="str">
        <f t="shared" si="200"/>
        <v/>
      </c>
      <c r="F4285" s="84"/>
    </row>
    <row r="4286" spans="2:6" x14ac:dyDescent="0.25">
      <c r="B4286" s="13">
        <v>4278</v>
      </c>
      <c r="C4286" s="18" t="str">
        <f t="shared" si="201"/>
        <v/>
      </c>
      <c r="D4286" s="13" t="str">
        <f t="shared" si="199"/>
        <v/>
      </c>
      <c r="E4286" s="13" t="str">
        <f t="shared" si="200"/>
        <v/>
      </c>
      <c r="F4286" s="84"/>
    </row>
    <row r="4287" spans="2:6" x14ac:dyDescent="0.25">
      <c r="B4287" s="13">
        <v>4279</v>
      </c>
      <c r="C4287" s="18" t="str">
        <f t="shared" si="201"/>
        <v/>
      </c>
      <c r="D4287" s="13" t="str">
        <f t="shared" si="199"/>
        <v/>
      </c>
      <c r="E4287" s="13" t="str">
        <f t="shared" si="200"/>
        <v/>
      </c>
      <c r="F4287" s="84"/>
    </row>
    <row r="4288" spans="2:6" x14ac:dyDescent="0.25">
      <c r="B4288" s="13">
        <v>4280</v>
      </c>
      <c r="C4288" s="18" t="str">
        <f t="shared" si="201"/>
        <v/>
      </c>
      <c r="D4288" s="13" t="str">
        <f t="shared" si="199"/>
        <v/>
      </c>
      <c r="E4288" s="13" t="str">
        <f t="shared" si="200"/>
        <v/>
      </c>
      <c r="F4288" s="84"/>
    </row>
    <row r="4289" spans="2:6" x14ac:dyDescent="0.25">
      <c r="B4289" s="13">
        <v>4281</v>
      </c>
      <c r="C4289" s="18" t="str">
        <f t="shared" si="201"/>
        <v/>
      </c>
      <c r="D4289" s="13" t="str">
        <f t="shared" si="199"/>
        <v/>
      </c>
      <c r="E4289" s="13" t="str">
        <f t="shared" si="200"/>
        <v/>
      </c>
      <c r="F4289" s="84"/>
    </row>
    <row r="4290" spans="2:6" x14ac:dyDescent="0.25">
      <c r="B4290" s="13">
        <v>4282</v>
      </c>
      <c r="C4290" s="18" t="str">
        <f t="shared" si="201"/>
        <v/>
      </c>
      <c r="D4290" s="13" t="str">
        <f t="shared" si="199"/>
        <v/>
      </c>
      <c r="E4290" s="13" t="str">
        <f t="shared" si="200"/>
        <v/>
      </c>
      <c r="F4290" s="84"/>
    </row>
    <row r="4291" spans="2:6" x14ac:dyDescent="0.25">
      <c r="B4291" s="13">
        <v>4283</v>
      </c>
      <c r="C4291" s="18" t="str">
        <f t="shared" si="201"/>
        <v/>
      </c>
      <c r="D4291" s="13" t="str">
        <f t="shared" si="199"/>
        <v/>
      </c>
      <c r="E4291" s="13" t="str">
        <f t="shared" si="200"/>
        <v/>
      </c>
      <c r="F4291" s="84"/>
    </row>
    <row r="4292" spans="2:6" x14ac:dyDescent="0.25">
      <c r="B4292" s="13">
        <v>4284</v>
      </c>
      <c r="C4292" s="18" t="str">
        <f t="shared" si="201"/>
        <v/>
      </c>
      <c r="D4292" s="13" t="str">
        <f t="shared" si="199"/>
        <v/>
      </c>
      <c r="E4292" s="13" t="str">
        <f t="shared" si="200"/>
        <v/>
      </c>
      <c r="F4292" s="84"/>
    </row>
    <row r="4293" spans="2:6" x14ac:dyDescent="0.25">
      <c r="B4293" s="13">
        <v>4285</v>
      </c>
      <c r="C4293" s="18" t="str">
        <f t="shared" si="201"/>
        <v/>
      </c>
      <c r="D4293" s="13" t="str">
        <f t="shared" si="199"/>
        <v/>
      </c>
      <c r="E4293" s="13" t="str">
        <f t="shared" si="200"/>
        <v/>
      </c>
      <c r="F4293" s="84"/>
    </row>
    <row r="4294" spans="2:6" x14ac:dyDescent="0.25">
      <c r="B4294" s="13">
        <v>4286</v>
      </c>
      <c r="C4294" s="18" t="str">
        <f t="shared" si="201"/>
        <v/>
      </c>
      <c r="D4294" s="13" t="str">
        <f t="shared" si="199"/>
        <v/>
      </c>
      <c r="E4294" s="13" t="str">
        <f t="shared" si="200"/>
        <v/>
      </c>
      <c r="F4294" s="84"/>
    </row>
    <row r="4295" spans="2:6" x14ac:dyDescent="0.25">
      <c r="B4295" s="13">
        <v>4287</v>
      </c>
      <c r="C4295" s="18" t="str">
        <f t="shared" si="201"/>
        <v/>
      </c>
      <c r="D4295" s="13" t="str">
        <f t="shared" si="199"/>
        <v/>
      </c>
      <c r="E4295" s="13" t="str">
        <f t="shared" si="200"/>
        <v/>
      </c>
      <c r="F4295" s="84"/>
    </row>
    <row r="4296" spans="2:6" x14ac:dyDescent="0.25">
      <c r="B4296" s="13">
        <v>4288</v>
      </c>
      <c r="C4296" s="18" t="str">
        <f t="shared" si="201"/>
        <v/>
      </c>
      <c r="D4296" s="13" t="str">
        <f t="shared" si="199"/>
        <v/>
      </c>
      <c r="E4296" s="13" t="str">
        <f t="shared" si="200"/>
        <v/>
      </c>
      <c r="F4296" s="84"/>
    </row>
    <row r="4297" spans="2:6" x14ac:dyDescent="0.25">
      <c r="B4297" s="13">
        <v>4289</v>
      </c>
      <c r="C4297" s="18" t="str">
        <f t="shared" si="201"/>
        <v/>
      </c>
      <c r="D4297" s="13" t="str">
        <f t="shared" ref="D4297:D4360" si="202">IF(C4297="","",IF($F$6="","",IF(B4297&lt;($AV$14+1),"1°batch", IF(B4297&gt;($AV$15),"3°batch","2°batch"))))</f>
        <v/>
      </c>
      <c r="E4297" s="13" t="str">
        <f t="shared" ref="E4297:E4360" si="203">IF(C4297="","",IF($F$6="","",IF(B4297&lt;($AV$17+1),"1°cooking",IF(AND(B4297&gt;$AV$17,B4297&lt;$AV$18+1),"2°cooking",IF(AND(B4297&gt;$AV$18,B4297&lt;$AV$19+1),"3°cooking",IF(AND(B4297&gt;$AV$19,B4297&lt;$AV$20+1),"4°cooking",IF(AND(B4297&gt;$AV$20,B4297&lt;$AV$21+1),"5°cooking",IF(AND(B4297&gt;$AV$21,B4297&lt;$AV$22+1),"1°cooking",IF(AND(B4297&gt;$AV$22,B4297&lt;$AV$23+1),"2°cooking",IF(AND(B4297&gt;$AV$23,B4297&lt;$AV$24+1),"3°cooking",IF(AND(B4297&gt;$AV$24,B4297&lt;$AV$25+1),"4°cooking",IF(AND(B4297&gt;$AV$25,B4297&lt;$AV$26+1),"5°cooking",IF(AND(B4297&gt;$AV$26,B4297&lt;$AV$27+1),"1°cooking",IF(AND(B4297&gt;$AV$27,B4297&lt;$AV$28+1),"2°cooking",IF(AND(B4297&gt;$AV$28,B4297&lt;$AV$29+1),"3°cooking",IF(AND(B4297&gt;$AV$29,B4297&lt;$AV$30+1),"4°cooking",IF(AND(B4297&gt;$AV$30,B4297&lt;$AV$31+1),"5°cooking","")))))))))))))))))</f>
        <v/>
      </c>
      <c r="F4297" s="84"/>
    </row>
    <row r="4298" spans="2:6" x14ac:dyDescent="0.25">
      <c r="B4298" s="13">
        <v>4290</v>
      </c>
      <c r="C4298" s="18" t="str">
        <f t="shared" ref="C4298:C4361" si="204">IF($F$6="","",IF(B4298&gt;$F$6,"",IF(C4297&lt;$C$6,C4297+$E$6,0)))</f>
        <v/>
      </c>
      <c r="D4298" s="13" t="str">
        <f t="shared" si="202"/>
        <v/>
      </c>
      <c r="E4298" s="13" t="str">
        <f t="shared" si="203"/>
        <v/>
      </c>
      <c r="F4298" s="84"/>
    </row>
    <row r="4299" spans="2:6" x14ac:dyDescent="0.25">
      <c r="B4299" s="13">
        <v>4291</v>
      </c>
      <c r="C4299" s="18" t="str">
        <f t="shared" si="204"/>
        <v/>
      </c>
      <c r="D4299" s="13" t="str">
        <f t="shared" si="202"/>
        <v/>
      </c>
      <c r="E4299" s="13" t="str">
        <f t="shared" si="203"/>
        <v/>
      </c>
      <c r="F4299" s="84"/>
    </row>
    <row r="4300" spans="2:6" x14ac:dyDescent="0.25">
      <c r="B4300" s="13">
        <v>4292</v>
      </c>
      <c r="C4300" s="18" t="str">
        <f t="shared" si="204"/>
        <v/>
      </c>
      <c r="D4300" s="13" t="str">
        <f t="shared" si="202"/>
        <v/>
      </c>
      <c r="E4300" s="13" t="str">
        <f t="shared" si="203"/>
        <v/>
      </c>
      <c r="F4300" s="84"/>
    </row>
    <row r="4301" spans="2:6" x14ac:dyDescent="0.25">
      <c r="B4301" s="13">
        <v>4293</v>
      </c>
      <c r="C4301" s="18" t="str">
        <f t="shared" si="204"/>
        <v/>
      </c>
      <c r="D4301" s="13" t="str">
        <f t="shared" si="202"/>
        <v/>
      </c>
      <c r="E4301" s="13" t="str">
        <f t="shared" si="203"/>
        <v/>
      </c>
      <c r="F4301" s="84"/>
    </row>
    <row r="4302" spans="2:6" x14ac:dyDescent="0.25">
      <c r="B4302" s="13">
        <v>4294</v>
      </c>
      <c r="C4302" s="18" t="str">
        <f t="shared" si="204"/>
        <v/>
      </c>
      <c r="D4302" s="13" t="str">
        <f t="shared" si="202"/>
        <v/>
      </c>
      <c r="E4302" s="13" t="str">
        <f t="shared" si="203"/>
        <v/>
      </c>
      <c r="F4302" s="84"/>
    </row>
    <row r="4303" spans="2:6" x14ac:dyDescent="0.25">
      <c r="B4303" s="13">
        <v>4295</v>
      </c>
      <c r="C4303" s="18" t="str">
        <f t="shared" si="204"/>
        <v/>
      </c>
      <c r="D4303" s="13" t="str">
        <f t="shared" si="202"/>
        <v/>
      </c>
      <c r="E4303" s="13" t="str">
        <f t="shared" si="203"/>
        <v/>
      </c>
      <c r="F4303" s="84"/>
    </row>
    <row r="4304" spans="2:6" x14ac:dyDescent="0.25">
      <c r="B4304" s="13">
        <v>4296</v>
      </c>
      <c r="C4304" s="18" t="str">
        <f t="shared" si="204"/>
        <v/>
      </c>
      <c r="D4304" s="13" t="str">
        <f t="shared" si="202"/>
        <v/>
      </c>
      <c r="E4304" s="13" t="str">
        <f t="shared" si="203"/>
        <v/>
      </c>
      <c r="F4304" s="84"/>
    </row>
    <row r="4305" spans="2:6" x14ac:dyDescent="0.25">
      <c r="B4305" s="13">
        <v>4297</v>
      </c>
      <c r="C4305" s="18" t="str">
        <f t="shared" si="204"/>
        <v/>
      </c>
      <c r="D4305" s="13" t="str">
        <f t="shared" si="202"/>
        <v/>
      </c>
      <c r="E4305" s="13" t="str">
        <f t="shared" si="203"/>
        <v/>
      </c>
      <c r="F4305" s="84"/>
    </row>
    <row r="4306" spans="2:6" x14ac:dyDescent="0.25">
      <c r="B4306" s="13">
        <v>4298</v>
      </c>
      <c r="C4306" s="18" t="str">
        <f t="shared" si="204"/>
        <v/>
      </c>
      <c r="D4306" s="13" t="str">
        <f t="shared" si="202"/>
        <v/>
      </c>
      <c r="E4306" s="13" t="str">
        <f t="shared" si="203"/>
        <v/>
      </c>
      <c r="F4306" s="84"/>
    </row>
    <row r="4307" spans="2:6" x14ac:dyDescent="0.25">
      <c r="B4307" s="13">
        <v>4299</v>
      </c>
      <c r="C4307" s="18" t="str">
        <f t="shared" si="204"/>
        <v/>
      </c>
      <c r="D4307" s="13" t="str">
        <f t="shared" si="202"/>
        <v/>
      </c>
      <c r="E4307" s="13" t="str">
        <f t="shared" si="203"/>
        <v/>
      </c>
      <c r="F4307" s="84"/>
    </row>
    <row r="4308" spans="2:6" x14ac:dyDescent="0.25">
      <c r="B4308" s="13">
        <v>4300</v>
      </c>
      <c r="C4308" s="18" t="str">
        <f t="shared" si="204"/>
        <v/>
      </c>
      <c r="D4308" s="13" t="str">
        <f t="shared" si="202"/>
        <v/>
      </c>
      <c r="E4308" s="13" t="str">
        <f t="shared" si="203"/>
        <v/>
      </c>
      <c r="F4308" s="84"/>
    </row>
    <row r="4309" spans="2:6" x14ac:dyDescent="0.25">
      <c r="B4309" s="13">
        <v>4301</v>
      </c>
      <c r="C4309" s="18" t="str">
        <f t="shared" si="204"/>
        <v/>
      </c>
      <c r="D4309" s="13" t="str">
        <f t="shared" si="202"/>
        <v/>
      </c>
      <c r="E4309" s="13" t="str">
        <f t="shared" si="203"/>
        <v/>
      </c>
      <c r="F4309" s="84"/>
    </row>
    <row r="4310" spans="2:6" x14ac:dyDescent="0.25">
      <c r="B4310" s="13">
        <v>4302</v>
      </c>
      <c r="C4310" s="18" t="str">
        <f t="shared" si="204"/>
        <v/>
      </c>
      <c r="D4310" s="13" t="str">
        <f t="shared" si="202"/>
        <v/>
      </c>
      <c r="E4310" s="13" t="str">
        <f t="shared" si="203"/>
        <v/>
      </c>
      <c r="F4310" s="84"/>
    </row>
    <row r="4311" spans="2:6" x14ac:dyDescent="0.25">
      <c r="B4311" s="13">
        <v>4303</v>
      </c>
      <c r="C4311" s="18" t="str">
        <f t="shared" si="204"/>
        <v/>
      </c>
      <c r="D4311" s="13" t="str">
        <f t="shared" si="202"/>
        <v/>
      </c>
      <c r="E4311" s="13" t="str">
        <f t="shared" si="203"/>
        <v/>
      </c>
      <c r="F4311" s="84"/>
    </row>
    <row r="4312" spans="2:6" x14ac:dyDescent="0.25">
      <c r="B4312" s="13">
        <v>4304</v>
      </c>
      <c r="C4312" s="18" t="str">
        <f t="shared" si="204"/>
        <v/>
      </c>
      <c r="D4312" s="13" t="str">
        <f t="shared" si="202"/>
        <v/>
      </c>
      <c r="E4312" s="13" t="str">
        <f t="shared" si="203"/>
        <v/>
      </c>
      <c r="F4312" s="84"/>
    </row>
    <row r="4313" spans="2:6" x14ac:dyDescent="0.25">
      <c r="B4313" s="13">
        <v>4305</v>
      </c>
      <c r="C4313" s="18" t="str">
        <f t="shared" si="204"/>
        <v/>
      </c>
      <c r="D4313" s="13" t="str">
        <f t="shared" si="202"/>
        <v/>
      </c>
      <c r="E4313" s="13" t="str">
        <f t="shared" si="203"/>
        <v/>
      </c>
      <c r="F4313" s="84"/>
    </row>
    <row r="4314" spans="2:6" x14ac:dyDescent="0.25">
      <c r="B4314" s="13">
        <v>4306</v>
      </c>
      <c r="C4314" s="18" t="str">
        <f t="shared" si="204"/>
        <v/>
      </c>
      <c r="D4314" s="13" t="str">
        <f t="shared" si="202"/>
        <v/>
      </c>
      <c r="E4314" s="13" t="str">
        <f t="shared" si="203"/>
        <v/>
      </c>
      <c r="F4314" s="84"/>
    </row>
    <row r="4315" spans="2:6" x14ac:dyDescent="0.25">
      <c r="B4315" s="13">
        <v>4307</v>
      </c>
      <c r="C4315" s="18" t="str">
        <f t="shared" si="204"/>
        <v/>
      </c>
      <c r="D4315" s="13" t="str">
        <f t="shared" si="202"/>
        <v/>
      </c>
      <c r="E4315" s="13" t="str">
        <f t="shared" si="203"/>
        <v/>
      </c>
      <c r="F4315" s="84"/>
    </row>
    <row r="4316" spans="2:6" x14ac:dyDescent="0.25">
      <c r="B4316" s="13">
        <v>4308</v>
      </c>
      <c r="C4316" s="18" t="str">
        <f t="shared" si="204"/>
        <v/>
      </c>
      <c r="D4316" s="13" t="str">
        <f t="shared" si="202"/>
        <v/>
      </c>
      <c r="E4316" s="13" t="str">
        <f t="shared" si="203"/>
        <v/>
      </c>
      <c r="F4316" s="84"/>
    </row>
    <row r="4317" spans="2:6" x14ac:dyDescent="0.25">
      <c r="B4317" s="13">
        <v>4309</v>
      </c>
      <c r="C4317" s="18" t="str">
        <f t="shared" si="204"/>
        <v/>
      </c>
      <c r="D4317" s="13" t="str">
        <f t="shared" si="202"/>
        <v/>
      </c>
      <c r="E4317" s="13" t="str">
        <f t="shared" si="203"/>
        <v/>
      </c>
      <c r="F4317" s="84"/>
    </row>
    <row r="4318" spans="2:6" x14ac:dyDescent="0.25">
      <c r="B4318" s="13">
        <v>4310</v>
      </c>
      <c r="C4318" s="18" t="str">
        <f t="shared" si="204"/>
        <v/>
      </c>
      <c r="D4318" s="13" t="str">
        <f t="shared" si="202"/>
        <v/>
      </c>
      <c r="E4318" s="13" t="str">
        <f t="shared" si="203"/>
        <v/>
      </c>
      <c r="F4318" s="84"/>
    </row>
    <row r="4319" spans="2:6" x14ac:dyDescent="0.25">
      <c r="B4319" s="13">
        <v>4311</v>
      </c>
      <c r="C4319" s="18" t="str">
        <f t="shared" si="204"/>
        <v/>
      </c>
      <c r="D4319" s="13" t="str">
        <f t="shared" si="202"/>
        <v/>
      </c>
      <c r="E4319" s="13" t="str">
        <f t="shared" si="203"/>
        <v/>
      </c>
      <c r="F4319" s="84"/>
    </row>
    <row r="4320" spans="2:6" x14ac:dyDescent="0.25">
      <c r="B4320" s="13">
        <v>4312</v>
      </c>
      <c r="C4320" s="18" t="str">
        <f t="shared" si="204"/>
        <v/>
      </c>
      <c r="D4320" s="13" t="str">
        <f t="shared" si="202"/>
        <v/>
      </c>
      <c r="E4320" s="13" t="str">
        <f t="shared" si="203"/>
        <v/>
      </c>
      <c r="F4320" s="84"/>
    </row>
    <row r="4321" spans="2:6" x14ac:dyDescent="0.25">
      <c r="B4321" s="13">
        <v>4313</v>
      </c>
      <c r="C4321" s="18" t="str">
        <f t="shared" si="204"/>
        <v/>
      </c>
      <c r="D4321" s="13" t="str">
        <f t="shared" si="202"/>
        <v/>
      </c>
      <c r="E4321" s="13" t="str">
        <f t="shared" si="203"/>
        <v/>
      </c>
      <c r="F4321" s="84"/>
    </row>
    <row r="4322" spans="2:6" x14ac:dyDescent="0.25">
      <c r="B4322" s="13">
        <v>4314</v>
      </c>
      <c r="C4322" s="18" t="str">
        <f t="shared" si="204"/>
        <v/>
      </c>
      <c r="D4322" s="13" t="str">
        <f t="shared" si="202"/>
        <v/>
      </c>
      <c r="E4322" s="13" t="str">
        <f t="shared" si="203"/>
        <v/>
      </c>
      <c r="F4322" s="84"/>
    </row>
    <row r="4323" spans="2:6" x14ac:dyDescent="0.25">
      <c r="B4323" s="13">
        <v>4315</v>
      </c>
      <c r="C4323" s="18" t="str">
        <f t="shared" si="204"/>
        <v/>
      </c>
      <c r="D4323" s="13" t="str">
        <f t="shared" si="202"/>
        <v/>
      </c>
      <c r="E4323" s="13" t="str">
        <f t="shared" si="203"/>
        <v/>
      </c>
      <c r="F4323" s="84"/>
    </row>
    <row r="4324" spans="2:6" x14ac:dyDescent="0.25">
      <c r="B4324" s="13">
        <v>4316</v>
      </c>
      <c r="C4324" s="18" t="str">
        <f t="shared" si="204"/>
        <v/>
      </c>
      <c r="D4324" s="13" t="str">
        <f t="shared" si="202"/>
        <v/>
      </c>
      <c r="E4324" s="13" t="str">
        <f t="shared" si="203"/>
        <v/>
      </c>
      <c r="F4324" s="84"/>
    </row>
    <row r="4325" spans="2:6" x14ac:dyDescent="0.25">
      <c r="B4325" s="13">
        <v>4317</v>
      </c>
      <c r="C4325" s="18" t="str">
        <f t="shared" si="204"/>
        <v/>
      </c>
      <c r="D4325" s="13" t="str">
        <f t="shared" si="202"/>
        <v/>
      </c>
      <c r="E4325" s="13" t="str">
        <f t="shared" si="203"/>
        <v/>
      </c>
      <c r="F4325" s="84"/>
    </row>
    <row r="4326" spans="2:6" x14ac:dyDescent="0.25">
      <c r="B4326" s="13">
        <v>4318</v>
      </c>
      <c r="C4326" s="18" t="str">
        <f t="shared" si="204"/>
        <v/>
      </c>
      <c r="D4326" s="13" t="str">
        <f t="shared" si="202"/>
        <v/>
      </c>
      <c r="E4326" s="13" t="str">
        <f t="shared" si="203"/>
        <v/>
      </c>
      <c r="F4326" s="84"/>
    </row>
    <row r="4327" spans="2:6" x14ac:dyDescent="0.25">
      <c r="B4327" s="13">
        <v>4319</v>
      </c>
      <c r="C4327" s="18" t="str">
        <f t="shared" si="204"/>
        <v/>
      </c>
      <c r="D4327" s="13" t="str">
        <f t="shared" si="202"/>
        <v/>
      </c>
      <c r="E4327" s="13" t="str">
        <f t="shared" si="203"/>
        <v/>
      </c>
      <c r="F4327" s="84"/>
    </row>
    <row r="4328" spans="2:6" x14ac:dyDescent="0.25">
      <c r="B4328" s="13">
        <v>4320</v>
      </c>
      <c r="C4328" s="18" t="str">
        <f t="shared" si="204"/>
        <v/>
      </c>
      <c r="D4328" s="13" t="str">
        <f t="shared" si="202"/>
        <v/>
      </c>
      <c r="E4328" s="13" t="str">
        <f t="shared" si="203"/>
        <v/>
      </c>
      <c r="F4328" s="84"/>
    </row>
    <row r="4329" spans="2:6" x14ac:dyDescent="0.25">
      <c r="B4329" s="13">
        <v>4321</v>
      </c>
      <c r="C4329" s="18" t="str">
        <f t="shared" si="204"/>
        <v/>
      </c>
      <c r="D4329" s="13" t="str">
        <f t="shared" si="202"/>
        <v/>
      </c>
      <c r="E4329" s="13" t="str">
        <f t="shared" si="203"/>
        <v/>
      </c>
      <c r="F4329" s="84"/>
    </row>
    <row r="4330" spans="2:6" x14ac:dyDescent="0.25">
      <c r="B4330" s="13">
        <v>4322</v>
      </c>
      <c r="C4330" s="18" t="str">
        <f t="shared" si="204"/>
        <v/>
      </c>
      <c r="D4330" s="13" t="str">
        <f t="shared" si="202"/>
        <v/>
      </c>
      <c r="E4330" s="13" t="str">
        <f t="shared" si="203"/>
        <v/>
      </c>
      <c r="F4330" s="84"/>
    </row>
    <row r="4331" spans="2:6" x14ac:dyDescent="0.25">
      <c r="B4331" s="13">
        <v>4323</v>
      </c>
      <c r="C4331" s="18" t="str">
        <f t="shared" si="204"/>
        <v/>
      </c>
      <c r="D4331" s="13" t="str">
        <f t="shared" si="202"/>
        <v/>
      </c>
      <c r="E4331" s="13" t="str">
        <f t="shared" si="203"/>
        <v/>
      </c>
      <c r="F4331" s="84"/>
    </row>
    <row r="4332" spans="2:6" x14ac:dyDescent="0.25">
      <c r="B4332" s="13">
        <v>4324</v>
      </c>
      <c r="C4332" s="18" t="str">
        <f t="shared" si="204"/>
        <v/>
      </c>
      <c r="D4332" s="13" t="str">
        <f t="shared" si="202"/>
        <v/>
      </c>
      <c r="E4332" s="13" t="str">
        <f t="shared" si="203"/>
        <v/>
      </c>
      <c r="F4332" s="84"/>
    </row>
    <row r="4333" spans="2:6" x14ac:dyDescent="0.25">
      <c r="B4333" s="13">
        <v>4325</v>
      </c>
      <c r="C4333" s="18" t="str">
        <f t="shared" si="204"/>
        <v/>
      </c>
      <c r="D4333" s="13" t="str">
        <f t="shared" si="202"/>
        <v/>
      </c>
      <c r="E4333" s="13" t="str">
        <f t="shared" si="203"/>
        <v/>
      </c>
      <c r="F4333" s="84"/>
    </row>
    <row r="4334" spans="2:6" x14ac:dyDescent="0.25">
      <c r="B4334" s="13">
        <v>4326</v>
      </c>
      <c r="C4334" s="18" t="str">
        <f t="shared" si="204"/>
        <v/>
      </c>
      <c r="D4334" s="13" t="str">
        <f t="shared" si="202"/>
        <v/>
      </c>
      <c r="E4334" s="13" t="str">
        <f t="shared" si="203"/>
        <v/>
      </c>
      <c r="F4334" s="84"/>
    </row>
    <row r="4335" spans="2:6" x14ac:dyDescent="0.25">
      <c r="B4335" s="13">
        <v>4327</v>
      </c>
      <c r="C4335" s="18" t="str">
        <f t="shared" si="204"/>
        <v/>
      </c>
      <c r="D4335" s="13" t="str">
        <f t="shared" si="202"/>
        <v/>
      </c>
      <c r="E4335" s="13" t="str">
        <f t="shared" si="203"/>
        <v/>
      </c>
      <c r="F4335" s="84"/>
    </row>
    <row r="4336" spans="2:6" x14ac:dyDescent="0.25">
      <c r="B4336" s="13">
        <v>4328</v>
      </c>
      <c r="C4336" s="18" t="str">
        <f t="shared" si="204"/>
        <v/>
      </c>
      <c r="D4336" s="13" t="str">
        <f t="shared" si="202"/>
        <v/>
      </c>
      <c r="E4336" s="13" t="str">
        <f t="shared" si="203"/>
        <v/>
      </c>
      <c r="F4336" s="84"/>
    </row>
    <row r="4337" spans="2:6" x14ac:dyDescent="0.25">
      <c r="B4337" s="13">
        <v>4329</v>
      </c>
      <c r="C4337" s="18" t="str">
        <f t="shared" si="204"/>
        <v/>
      </c>
      <c r="D4337" s="13" t="str">
        <f t="shared" si="202"/>
        <v/>
      </c>
      <c r="E4337" s="13" t="str">
        <f t="shared" si="203"/>
        <v/>
      </c>
      <c r="F4337" s="84"/>
    </row>
    <row r="4338" spans="2:6" x14ac:dyDescent="0.25">
      <c r="B4338" s="13">
        <v>4330</v>
      </c>
      <c r="C4338" s="18" t="str">
        <f t="shared" si="204"/>
        <v/>
      </c>
      <c r="D4338" s="13" t="str">
        <f t="shared" si="202"/>
        <v/>
      </c>
      <c r="E4338" s="13" t="str">
        <f t="shared" si="203"/>
        <v/>
      </c>
      <c r="F4338" s="84"/>
    </row>
    <row r="4339" spans="2:6" x14ac:dyDescent="0.25">
      <c r="B4339" s="13">
        <v>4331</v>
      </c>
      <c r="C4339" s="18" t="str">
        <f t="shared" si="204"/>
        <v/>
      </c>
      <c r="D4339" s="13" t="str">
        <f t="shared" si="202"/>
        <v/>
      </c>
      <c r="E4339" s="13" t="str">
        <f t="shared" si="203"/>
        <v/>
      </c>
      <c r="F4339" s="84"/>
    </row>
    <row r="4340" spans="2:6" x14ac:dyDescent="0.25">
      <c r="B4340" s="13">
        <v>4332</v>
      </c>
      <c r="C4340" s="18" t="str">
        <f t="shared" si="204"/>
        <v/>
      </c>
      <c r="D4340" s="13" t="str">
        <f t="shared" si="202"/>
        <v/>
      </c>
      <c r="E4340" s="13" t="str">
        <f t="shared" si="203"/>
        <v/>
      </c>
      <c r="F4340" s="84"/>
    </row>
    <row r="4341" spans="2:6" x14ac:dyDescent="0.25">
      <c r="B4341" s="13">
        <v>4333</v>
      </c>
      <c r="C4341" s="18" t="str">
        <f t="shared" si="204"/>
        <v/>
      </c>
      <c r="D4341" s="13" t="str">
        <f t="shared" si="202"/>
        <v/>
      </c>
      <c r="E4341" s="13" t="str">
        <f t="shared" si="203"/>
        <v/>
      </c>
      <c r="F4341" s="84"/>
    </row>
    <row r="4342" spans="2:6" x14ac:dyDescent="0.25">
      <c r="B4342" s="13">
        <v>4334</v>
      </c>
      <c r="C4342" s="18" t="str">
        <f t="shared" si="204"/>
        <v/>
      </c>
      <c r="D4342" s="13" t="str">
        <f t="shared" si="202"/>
        <v/>
      </c>
      <c r="E4342" s="13" t="str">
        <f t="shared" si="203"/>
        <v/>
      </c>
      <c r="F4342" s="84"/>
    </row>
    <row r="4343" spans="2:6" x14ac:dyDescent="0.25">
      <c r="B4343" s="13">
        <v>4335</v>
      </c>
      <c r="C4343" s="18" t="str">
        <f t="shared" si="204"/>
        <v/>
      </c>
      <c r="D4343" s="13" t="str">
        <f t="shared" si="202"/>
        <v/>
      </c>
      <c r="E4343" s="13" t="str">
        <f t="shared" si="203"/>
        <v/>
      </c>
      <c r="F4343" s="84"/>
    </row>
    <row r="4344" spans="2:6" x14ac:dyDescent="0.25">
      <c r="B4344" s="13">
        <v>4336</v>
      </c>
      <c r="C4344" s="18" t="str">
        <f t="shared" si="204"/>
        <v/>
      </c>
      <c r="D4344" s="13" t="str">
        <f t="shared" si="202"/>
        <v/>
      </c>
      <c r="E4344" s="13" t="str">
        <f t="shared" si="203"/>
        <v/>
      </c>
      <c r="F4344" s="84"/>
    </row>
    <row r="4345" spans="2:6" x14ac:dyDescent="0.25">
      <c r="B4345" s="13">
        <v>4337</v>
      </c>
      <c r="C4345" s="18" t="str">
        <f t="shared" si="204"/>
        <v/>
      </c>
      <c r="D4345" s="13" t="str">
        <f t="shared" si="202"/>
        <v/>
      </c>
      <c r="E4345" s="13" t="str">
        <f t="shared" si="203"/>
        <v/>
      </c>
      <c r="F4345" s="84"/>
    </row>
    <row r="4346" spans="2:6" x14ac:dyDescent="0.25">
      <c r="B4346" s="13">
        <v>4338</v>
      </c>
      <c r="C4346" s="18" t="str">
        <f t="shared" si="204"/>
        <v/>
      </c>
      <c r="D4346" s="13" t="str">
        <f t="shared" si="202"/>
        <v/>
      </c>
      <c r="E4346" s="13" t="str">
        <f t="shared" si="203"/>
        <v/>
      </c>
      <c r="F4346" s="84"/>
    </row>
    <row r="4347" spans="2:6" x14ac:dyDescent="0.25">
      <c r="B4347" s="13">
        <v>4339</v>
      </c>
      <c r="C4347" s="18" t="str">
        <f t="shared" si="204"/>
        <v/>
      </c>
      <c r="D4347" s="13" t="str">
        <f t="shared" si="202"/>
        <v/>
      </c>
      <c r="E4347" s="13" t="str">
        <f t="shared" si="203"/>
        <v/>
      </c>
      <c r="F4347" s="84"/>
    </row>
    <row r="4348" spans="2:6" x14ac:dyDescent="0.25">
      <c r="B4348" s="13">
        <v>4340</v>
      </c>
      <c r="C4348" s="18" t="str">
        <f t="shared" si="204"/>
        <v/>
      </c>
      <c r="D4348" s="13" t="str">
        <f t="shared" si="202"/>
        <v/>
      </c>
      <c r="E4348" s="13" t="str">
        <f t="shared" si="203"/>
        <v/>
      </c>
      <c r="F4348" s="84"/>
    </row>
    <row r="4349" spans="2:6" x14ac:dyDescent="0.25">
      <c r="B4349" s="13">
        <v>4341</v>
      </c>
      <c r="C4349" s="18" t="str">
        <f t="shared" si="204"/>
        <v/>
      </c>
      <c r="D4349" s="13" t="str">
        <f t="shared" si="202"/>
        <v/>
      </c>
      <c r="E4349" s="13" t="str">
        <f t="shared" si="203"/>
        <v/>
      </c>
      <c r="F4349" s="84"/>
    </row>
    <row r="4350" spans="2:6" x14ac:dyDescent="0.25">
      <c r="B4350" s="13">
        <v>4342</v>
      </c>
      <c r="C4350" s="18" t="str">
        <f t="shared" si="204"/>
        <v/>
      </c>
      <c r="D4350" s="13" t="str">
        <f t="shared" si="202"/>
        <v/>
      </c>
      <c r="E4350" s="13" t="str">
        <f t="shared" si="203"/>
        <v/>
      </c>
      <c r="F4350" s="84"/>
    </row>
    <row r="4351" spans="2:6" x14ac:dyDescent="0.25">
      <c r="B4351" s="13">
        <v>4343</v>
      </c>
      <c r="C4351" s="18" t="str">
        <f t="shared" si="204"/>
        <v/>
      </c>
      <c r="D4351" s="13" t="str">
        <f t="shared" si="202"/>
        <v/>
      </c>
      <c r="E4351" s="13" t="str">
        <f t="shared" si="203"/>
        <v/>
      </c>
      <c r="F4351" s="84"/>
    </row>
    <row r="4352" spans="2:6" x14ac:dyDescent="0.25">
      <c r="B4352" s="13">
        <v>4344</v>
      </c>
      <c r="C4352" s="18" t="str">
        <f t="shared" si="204"/>
        <v/>
      </c>
      <c r="D4352" s="13" t="str">
        <f t="shared" si="202"/>
        <v/>
      </c>
      <c r="E4352" s="13" t="str">
        <f t="shared" si="203"/>
        <v/>
      </c>
      <c r="F4352" s="84"/>
    </row>
    <row r="4353" spans="2:6" x14ac:dyDescent="0.25">
      <c r="B4353" s="13">
        <v>4345</v>
      </c>
      <c r="C4353" s="18" t="str">
        <f t="shared" si="204"/>
        <v/>
      </c>
      <c r="D4353" s="13" t="str">
        <f t="shared" si="202"/>
        <v/>
      </c>
      <c r="E4353" s="13" t="str">
        <f t="shared" si="203"/>
        <v/>
      </c>
      <c r="F4353" s="84"/>
    </row>
    <row r="4354" spans="2:6" x14ac:dyDescent="0.25">
      <c r="B4354" s="13">
        <v>4346</v>
      </c>
      <c r="C4354" s="18" t="str">
        <f t="shared" si="204"/>
        <v/>
      </c>
      <c r="D4354" s="13" t="str">
        <f t="shared" si="202"/>
        <v/>
      </c>
      <c r="E4354" s="13" t="str">
        <f t="shared" si="203"/>
        <v/>
      </c>
      <c r="F4354" s="84"/>
    </row>
    <row r="4355" spans="2:6" x14ac:dyDescent="0.25">
      <c r="B4355" s="13">
        <v>4347</v>
      </c>
      <c r="C4355" s="18" t="str">
        <f t="shared" si="204"/>
        <v/>
      </c>
      <c r="D4355" s="13" t="str">
        <f t="shared" si="202"/>
        <v/>
      </c>
      <c r="E4355" s="13" t="str">
        <f t="shared" si="203"/>
        <v/>
      </c>
      <c r="F4355" s="84"/>
    </row>
    <row r="4356" spans="2:6" x14ac:dyDescent="0.25">
      <c r="B4356" s="13">
        <v>4348</v>
      </c>
      <c r="C4356" s="18" t="str">
        <f t="shared" si="204"/>
        <v/>
      </c>
      <c r="D4356" s="13" t="str">
        <f t="shared" si="202"/>
        <v/>
      </c>
      <c r="E4356" s="13" t="str">
        <f t="shared" si="203"/>
        <v/>
      </c>
      <c r="F4356" s="84"/>
    </row>
    <row r="4357" spans="2:6" x14ac:dyDescent="0.25">
      <c r="B4357" s="13">
        <v>4349</v>
      </c>
      <c r="C4357" s="18" t="str">
        <f t="shared" si="204"/>
        <v/>
      </c>
      <c r="D4357" s="13" t="str">
        <f t="shared" si="202"/>
        <v/>
      </c>
      <c r="E4357" s="13" t="str">
        <f t="shared" si="203"/>
        <v/>
      </c>
      <c r="F4357" s="84"/>
    </row>
    <row r="4358" spans="2:6" x14ac:dyDescent="0.25">
      <c r="B4358" s="13">
        <v>4350</v>
      </c>
      <c r="C4358" s="18" t="str">
        <f t="shared" si="204"/>
        <v/>
      </c>
      <c r="D4358" s="13" t="str">
        <f t="shared" si="202"/>
        <v/>
      </c>
      <c r="E4358" s="13" t="str">
        <f t="shared" si="203"/>
        <v/>
      </c>
      <c r="F4358" s="84"/>
    </row>
    <row r="4359" spans="2:6" x14ac:dyDescent="0.25">
      <c r="B4359" s="13">
        <v>4351</v>
      </c>
      <c r="C4359" s="18" t="str">
        <f t="shared" si="204"/>
        <v/>
      </c>
      <c r="D4359" s="13" t="str">
        <f t="shared" si="202"/>
        <v/>
      </c>
      <c r="E4359" s="13" t="str">
        <f t="shared" si="203"/>
        <v/>
      </c>
      <c r="F4359" s="84"/>
    </row>
    <row r="4360" spans="2:6" x14ac:dyDescent="0.25">
      <c r="B4360" s="13">
        <v>4352</v>
      </c>
      <c r="C4360" s="18" t="str">
        <f t="shared" si="204"/>
        <v/>
      </c>
      <c r="D4360" s="13" t="str">
        <f t="shared" si="202"/>
        <v/>
      </c>
      <c r="E4360" s="13" t="str">
        <f t="shared" si="203"/>
        <v/>
      </c>
      <c r="F4360" s="84"/>
    </row>
    <row r="4361" spans="2:6" x14ac:dyDescent="0.25">
      <c r="B4361" s="13">
        <v>4353</v>
      </c>
      <c r="C4361" s="18" t="str">
        <f t="shared" si="204"/>
        <v/>
      </c>
      <c r="D4361" s="13" t="str">
        <f t="shared" ref="D4361:D4424" si="205">IF(C4361="","",IF($F$6="","",IF(B4361&lt;($AV$14+1),"1°batch", IF(B4361&gt;($AV$15),"3°batch","2°batch"))))</f>
        <v/>
      </c>
      <c r="E4361" s="13" t="str">
        <f t="shared" ref="E4361:E4424" si="206">IF(C4361="","",IF($F$6="","",IF(B4361&lt;($AV$17+1),"1°cooking",IF(AND(B4361&gt;$AV$17,B4361&lt;$AV$18+1),"2°cooking",IF(AND(B4361&gt;$AV$18,B4361&lt;$AV$19+1),"3°cooking",IF(AND(B4361&gt;$AV$19,B4361&lt;$AV$20+1),"4°cooking",IF(AND(B4361&gt;$AV$20,B4361&lt;$AV$21+1),"5°cooking",IF(AND(B4361&gt;$AV$21,B4361&lt;$AV$22+1),"1°cooking",IF(AND(B4361&gt;$AV$22,B4361&lt;$AV$23+1),"2°cooking",IF(AND(B4361&gt;$AV$23,B4361&lt;$AV$24+1),"3°cooking",IF(AND(B4361&gt;$AV$24,B4361&lt;$AV$25+1),"4°cooking",IF(AND(B4361&gt;$AV$25,B4361&lt;$AV$26+1),"5°cooking",IF(AND(B4361&gt;$AV$26,B4361&lt;$AV$27+1),"1°cooking",IF(AND(B4361&gt;$AV$27,B4361&lt;$AV$28+1),"2°cooking",IF(AND(B4361&gt;$AV$28,B4361&lt;$AV$29+1),"3°cooking",IF(AND(B4361&gt;$AV$29,B4361&lt;$AV$30+1),"4°cooking",IF(AND(B4361&gt;$AV$30,B4361&lt;$AV$31+1),"5°cooking","")))))))))))))))))</f>
        <v/>
      </c>
      <c r="F4361" s="84"/>
    </row>
    <row r="4362" spans="2:6" x14ac:dyDescent="0.25">
      <c r="B4362" s="13">
        <v>4354</v>
      </c>
      <c r="C4362" s="18" t="str">
        <f t="shared" ref="C4362:C4425" si="207">IF($F$6="","",IF(B4362&gt;$F$6,"",IF(C4361&lt;$C$6,C4361+$E$6,0)))</f>
        <v/>
      </c>
      <c r="D4362" s="13" t="str">
        <f t="shared" si="205"/>
        <v/>
      </c>
      <c r="E4362" s="13" t="str">
        <f t="shared" si="206"/>
        <v/>
      </c>
      <c r="F4362" s="84"/>
    </row>
    <row r="4363" spans="2:6" x14ac:dyDescent="0.25">
      <c r="B4363" s="13">
        <v>4355</v>
      </c>
      <c r="C4363" s="18" t="str">
        <f t="shared" si="207"/>
        <v/>
      </c>
      <c r="D4363" s="13" t="str">
        <f t="shared" si="205"/>
        <v/>
      </c>
      <c r="E4363" s="13" t="str">
        <f t="shared" si="206"/>
        <v/>
      </c>
      <c r="F4363" s="84"/>
    </row>
    <row r="4364" spans="2:6" x14ac:dyDescent="0.25">
      <c r="B4364" s="13">
        <v>4356</v>
      </c>
      <c r="C4364" s="18" t="str">
        <f t="shared" si="207"/>
        <v/>
      </c>
      <c r="D4364" s="13" t="str">
        <f t="shared" si="205"/>
        <v/>
      </c>
      <c r="E4364" s="13" t="str">
        <f t="shared" si="206"/>
        <v/>
      </c>
      <c r="F4364" s="84"/>
    </row>
    <row r="4365" spans="2:6" x14ac:dyDescent="0.25">
      <c r="B4365" s="13">
        <v>4357</v>
      </c>
      <c r="C4365" s="18" t="str">
        <f t="shared" si="207"/>
        <v/>
      </c>
      <c r="D4365" s="13" t="str">
        <f t="shared" si="205"/>
        <v/>
      </c>
      <c r="E4365" s="13" t="str">
        <f t="shared" si="206"/>
        <v/>
      </c>
      <c r="F4365" s="84"/>
    </row>
    <row r="4366" spans="2:6" x14ac:dyDescent="0.25">
      <c r="B4366" s="13">
        <v>4358</v>
      </c>
      <c r="C4366" s="18" t="str">
        <f t="shared" si="207"/>
        <v/>
      </c>
      <c r="D4366" s="13" t="str">
        <f t="shared" si="205"/>
        <v/>
      </c>
      <c r="E4366" s="13" t="str">
        <f t="shared" si="206"/>
        <v/>
      </c>
      <c r="F4366" s="84"/>
    </row>
    <row r="4367" spans="2:6" x14ac:dyDescent="0.25">
      <c r="B4367" s="13">
        <v>4359</v>
      </c>
      <c r="C4367" s="18" t="str">
        <f t="shared" si="207"/>
        <v/>
      </c>
      <c r="D4367" s="13" t="str">
        <f t="shared" si="205"/>
        <v/>
      </c>
      <c r="E4367" s="13" t="str">
        <f t="shared" si="206"/>
        <v/>
      </c>
      <c r="F4367" s="84"/>
    </row>
    <row r="4368" spans="2:6" x14ac:dyDescent="0.25">
      <c r="B4368" s="13">
        <v>4360</v>
      </c>
      <c r="C4368" s="18" t="str">
        <f t="shared" si="207"/>
        <v/>
      </c>
      <c r="D4368" s="13" t="str">
        <f t="shared" si="205"/>
        <v/>
      </c>
      <c r="E4368" s="13" t="str">
        <f t="shared" si="206"/>
        <v/>
      </c>
      <c r="F4368" s="84"/>
    </row>
    <row r="4369" spans="2:6" x14ac:dyDescent="0.25">
      <c r="B4369" s="13">
        <v>4361</v>
      </c>
      <c r="C4369" s="18" t="str">
        <f t="shared" si="207"/>
        <v/>
      </c>
      <c r="D4369" s="13" t="str">
        <f t="shared" si="205"/>
        <v/>
      </c>
      <c r="E4369" s="13" t="str">
        <f t="shared" si="206"/>
        <v/>
      </c>
      <c r="F4369" s="84"/>
    </row>
    <row r="4370" spans="2:6" x14ac:dyDescent="0.25">
      <c r="B4370" s="13">
        <v>4362</v>
      </c>
      <c r="C4370" s="18" t="str">
        <f t="shared" si="207"/>
        <v/>
      </c>
      <c r="D4370" s="13" t="str">
        <f t="shared" si="205"/>
        <v/>
      </c>
      <c r="E4370" s="13" t="str">
        <f t="shared" si="206"/>
        <v/>
      </c>
      <c r="F4370" s="84"/>
    </row>
    <row r="4371" spans="2:6" x14ac:dyDescent="0.25">
      <c r="B4371" s="13">
        <v>4363</v>
      </c>
      <c r="C4371" s="18" t="str">
        <f t="shared" si="207"/>
        <v/>
      </c>
      <c r="D4371" s="13" t="str">
        <f t="shared" si="205"/>
        <v/>
      </c>
      <c r="E4371" s="13" t="str">
        <f t="shared" si="206"/>
        <v/>
      </c>
      <c r="F4371" s="84"/>
    </row>
    <row r="4372" spans="2:6" x14ac:dyDescent="0.25">
      <c r="B4372" s="13">
        <v>4364</v>
      </c>
      <c r="C4372" s="18" t="str">
        <f t="shared" si="207"/>
        <v/>
      </c>
      <c r="D4372" s="13" t="str">
        <f t="shared" si="205"/>
        <v/>
      </c>
      <c r="E4372" s="13" t="str">
        <f t="shared" si="206"/>
        <v/>
      </c>
      <c r="F4372" s="84"/>
    </row>
    <row r="4373" spans="2:6" x14ac:dyDescent="0.25">
      <c r="B4373" s="13">
        <v>4365</v>
      </c>
      <c r="C4373" s="18" t="str">
        <f t="shared" si="207"/>
        <v/>
      </c>
      <c r="D4373" s="13" t="str">
        <f t="shared" si="205"/>
        <v/>
      </c>
      <c r="E4373" s="13" t="str">
        <f t="shared" si="206"/>
        <v/>
      </c>
      <c r="F4373" s="84"/>
    </row>
    <row r="4374" spans="2:6" x14ac:dyDescent="0.25">
      <c r="B4374" s="13">
        <v>4366</v>
      </c>
      <c r="C4374" s="18" t="str">
        <f t="shared" si="207"/>
        <v/>
      </c>
      <c r="D4374" s="13" t="str">
        <f t="shared" si="205"/>
        <v/>
      </c>
      <c r="E4374" s="13" t="str">
        <f t="shared" si="206"/>
        <v/>
      </c>
      <c r="F4374" s="84"/>
    </row>
    <row r="4375" spans="2:6" x14ac:dyDescent="0.25">
      <c r="B4375" s="13">
        <v>4367</v>
      </c>
      <c r="C4375" s="18" t="str">
        <f t="shared" si="207"/>
        <v/>
      </c>
      <c r="D4375" s="13" t="str">
        <f t="shared" si="205"/>
        <v/>
      </c>
      <c r="E4375" s="13" t="str">
        <f t="shared" si="206"/>
        <v/>
      </c>
      <c r="F4375" s="84"/>
    </row>
    <row r="4376" spans="2:6" x14ac:dyDescent="0.25">
      <c r="B4376" s="13">
        <v>4368</v>
      </c>
      <c r="C4376" s="18" t="str">
        <f t="shared" si="207"/>
        <v/>
      </c>
      <c r="D4376" s="13" t="str">
        <f t="shared" si="205"/>
        <v/>
      </c>
      <c r="E4376" s="13" t="str">
        <f t="shared" si="206"/>
        <v/>
      </c>
      <c r="F4376" s="84"/>
    </row>
    <row r="4377" spans="2:6" x14ac:dyDescent="0.25">
      <c r="B4377" s="13">
        <v>4369</v>
      </c>
      <c r="C4377" s="18" t="str">
        <f t="shared" si="207"/>
        <v/>
      </c>
      <c r="D4377" s="13" t="str">
        <f t="shared" si="205"/>
        <v/>
      </c>
      <c r="E4377" s="13" t="str">
        <f t="shared" si="206"/>
        <v/>
      </c>
      <c r="F4377" s="84"/>
    </row>
    <row r="4378" spans="2:6" x14ac:dyDescent="0.25">
      <c r="B4378" s="13">
        <v>4370</v>
      </c>
      <c r="C4378" s="18" t="str">
        <f t="shared" si="207"/>
        <v/>
      </c>
      <c r="D4378" s="13" t="str">
        <f t="shared" si="205"/>
        <v/>
      </c>
      <c r="E4378" s="13" t="str">
        <f t="shared" si="206"/>
        <v/>
      </c>
      <c r="F4378" s="84"/>
    </row>
    <row r="4379" spans="2:6" x14ac:dyDescent="0.25">
      <c r="B4379" s="13">
        <v>4371</v>
      </c>
      <c r="C4379" s="18" t="str">
        <f t="shared" si="207"/>
        <v/>
      </c>
      <c r="D4379" s="13" t="str">
        <f t="shared" si="205"/>
        <v/>
      </c>
      <c r="E4379" s="13" t="str">
        <f t="shared" si="206"/>
        <v/>
      </c>
      <c r="F4379" s="84"/>
    </row>
    <row r="4380" spans="2:6" x14ac:dyDescent="0.25">
      <c r="B4380" s="13">
        <v>4372</v>
      </c>
      <c r="C4380" s="18" t="str">
        <f t="shared" si="207"/>
        <v/>
      </c>
      <c r="D4380" s="13" t="str">
        <f t="shared" si="205"/>
        <v/>
      </c>
      <c r="E4380" s="13" t="str">
        <f t="shared" si="206"/>
        <v/>
      </c>
      <c r="F4380" s="84"/>
    </row>
    <row r="4381" spans="2:6" x14ac:dyDescent="0.25">
      <c r="B4381" s="13">
        <v>4373</v>
      </c>
      <c r="C4381" s="18" t="str">
        <f t="shared" si="207"/>
        <v/>
      </c>
      <c r="D4381" s="13" t="str">
        <f t="shared" si="205"/>
        <v/>
      </c>
      <c r="E4381" s="13" t="str">
        <f t="shared" si="206"/>
        <v/>
      </c>
      <c r="F4381" s="84"/>
    </row>
    <row r="4382" spans="2:6" x14ac:dyDescent="0.25">
      <c r="B4382" s="13">
        <v>4374</v>
      </c>
      <c r="C4382" s="18" t="str">
        <f t="shared" si="207"/>
        <v/>
      </c>
      <c r="D4382" s="13" t="str">
        <f t="shared" si="205"/>
        <v/>
      </c>
      <c r="E4382" s="13" t="str">
        <f t="shared" si="206"/>
        <v/>
      </c>
      <c r="F4382" s="84"/>
    </row>
    <row r="4383" spans="2:6" x14ac:dyDescent="0.25">
      <c r="B4383" s="13">
        <v>4375</v>
      </c>
      <c r="C4383" s="18" t="str">
        <f t="shared" si="207"/>
        <v/>
      </c>
      <c r="D4383" s="13" t="str">
        <f t="shared" si="205"/>
        <v/>
      </c>
      <c r="E4383" s="13" t="str">
        <f t="shared" si="206"/>
        <v/>
      </c>
      <c r="F4383" s="84"/>
    </row>
    <row r="4384" spans="2:6" x14ac:dyDescent="0.25">
      <c r="B4384" s="13">
        <v>4376</v>
      </c>
      <c r="C4384" s="18" t="str">
        <f t="shared" si="207"/>
        <v/>
      </c>
      <c r="D4384" s="13" t="str">
        <f t="shared" si="205"/>
        <v/>
      </c>
      <c r="E4384" s="13" t="str">
        <f t="shared" si="206"/>
        <v/>
      </c>
      <c r="F4384" s="84"/>
    </row>
    <row r="4385" spans="2:6" x14ac:dyDescent="0.25">
      <c r="B4385" s="13">
        <v>4377</v>
      </c>
      <c r="C4385" s="18" t="str">
        <f t="shared" si="207"/>
        <v/>
      </c>
      <c r="D4385" s="13" t="str">
        <f t="shared" si="205"/>
        <v/>
      </c>
      <c r="E4385" s="13" t="str">
        <f t="shared" si="206"/>
        <v/>
      </c>
      <c r="F4385" s="84"/>
    </row>
    <row r="4386" spans="2:6" x14ac:dyDescent="0.25">
      <c r="B4386" s="13">
        <v>4378</v>
      </c>
      <c r="C4386" s="18" t="str">
        <f t="shared" si="207"/>
        <v/>
      </c>
      <c r="D4386" s="13" t="str">
        <f t="shared" si="205"/>
        <v/>
      </c>
      <c r="E4386" s="13" t="str">
        <f t="shared" si="206"/>
        <v/>
      </c>
      <c r="F4386" s="84"/>
    </row>
    <row r="4387" spans="2:6" x14ac:dyDescent="0.25">
      <c r="B4387" s="13">
        <v>4379</v>
      </c>
      <c r="C4387" s="18" t="str">
        <f t="shared" si="207"/>
        <v/>
      </c>
      <c r="D4387" s="13" t="str">
        <f t="shared" si="205"/>
        <v/>
      </c>
      <c r="E4387" s="13" t="str">
        <f t="shared" si="206"/>
        <v/>
      </c>
      <c r="F4387" s="84"/>
    </row>
    <row r="4388" spans="2:6" x14ac:dyDescent="0.25">
      <c r="B4388" s="13">
        <v>4380</v>
      </c>
      <c r="C4388" s="18" t="str">
        <f t="shared" si="207"/>
        <v/>
      </c>
      <c r="D4388" s="13" t="str">
        <f t="shared" si="205"/>
        <v/>
      </c>
      <c r="E4388" s="13" t="str">
        <f t="shared" si="206"/>
        <v/>
      </c>
      <c r="F4388" s="84"/>
    </row>
    <row r="4389" spans="2:6" x14ac:dyDescent="0.25">
      <c r="B4389" s="13">
        <v>4381</v>
      </c>
      <c r="C4389" s="18" t="str">
        <f t="shared" si="207"/>
        <v/>
      </c>
      <c r="D4389" s="13" t="str">
        <f t="shared" si="205"/>
        <v/>
      </c>
      <c r="E4389" s="13" t="str">
        <f t="shared" si="206"/>
        <v/>
      </c>
      <c r="F4389" s="84"/>
    </row>
    <row r="4390" spans="2:6" x14ac:dyDescent="0.25">
      <c r="B4390" s="13">
        <v>4382</v>
      </c>
      <c r="C4390" s="18" t="str">
        <f t="shared" si="207"/>
        <v/>
      </c>
      <c r="D4390" s="13" t="str">
        <f t="shared" si="205"/>
        <v/>
      </c>
      <c r="E4390" s="13" t="str">
        <f t="shared" si="206"/>
        <v/>
      </c>
      <c r="F4390" s="84"/>
    </row>
    <row r="4391" spans="2:6" x14ac:dyDescent="0.25">
      <c r="B4391" s="13">
        <v>4383</v>
      </c>
      <c r="C4391" s="18" t="str">
        <f t="shared" si="207"/>
        <v/>
      </c>
      <c r="D4391" s="13" t="str">
        <f t="shared" si="205"/>
        <v/>
      </c>
      <c r="E4391" s="13" t="str">
        <f t="shared" si="206"/>
        <v/>
      </c>
      <c r="F4391" s="84"/>
    </row>
    <row r="4392" spans="2:6" x14ac:dyDescent="0.25">
      <c r="B4392" s="13">
        <v>4384</v>
      </c>
      <c r="C4392" s="18" t="str">
        <f t="shared" si="207"/>
        <v/>
      </c>
      <c r="D4392" s="13" t="str">
        <f t="shared" si="205"/>
        <v/>
      </c>
      <c r="E4392" s="13" t="str">
        <f t="shared" si="206"/>
        <v/>
      </c>
      <c r="F4392" s="84"/>
    </row>
    <row r="4393" spans="2:6" x14ac:dyDescent="0.25">
      <c r="B4393" s="13">
        <v>4385</v>
      </c>
      <c r="C4393" s="18" t="str">
        <f t="shared" si="207"/>
        <v/>
      </c>
      <c r="D4393" s="13" t="str">
        <f t="shared" si="205"/>
        <v/>
      </c>
      <c r="E4393" s="13" t="str">
        <f t="shared" si="206"/>
        <v/>
      </c>
      <c r="F4393" s="84"/>
    </row>
    <row r="4394" spans="2:6" x14ac:dyDescent="0.25">
      <c r="B4394" s="13">
        <v>4386</v>
      </c>
      <c r="C4394" s="18" t="str">
        <f t="shared" si="207"/>
        <v/>
      </c>
      <c r="D4394" s="13" t="str">
        <f t="shared" si="205"/>
        <v/>
      </c>
      <c r="E4394" s="13" t="str">
        <f t="shared" si="206"/>
        <v/>
      </c>
      <c r="F4394" s="84"/>
    </row>
    <row r="4395" spans="2:6" x14ac:dyDescent="0.25">
      <c r="B4395" s="13">
        <v>4387</v>
      </c>
      <c r="C4395" s="18" t="str">
        <f t="shared" si="207"/>
        <v/>
      </c>
      <c r="D4395" s="13" t="str">
        <f t="shared" si="205"/>
        <v/>
      </c>
      <c r="E4395" s="13" t="str">
        <f t="shared" si="206"/>
        <v/>
      </c>
      <c r="F4395" s="84"/>
    </row>
    <row r="4396" spans="2:6" x14ac:dyDescent="0.25">
      <c r="B4396" s="13">
        <v>4388</v>
      </c>
      <c r="C4396" s="18" t="str">
        <f t="shared" si="207"/>
        <v/>
      </c>
      <c r="D4396" s="13" t="str">
        <f t="shared" si="205"/>
        <v/>
      </c>
      <c r="E4396" s="13" t="str">
        <f t="shared" si="206"/>
        <v/>
      </c>
      <c r="F4396" s="84"/>
    </row>
    <row r="4397" spans="2:6" x14ac:dyDescent="0.25">
      <c r="B4397" s="13">
        <v>4389</v>
      </c>
      <c r="C4397" s="18" t="str">
        <f t="shared" si="207"/>
        <v/>
      </c>
      <c r="D4397" s="13" t="str">
        <f t="shared" si="205"/>
        <v/>
      </c>
      <c r="E4397" s="13" t="str">
        <f t="shared" si="206"/>
        <v/>
      </c>
      <c r="F4397" s="84"/>
    </row>
    <row r="4398" spans="2:6" x14ac:dyDescent="0.25">
      <c r="B4398" s="13">
        <v>4390</v>
      </c>
      <c r="C4398" s="18" t="str">
        <f t="shared" si="207"/>
        <v/>
      </c>
      <c r="D4398" s="13" t="str">
        <f t="shared" si="205"/>
        <v/>
      </c>
      <c r="E4398" s="13" t="str">
        <f t="shared" si="206"/>
        <v/>
      </c>
      <c r="F4398" s="84"/>
    </row>
    <row r="4399" spans="2:6" x14ac:dyDescent="0.25">
      <c r="B4399" s="13">
        <v>4391</v>
      </c>
      <c r="C4399" s="18" t="str">
        <f t="shared" si="207"/>
        <v/>
      </c>
      <c r="D4399" s="13" t="str">
        <f t="shared" si="205"/>
        <v/>
      </c>
      <c r="E4399" s="13" t="str">
        <f t="shared" si="206"/>
        <v/>
      </c>
      <c r="F4399" s="84"/>
    </row>
    <row r="4400" spans="2:6" x14ac:dyDescent="0.25">
      <c r="B4400" s="13">
        <v>4392</v>
      </c>
      <c r="C4400" s="18" t="str">
        <f t="shared" si="207"/>
        <v/>
      </c>
      <c r="D4400" s="13" t="str">
        <f t="shared" si="205"/>
        <v/>
      </c>
      <c r="E4400" s="13" t="str">
        <f t="shared" si="206"/>
        <v/>
      </c>
      <c r="F4400" s="84"/>
    </row>
    <row r="4401" spans="2:6" x14ac:dyDescent="0.25">
      <c r="B4401" s="13">
        <v>4393</v>
      </c>
      <c r="C4401" s="18" t="str">
        <f t="shared" si="207"/>
        <v/>
      </c>
      <c r="D4401" s="13" t="str">
        <f t="shared" si="205"/>
        <v/>
      </c>
      <c r="E4401" s="13" t="str">
        <f t="shared" si="206"/>
        <v/>
      </c>
      <c r="F4401" s="84"/>
    </row>
    <row r="4402" spans="2:6" x14ac:dyDescent="0.25">
      <c r="B4402" s="13">
        <v>4394</v>
      </c>
      <c r="C4402" s="18" t="str">
        <f t="shared" si="207"/>
        <v/>
      </c>
      <c r="D4402" s="13" t="str">
        <f t="shared" si="205"/>
        <v/>
      </c>
      <c r="E4402" s="13" t="str">
        <f t="shared" si="206"/>
        <v/>
      </c>
      <c r="F4402" s="84"/>
    </row>
    <row r="4403" spans="2:6" x14ac:dyDescent="0.25">
      <c r="B4403" s="13">
        <v>4395</v>
      </c>
      <c r="C4403" s="18" t="str">
        <f t="shared" si="207"/>
        <v/>
      </c>
      <c r="D4403" s="13" t="str">
        <f t="shared" si="205"/>
        <v/>
      </c>
      <c r="E4403" s="13" t="str">
        <f t="shared" si="206"/>
        <v/>
      </c>
      <c r="F4403" s="84"/>
    </row>
    <row r="4404" spans="2:6" x14ac:dyDescent="0.25">
      <c r="B4404" s="13">
        <v>4396</v>
      </c>
      <c r="C4404" s="18" t="str">
        <f t="shared" si="207"/>
        <v/>
      </c>
      <c r="D4404" s="13" t="str">
        <f t="shared" si="205"/>
        <v/>
      </c>
      <c r="E4404" s="13" t="str">
        <f t="shared" si="206"/>
        <v/>
      </c>
      <c r="F4404" s="84"/>
    </row>
    <row r="4405" spans="2:6" x14ac:dyDescent="0.25">
      <c r="B4405" s="13">
        <v>4397</v>
      </c>
      <c r="C4405" s="18" t="str">
        <f t="shared" si="207"/>
        <v/>
      </c>
      <c r="D4405" s="13" t="str">
        <f t="shared" si="205"/>
        <v/>
      </c>
      <c r="E4405" s="13" t="str">
        <f t="shared" si="206"/>
        <v/>
      </c>
      <c r="F4405" s="84"/>
    </row>
    <row r="4406" spans="2:6" x14ac:dyDescent="0.25">
      <c r="B4406" s="13">
        <v>4398</v>
      </c>
      <c r="C4406" s="18" t="str">
        <f t="shared" si="207"/>
        <v/>
      </c>
      <c r="D4406" s="13" t="str">
        <f t="shared" si="205"/>
        <v/>
      </c>
      <c r="E4406" s="13" t="str">
        <f t="shared" si="206"/>
        <v/>
      </c>
      <c r="F4406" s="84"/>
    </row>
    <row r="4407" spans="2:6" x14ac:dyDescent="0.25">
      <c r="B4407" s="13">
        <v>4399</v>
      </c>
      <c r="C4407" s="18" t="str">
        <f t="shared" si="207"/>
        <v/>
      </c>
      <c r="D4407" s="13" t="str">
        <f t="shared" si="205"/>
        <v/>
      </c>
      <c r="E4407" s="13" t="str">
        <f t="shared" si="206"/>
        <v/>
      </c>
      <c r="F4407" s="84"/>
    </row>
    <row r="4408" spans="2:6" x14ac:dyDescent="0.25">
      <c r="B4408" s="13">
        <v>4400</v>
      </c>
      <c r="C4408" s="18" t="str">
        <f t="shared" si="207"/>
        <v/>
      </c>
      <c r="D4408" s="13" t="str">
        <f t="shared" si="205"/>
        <v/>
      </c>
      <c r="E4408" s="13" t="str">
        <f t="shared" si="206"/>
        <v/>
      </c>
      <c r="F4408" s="84"/>
    </row>
    <row r="4409" spans="2:6" x14ac:dyDescent="0.25">
      <c r="B4409" s="13">
        <v>4401</v>
      </c>
      <c r="C4409" s="18" t="str">
        <f t="shared" si="207"/>
        <v/>
      </c>
      <c r="D4409" s="13" t="str">
        <f t="shared" si="205"/>
        <v/>
      </c>
      <c r="E4409" s="13" t="str">
        <f t="shared" si="206"/>
        <v/>
      </c>
      <c r="F4409" s="84"/>
    </row>
    <row r="4410" spans="2:6" x14ac:dyDescent="0.25">
      <c r="B4410" s="13">
        <v>4402</v>
      </c>
      <c r="C4410" s="18" t="str">
        <f t="shared" si="207"/>
        <v/>
      </c>
      <c r="D4410" s="13" t="str">
        <f t="shared" si="205"/>
        <v/>
      </c>
      <c r="E4410" s="13" t="str">
        <f t="shared" si="206"/>
        <v/>
      </c>
      <c r="F4410" s="84"/>
    </row>
    <row r="4411" spans="2:6" x14ac:dyDescent="0.25">
      <c r="B4411" s="13">
        <v>4403</v>
      </c>
      <c r="C4411" s="18" t="str">
        <f t="shared" si="207"/>
        <v/>
      </c>
      <c r="D4411" s="13" t="str">
        <f t="shared" si="205"/>
        <v/>
      </c>
      <c r="E4411" s="13" t="str">
        <f t="shared" si="206"/>
        <v/>
      </c>
      <c r="F4411" s="84"/>
    </row>
    <row r="4412" spans="2:6" x14ac:dyDescent="0.25">
      <c r="B4412" s="13">
        <v>4404</v>
      </c>
      <c r="C4412" s="18" t="str">
        <f t="shared" si="207"/>
        <v/>
      </c>
      <c r="D4412" s="13" t="str">
        <f t="shared" si="205"/>
        <v/>
      </c>
      <c r="E4412" s="13" t="str">
        <f t="shared" si="206"/>
        <v/>
      </c>
      <c r="F4412" s="84"/>
    </row>
    <row r="4413" spans="2:6" x14ac:dyDescent="0.25">
      <c r="B4413" s="13">
        <v>4405</v>
      </c>
      <c r="C4413" s="18" t="str">
        <f t="shared" si="207"/>
        <v/>
      </c>
      <c r="D4413" s="13" t="str">
        <f t="shared" si="205"/>
        <v/>
      </c>
      <c r="E4413" s="13" t="str">
        <f t="shared" si="206"/>
        <v/>
      </c>
      <c r="F4413" s="84"/>
    </row>
    <row r="4414" spans="2:6" x14ac:dyDescent="0.25">
      <c r="B4414" s="13">
        <v>4406</v>
      </c>
      <c r="C4414" s="18" t="str">
        <f t="shared" si="207"/>
        <v/>
      </c>
      <c r="D4414" s="13" t="str">
        <f t="shared" si="205"/>
        <v/>
      </c>
      <c r="E4414" s="13" t="str">
        <f t="shared" si="206"/>
        <v/>
      </c>
      <c r="F4414" s="84"/>
    </row>
    <row r="4415" spans="2:6" x14ac:dyDescent="0.25">
      <c r="B4415" s="13">
        <v>4407</v>
      </c>
      <c r="C4415" s="18" t="str">
        <f t="shared" si="207"/>
        <v/>
      </c>
      <c r="D4415" s="13" t="str">
        <f t="shared" si="205"/>
        <v/>
      </c>
      <c r="E4415" s="13" t="str">
        <f t="shared" si="206"/>
        <v/>
      </c>
      <c r="F4415" s="84"/>
    </row>
    <row r="4416" spans="2:6" x14ac:dyDescent="0.25">
      <c r="B4416" s="13">
        <v>4408</v>
      </c>
      <c r="C4416" s="18" t="str">
        <f t="shared" si="207"/>
        <v/>
      </c>
      <c r="D4416" s="13" t="str">
        <f t="shared" si="205"/>
        <v/>
      </c>
      <c r="E4416" s="13" t="str">
        <f t="shared" si="206"/>
        <v/>
      </c>
      <c r="F4416" s="84"/>
    </row>
    <row r="4417" spans="2:6" x14ac:dyDescent="0.25">
      <c r="B4417" s="13">
        <v>4409</v>
      </c>
      <c r="C4417" s="18" t="str">
        <f t="shared" si="207"/>
        <v/>
      </c>
      <c r="D4417" s="13" t="str">
        <f t="shared" si="205"/>
        <v/>
      </c>
      <c r="E4417" s="13" t="str">
        <f t="shared" si="206"/>
        <v/>
      </c>
      <c r="F4417" s="84"/>
    </row>
    <row r="4418" spans="2:6" x14ac:dyDescent="0.25">
      <c r="B4418" s="13">
        <v>4410</v>
      </c>
      <c r="C4418" s="18" t="str">
        <f t="shared" si="207"/>
        <v/>
      </c>
      <c r="D4418" s="13" t="str">
        <f t="shared" si="205"/>
        <v/>
      </c>
      <c r="E4418" s="13" t="str">
        <f t="shared" si="206"/>
        <v/>
      </c>
      <c r="F4418" s="84"/>
    </row>
    <row r="4419" spans="2:6" x14ac:dyDescent="0.25">
      <c r="B4419" s="13">
        <v>4411</v>
      </c>
      <c r="C4419" s="18" t="str">
        <f t="shared" si="207"/>
        <v/>
      </c>
      <c r="D4419" s="13" t="str">
        <f t="shared" si="205"/>
        <v/>
      </c>
      <c r="E4419" s="13" t="str">
        <f t="shared" si="206"/>
        <v/>
      </c>
      <c r="F4419" s="84"/>
    </row>
    <row r="4420" spans="2:6" x14ac:dyDescent="0.25">
      <c r="B4420" s="13">
        <v>4412</v>
      </c>
      <c r="C4420" s="18" t="str">
        <f t="shared" si="207"/>
        <v/>
      </c>
      <c r="D4420" s="13" t="str">
        <f t="shared" si="205"/>
        <v/>
      </c>
      <c r="E4420" s="13" t="str">
        <f t="shared" si="206"/>
        <v/>
      </c>
      <c r="F4420" s="84"/>
    </row>
    <row r="4421" spans="2:6" x14ac:dyDescent="0.25">
      <c r="B4421" s="13">
        <v>4413</v>
      </c>
      <c r="C4421" s="18" t="str">
        <f t="shared" si="207"/>
        <v/>
      </c>
      <c r="D4421" s="13" t="str">
        <f t="shared" si="205"/>
        <v/>
      </c>
      <c r="E4421" s="13" t="str">
        <f t="shared" si="206"/>
        <v/>
      </c>
      <c r="F4421" s="84"/>
    </row>
    <row r="4422" spans="2:6" x14ac:dyDescent="0.25">
      <c r="B4422" s="13">
        <v>4414</v>
      </c>
      <c r="C4422" s="18" t="str">
        <f t="shared" si="207"/>
        <v/>
      </c>
      <c r="D4422" s="13" t="str">
        <f t="shared" si="205"/>
        <v/>
      </c>
      <c r="E4422" s="13" t="str">
        <f t="shared" si="206"/>
        <v/>
      </c>
      <c r="F4422" s="84"/>
    </row>
    <row r="4423" spans="2:6" x14ac:dyDescent="0.25">
      <c r="B4423" s="13">
        <v>4415</v>
      </c>
      <c r="C4423" s="18" t="str">
        <f t="shared" si="207"/>
        <v/>
      </c>
      <c r="D4423" s="13" t="str">
        <f t="shared" si="205"/>
        <v/>
      </c>
      <c r="E4423" s="13" t="str">
        <f t="shared" si="206"/>
        <v/>
      </c>
      <c r="F4423" s="84"/>
    </row>
    <row r="4424" spans="2:6" x14ac:dyDescent="0.25">
      <c r="B4424" s="13">
        <v>4416</v>
      </c>
      <c r="C4424" s="18" t="str">
        <f t="shared" si="207"/>
        <v/>
      </c>
      <c r="D4424" s="13" t="str">
        <f t="shared" si="205"/>
        <v/>
      </c>
      <c r="E4424" s="13" t="str">
        <f t="shared" si="206"/>
        <v/>
      </c>
      <c r="F4424" s="84"/>
    </row>
    <row r="4425" spans="2:6" x14ac:dyDescent="0.25">
      <c r="B4425" s="13">
        <v>4417</v>
      </c>
      <c r="C4425" s="18" t="str">
        <f t="shared" si="207"/>
        <v/>
      </c>
      <c r="D4425" s="13" t="str">
        <f t="shared" ref="D4425:D4488" si="208">IF(C4425="","",IF($F$6="","",IF(B4425&lt;($AV$14+1),"1°batch", IF(B4425&gt;($AV$15),"3°batch","2°batch"))))</f>
        <v/>
      </c>
      <c r="E4425" s="13" t="str">
        <f t="shared" ref="E4425:E4488" si="209">IF(C4425="","",IF($F$6="","",IF(B4425&lt;($AV$17+1),"1°cooking",IF(AND(B4425&gt;$AV$17,B4425&lt;$AV$18+1),"2°cooking",IF(AND(B4425&gt;$AV$18,B4425&lt;$AV$19+1),"3°cooking",IF(AND(B4425&gt;$AV$19,B4425&lt;$AV$20+1),"4°cooking",IF(AND(B4425&gt;$AV$20,B4425&lt;$AV$21+1),"5°cooking",IF(AND(B4425&gt;$AV$21,B4425&lt;$AV$22+1),"1°cooking",IF(AND(B4425&gt;$AV$22,B4425&lt;$AV$23+1),"2°cooking",IF(AND(B4425&gt;$AV$23,B4425&lt;$AV$24+1),"3°cooking",IF(AND(B4425&gt;$AV$24,B4425&lt;$AV$25+1),"4°cooking",IF(AND(B4425&gt;$AV$25,B4425&lt;$AV$26+1),"5°cooking",IF(AND(B4425&gt;$AV$26,B4425&lt;$AV$27+1),"1°cooking",IF(AND(B4425&gt;$AV$27,B4425&lt;$AV$28+1),"2°cooking",IF(AND(B4425&gt;$AV$28,B4425&lt;$AV$29+1),"3°cooking",IF(AND(B4425&gt;$AV$29,B4425&lt;$AV$30+1),"4°cooking",IF(AND(B4425&gt;$AV$30,B4425&lt;$AV$31+1),"5°cooking","")))))))))))))))))</f>
        <v/>
      </c>
      <c r="F4425" s="84"/>
    </row>
    <row r="4426" spans="2:6" x14ac:dyDescent="0.25">
      <c r="B4426" s="13">
        <v>4418</v>
      </c>
      <c r="C4426" s="18" t="str">
        <f t="shared" ref="C4426:C4489" si="210">IF($F$6="","",IF(B4426&gt;$F$6,"",IF(C4425&lt;$C$6,C4425+$E$6,0)))</f>
        <v/>
      </c>
      <c r="D4426" s="13" t="str">
        <f t="shared" si="208"/>
        <v/>
      </c>
      <c r="E4426" s="13" t="str">
        <f t="shared" si="209"/>
        <v/>
      </c>
      <c r="F4426" s="84"/>
    </row>
    <row r="4427" spans="2:6" x14ac:dyDescent="0.25">
      <c r="B4427" s="13">
        <v>4419</v>
      </c>
      <c r="C4427" s="18" t="str">
        <f t="shared" si="210"/>
        <v/>
      </c>
      <c r="D4427" s="13" t="str">
        <f t="shared" si="208"/>
        <v/>
      </c>
      <c r="E4427" s="13" t="str">
        <f t="shared" si="209"/>
        <v/>
      </c>
      <c r="F4427" s="84"/>
    </row>
    <row r="4428" spans="2:6" x14ac:dyDescent="0.25">
      <c r="B4428" s="13">
        <v>4420</v>
      </c>
      <c r="C4428" s="18" t="str">
        <f t="shared" si="210"/>
        <v/>
      </c>
      <c r="D4428" s="13" t="str">
        <f t="shared" si="208"/>
        <v/>
      </c>
      <c r="E4428" s="13" t="str">
        <f t="shared" si="209"/>
        <v/>
      </c>
      <c r="F4428" s="84"/>
    </row>
    <row r="4429" spans="2:6" x14ac:dyDescent="0.25">
      <c r="B4429" s="13">
        <v>4421</v>
      </c>
      <c r="C4429" s="18" t="str">
        <f t="shared" si="210"/>
        <v/>
      </c>
      <c r="D4429" s="13" t="str">
        <f t="shared" si="208"/>
        <v/>
      </c>
      <c r="E4429" s="13" t="str">
        <f t="shared" si="209"/>
        <v/>
      </c>
      <c r="F4429" s="84"/>
    </row>
    <row r="4430" spans="2:6" x14ac:dyDescent="0.25">
      <c r="B4430" s="13">
        <v>4422</v>
      </c>
      <c r="C4430" s="18" t="str">
        <f t="shared" si="210"/>
        <v/>
      </c>
      <c r="D4430" s="13" t="str">
        <f t="shared" si="208"/>
        <v/>
      </c>
      <c r="E4430" s="13" t="str">
        <f t="shared" si="209"/>
        <v/>
      </c>
      <c r="F4430" s="84"/>
    </row>
    <row r="4431" spans="2:6" x14ac:dyDescent="0.25">
      <c r="B4431" s="13">
        <v>4423</v>
      </c>
      <c r="C4431" s="18" t="str">
        <f t="shared" si="210"/>
        <v/>
      </c>
      <c r="D4431" s="13" t="str">
        <f t="shared" si="208"/>
        <v/>
      </c>
      <c r="E4431" s="13" t="str">
        <f t="shared" si="209"/>
        <v/>
      </c>
      <c r="F4431" s="84"/>
    </row>
    <row r="4432" spans="2:6" x14ac:dyDescent="0.25">
      <c r="B4432" s="13">
        <v>4424</v>
      </c>
      <c r="C4432" s="18" t="str">
        <f t="shared" si="210"/>
        <v/>
      </c>
      <c r="D4432" s="13" t="str">
        <f t="shared" si="208"/>
        <v/>
      </c>
      <c r="E4432" s="13" t="str">
        <f t="shared" si="209"/>
        <v/>
      </c>
      <c r="F4432" s="84"/>
    </row>
    <row r="4433" spans="2:6" x14ac:dyDescent="0.25">
      <c r="B4433" s="13">
        <v>4425</v>
      </c>
      <c r="C4433" s="18" t="str">
        <f t="shared" si="210"/>
        <v/>
      </c>
      <c r="D4433" s="13" t="str">
        <f t="shared" si="208"/>
        <v/>
      </c>
      <c r="E4433" s="13" t="str">
        <f t="shared" si="209"/>
        <v/>
      </c>
      <c r="F4433" s="84"/>
    </row>
    <row r="4434" spans="2:6" x14ac:dyDescent="0.25">
      <c r="B4434" s="13">
        <v>4426</v>
      </c>
      <c r="C4434" s="18" t="str">
        <f t="shared" si="210"/>
        <v/>
      </c>
      <c r="D4434" s="13" t="str">
        <f t="shared" si="208"/>
        <v/>
      </c>
      <c r="E4434" s="13" t="str">
        <f t="shared" si="209"/>
        <v/>
      </c>
      <c r="F4434" s="84"/>
    </row>
    <row r="4435" spans="2:6" x14ac:dyDescent="0.25">
      <c r="B4435" s="13">
        <v>4427</v>
      </c>
      <c r="C4435" s="18" t="str">
        <f t="shared" si="210"/>
        <v/>
      </c>
      <c r="D4435" s="13" t="str">
        <f t="shared" si="208"/>
        <v/>
      </c>
      <c r="E4435" s="13" t="str">
        <f t="shared" si="209"/>
        <v/>
      </c>
      <c r="F4435" s="84"/>
    </row>
    <row r="4436" spans="2:6" x14ac:dyDescent="0.25">
      <c r="B4436" s="13">
        <v>4428</v>
      </c>
      <c r="C4436" s="18" t="str">
        <f t="shared" si="210"/>
        <v/>
      </c>
      <c r="D4436" s="13" t="str">
        <f t="shared" si="208"/>
        <v/>
      </c>
      <c r="E4436" s="13" t="str">
        <f t="shared" si="209"/>
        <v/>
      </c>
      <c r="F4436" s="84"/>
    </row>
    <row r="4437" spans="2:6" x14ac:dyDescent="0.25">
      <c r="B4437" s="13">
        <v>4429</v>
      </c>
      <c r="C4437" s="18" t="str">
        <f t="shared" si="210"/>
        <v/>
      </c>
      <c r="D4437" s="13" t="str">
        <f t="shared" si="208"/>
        <v/>
      </c>
      <c r="E4437" s="13" t="str">
        <f t="shared" si="209"/>
        <v/>
      </c>
      <c r="F4437" s="84"/>
    </row>
    <row r="4438" spans="2:6" x14ac:dyDescent="0.25">
      <c r="B4438" s="13">
        <v>4430</v>
      </c>
      <c r="C4438" s="18" t="str">
        <f t="shared" si="210"/>
        <v/>
      </c>
      <c r="D4438" s="13" t="str">
        <f t="shared" si="208"/>
        <v/>
      </c>
      <c r="E4438" s="13" t="str">
        <f t="shared" si="209"/>
        <v/>
      </c>
      <c r="F4438" s="84"/>
    </row>
    <row r="4439" spans="2:6" x14ac:dyDescent="0.25">
      <c r="B4439" s="13">
        <v>4431</v>
      </c>
      <c r="C4439" s="18" t="str">
        <f t="shared" si="210"/>
        <v/>
      </c>
      <c r="D4439" s="13" t="str">
        <f t="shared" si="208"/>
        <v/>
      </c>
      <c r="E4439" s="13" t="str">
        <f t="shared" si="209"/>
        <v/>
      </c>
      <c r="F4439" s="84"/>
    </row>
    <row r="4440" spans="2:6" x14ac:dyDescent="0.25">
      <c r="B4440" s="13">
        <v>4432</v>
      </c>
      <c r="C4440" s="18" t="str">
        <f t="shared" si="210"/>
        <v/>
      </c>
      <c r="D4440" s="13" t="str">
        <f t="shared" si="208"/>
        <v/>
      </c>
      <c r="E4440" s="13" t="str">
        <f t="shared" si="209"/>
        <v/>
      </c>
      <c r="F4440" s="84"/>
    </row>
    <row r="4441" spans="2:6" x14ac:dyDescent="0.25">
      <c r="B4441" s="13">
        <v>4433</v>
      </c>
      <c r="C4441" s="18" t="str">
        <f t="shared" si="210"/>
        <v/>
      </c>
      <c r="D4441" s="13" t="str">
        <f t="shared" si="208"/>
        <v/>
      </c>
      <c r="E4441" s="13" t="str">
        <f t="shared" si="209"/>
        <v/>
      </c>
      <c r="F4441" s="84"/>
    </row>
    <row r="4442" spans="2:6" x14ac:dyDescent="0.25">
      <c r="B4442" s="13">
        <v>4434</v>
      </c>
      <c r="C4442" s="18" t="str">
        <f t="shared" si="210"/>
        <v/>
      </c>
      <c r="D4442" s="13" t="str">
        <f t="shared" si="208"/>
        <v/>
      </c>
      <c r="E4442" s="13" t="str">
        <f t="shared" si="209"/>
        <v/>
      </c>
      <c r="F4442" s="84"/>
    </row>
    <row r="4443" spans="2:6" x14ac:dyDescent="0.25">
      <c r="B4443" s="13">
        <v>4435</v>
      </c>
      <c r="C4443" s="18" t="str">
        <f t="shared" si="210"/>
        <v/>
      </c>
      <c r="D4443" s="13" t="str">
        <f t="shared" si="208"/>
        <v/>
      </c>
      <c r="E4443" s="13" t="str">
        <f t="shared" si="209"/>
        <v/>
      </c>
      <c r="F4443" s="84"/>
    </row>
    <row r="4444" spans="2:6" x14ac:dyDescent="0.25">
      <c r="B4444" s="13">
        <v>4436</v>
      </c>
      <c r="C4444" s="18" t="str">
        <f t="shared" si="210"/>
        <v/>
      </c>
      <c r="D4444" s="13" t="str">
        <f t="shared" si="208"/>
        <v/>
      </c>
      <c r="E4444" s="13" t="str">
        <f t="shared" si="209"/>
        <v/>
      </c>
      <c r="F4444" s="84"/>
    </row>
    <row r="4445" spans="2:6" x14ac:dyDescent="0.25">
      <c r="B4445" s="13">
        <v>4437</v>
      </c>
      <c r="C4445" s="18" t="str">
        <f t="shared" si="210"/>
        <v/>
      </c>
      <c r="D4445" s="13" t="str">
        <f t="shared" si="208"/>
        <v/>
      </c>
      <c r="E4445" s="13" t="str">
        <f t="shared" si="209"/>
        <v/>
      </c>
      <c r="F4445" s="84"/>
    </row>
    <row r="4446" spans="2:6" x14ac:dyDescent="0.25">
      <c r="B4446" s="13">
        <v>4438</v>
      </c>
      <c r="C4446" s="18" t="str">
        <f t="shared" si="210"/>
        <v/>
      </c>
      <c r="D4446" s="13" t="str">
        <f t="shared" si="208"/>
        <v/>
      </c>
      <c r="E4446" s="13" t="str">
        <f t="shared" si="209"/>
        <v/>
      </c>
      <c r="F4446" s="84"/>
    </row>
    <row r="4447" spans="2:6" x14ac:dyDescent="0.25">
      <c r="B4447" s="13">
        <v>4439</v>
      </c>
      <c r="C4447" s="18" t="str">
        <f t="shared" si="210"/>
        <v/>
      </c>
      <c r="D4447" s="13" t="str">
        <f t="shared" si="208"/>
        <v/>
      </c>
      <c r="E4447" s="13" t="str">
        <f t="shared" si="209"/>
        <v/>
      </c>
      <c r="F4447" s="84"/>
    </row>
    <row r="4448" spans="2:6" x14ac:dyDescent="0.25">
      <c r="B4448" s="13">
        <v>4440</v>
      </c>
      <c r="C4448" s="18" t="str">
        <f t="shared" si="210"/>
        <v/>
      </c>
      <c r="D4448" s="13" t="str">
        <f t="shared" si="208"/>
        <v/>
      </c>
      <c r="E4448" s="13" t="str">
        <f t="shared" si="209"/>
        <v/>
      </c>
      <c r="F4448" s="84"/>
    </row>
    <row r="4449" spans="2:6" x14ac:dyDescent="0.25">
      <c r="B4449" s="13">
        <v>4441</v>
      </c>
      <c r="C4449" s="18" t="str">
        <f t="shared" si="210"/>
        <v/>
      </c>
      <c r="D4449" s="13" t="str">
        <f t="shared" si="208"/>
        <v/>
      </c>
      <c r="E4449" s="13" t="str">
        <f t="shared" si="209"/>
        <v/>
      </c>
      <c r="F4449" s="84"/>
    </row>
    <row r="4450" spans="2:6" x14ac:dyDescent="0.25">
      <c r="B4450" s="13">
        <v>4442</v>
      </c>
      <c r="C4450" s="18" t="str">
        <f t="shared" si="210"/>
        <v/>
      </c>
      <c r="D4450" s="13" t="str">
        <f t="shared" si="208"/>
        <v/>
      </c>
      <c r="E4450" s="13" t="str">
        <f t="shared" si="209"/>
        <v/>
      </c>
      <c r="F4450" s="84"/>
    </row>
    <row r="4451" spans="2:6" x14ac:dyDescent="0.25">
      <c r="B4451" s="13">
        <v>4443</v>
      </c>
      <c r="C4451" s="18" t="str">
        <f t="shared" si="210"/>
        <v/>
      </c>
      <c r="D4451" s="13" t="str">
        <f t="shared" si="208"/>
        <v/>
      </c>
      <c r="E4451" s="13" t="str">
        <f t="shared" si="209"/>
        <v/>
      </c>
      <c r="F4451" s="84"/>
    </row>
    <row r="4452" spans="2:6" x14ac:dyDescent="0.25">
      <c r="B4452" s="13">
        <v>4444</v>
      </c>
      <c r="C4452" s="18" t="str">
        <f t="shared" si="210"/>
        <v/>
      </c>
      <c r="D4452" s="13" t="str">
        <f t="shared" si="208"/>
        <v/>
      </c>
      <c r="E4452" s="13" t="str">
        <f t="shared" si="209"/>
        <v/>
      </c>
      <c r="F4452" s="84"/>
    </row>
    <row r="4453" spans="2:6" x14ac:dyDescent="0.25">
      <c r="B4453" s="13">
        <v>4445</v>
      </c>
      <c r="C4453" s="18" t="str">
        <f t="shared" si="210"/>
        <v/>
      </c>
      <c r="D4453" s="13" t="str">
        <f t="shared" si="208"/>
        <v/>
      </c>
      <c r="E4453" s="13" t="str">
        <f t="shared" si="209"/>
        <v/>
      </c>
      <c r="F4453" s="84"/>
    </row>
    <row r="4454" spans="2:6" x14ac:dyDescent="0.25">
      <c r="B4454" s="13">
        <v>4446</v>
      </c>
      <c r="C4454" s="18" t="str">
        <f t="shared" si="210"/>
        <v/>
      </c>
      <c r="D4454" s="13" t="str">
        <f t="shared" si="208"/>
        <v/>
      </c>
      <c r="E4454" s="13" t="str">
        <f t="shared" si="209"/>
        <v/>
      </c>
      <c r="F4454" s="84"/>
    </row>
    <row r="4455" spans="2:6" x14ac:dyDescent="0.25">
      <c r="B4455" s="13">
        <v>4447</v>
      </c>
      <c r="C4455" s="18" t="str">
        <f t="shared" si="210"/>
        <v/>
      </c>
      <c r="D4455" s="13" t="str">
        <f t="shared" si="208"/>
        <v/>
      </c>
      <c r="E4455" s="13" t="str">
        <f t="shared" si="209"/>
        <v/>
      </c>
      <c r="F4455" s="84"/>
    </row>
    <row r="4456" spans="2:6" x14ac:dyDescent="0.25">
      <c r="B4456" s="13">
        <v>4448</v>
      </c>
      <c r="C4456" s="18" t="str">
        <f t="shared" si="210"/>
        <v/>
      </c>
      <c r="D4456" s="13" t="str">
        <f t="shared" si="208"/>
        <v/>
      </c>
      <c r="E4456" s="13" t="str">
        <f t="shared" si="209"/>
        <v/>
      </c>
      <c r="F4456" s="84"/>
    </row>
    <row r="4457" spans="2:6" x14ac:dyDescent="0.25">
      <c r="B4457" s="13">
        <v>4449</v>
      </c>
      <c r="C4457" s="18" t="str">
        <f t="shared" si="210"/>
        <v/>
      </c>
      <c r="D4457" s="13" t="str">
        <f t="shared" si="208"/>
        <v/>
      </c>
      <c r="E4457" s="13" t="str">
        <f t="shared" si="209"/>
        <v/>
      </c>
      <c r="F4457" s="84"/>
    </row>
    <row r="4458" spans="2:6" x14ac:dyDescent="0.25">
      <c r="B4458" s="13">
        <v>4450</v>
      </c>
      <c r="C4458" s="18" t="str">
        <f t="shared" si="210"/>
        <v/>
      </c>
      <c r="D4458" s="13" t="str">
        <f t="shared" si="208"/>
        <v/>
      </c>
      <c r="E4458" s="13" t="str">
        <f t="shared" si="209"/>
        <v/>
      </c>
      <c r="F4458" s="84"/>
    </row>
    <row r="4459" spans="2:6" x14ac:dyDescent="0.25">
      <c r="B4459" s="13">
        <v>4451</v>
      </c>
      <c r="C4459" s="18" t="str">
        <f t="shared" si="210"/>
        <v/>
      </c>
      <c r="D4459" s="13" t="str">
        <f t="shared" si="208"/>
        <v/>
      </c>
      <c r="E4459" s="13" t="str">
        <f t="shared" si="209"/>
        <v/>
      </c>
      <c r="F4459" s="84"/>
    </row>
    <row r="4460" spans="2:6" x14ac:dyDescent="0.25">
      <c r="B4460" s="13">
        <v>4452</v>
      </c>
      <c r="C4460" s="18" t="str">
        <f t="shared" si="210"/>
        <v/>
      </c>
      <c r="D4460" s="13" t="str">
        <f t="shared" si="208"/>
        <v/>
      </c>
      <c r="E4460" s="13" t="str">
        <f t="shared" si="209"/>
        <v/>
      </c>
      <c r="F4460" s="84"/>
    </row>
    <row r="4461" spans="2:6" x14ac:dyDescent="0.25">
      <c r="B4461" s="13">
        <v>4453</v>
      </c>
      <c r="C4461" s="18" t="str">
        <f t="shared" si="210"/>
        <v/>
      </c>
      <c r="D4461" s="13" t="str">
        <f t="shared" si="208"/>
        <v/>
      </c>
      <c r="E4461" s="13" t="str">
        <f t="shared" si="209"/>
        <v/>
      </c>
      <c r="F4461" s="84"/>
    </row>
    <row r="4462" spans="2:6" x14ac:dyDescent="0.25">
      <c r="B4462" s="13">
        <v>4454</v>
      </c>
      <c r="C4462" s="18" t="str">
        <f t="shared" si="210"/>
        <v/>
      </c>
      <c r="D4462" s="13" t="str">
        <f t="shared" si="208"/>
        <v/>
      </c>
      <c r="E4462" s="13" t="str">
        <f t="shared" si="209"/>
        <v/>
      </c>
      <c r="F4462" s="84"/>
    </row>
    <row r="4463" spans="2:6" x14ac:dyDescent="0.25">
      <c r="B4463" s="13">
        <v>4455</v>
      </c>
      <c r="C4463" s="18" t="str">
        <f t="shared" si="210"/>
        <v/>
      </c>
      <c r="D4463" s="13" t="str">
        <f t="shared" si="208"/>
        <v/>
      </c>
      <c r="E4463" s="13" t="str">
        <f t="shared" si="209"/>
        <v/>
      </c>
      <c r="F4463" s="84"/>
    </row>
    <row r="4464" spans="2:6" x14ac:dyDescent="0.25">
      <c r="B4464" s="13">
        <v>4456</v>
      </c>
      <c r="C4464" s="18" t="str">
        <f t="shared" si="210"/>
        <v/>
      </c>
      <c r="D4464" s="13" t="str">
        <f t="shared" si="208"/>
        <v/>
      </c>
      <c r="E4464" s="13" t="str">
        <f t="shared" si="209"/>
        <v/>
      </c>
      <c r="F4464" s="84"/>
    </row>
    <row r="4465" spans="2:6" x14ac:dyDescent="0.25">
      <c r="B4465" s="13">
        <v>4457</v>
      </c>
      <c r="C4465" s="18" t="str">
        <f t="shared" si="210"/>
        <v/>
      </c>
      <c r="D4465" s="13" t="str">
        <f t="shared" si="208"/>
        <v/>
      </c>
      <c r="E4465" s="13" t="str">
        <f t="shared" si="209"/>
        <v/>
      </c>
      <c r="F4465" s="84"/>
    </row>
    <row r="4466" spans="2:6" x14ac:dyDescent="0.25">
      <c r="B4466" s="13">
        <v>4458</v>
      </c>
      <c r="C4466" s="18" t="str">
        <f t="shared" si="210"/>
        <v/>
      </c>
      <c r="D4466" s="13" t="str">
        <f t="shared" si="208"/>
        <v/>
      </c>
      <c r="E4466" s="13" t="str">
        <f t="shared" si="209"/>
        <v/>
      </c>
      <c r="F4466" s="84"/>
    </row>
    <row r="4467" spans="2:6" x14ac:dyDescent="0.25">
      <c r="B4467" s="13">
        <v>4459</v>
      </c>
      <c r="C4467" s="18" t="str">
        <f t="shared" si="210"/>
        <v/>
      </c>
      <c r="D4467" s="13" t="str">
        <f t="shared" si="208"/>
        <v/>
      </c>
      <c r="E4467" s="13" t="str">
        <f t="shared" si="209"/>
        <v/>
      </c>
      <c r="F4467" s="84"/>
    </row>
    <row r="4468" spans="2:6" x14ac:dyDescent="0.25">
      <c r="B4468" s="13">
        <v>4460</v>
      </c>
      <c r="C4468" s="18" t="str">
        <f t="shared" si="210"/>
        <v/>
      </c>
      <c r="D4468" s="13" t="str">
        <f t="shared" si="208"/>
        <v/>
      </c>
      <c r="E4468" s="13" t="str">
        <f t="shared" si="209"/>
        <v/>
      </c>
      <c r="F4468" s="84"/>
    </row>
    <row r="4469" spans="2:6" x14ac:dyDescent="0.25">
      <c r="B4469" s="13">
        <v>4461</v>
      </c>
      <c r="C4469" s="18" t="str">
        <f t="shared" si="210"/>
        <v/>
      </c>
      <c r="D4469" s="13" t="str">
        <f t="shared" si="208"/>
        <v/>
      </c>
      <c r="E4469" s="13" t="str">
        <f t="shared" si="209"/>
        <v/>
      </c>
      <c r="F4469" s="84"/>
    </row>
    <row r="4470" spans="2:6" x14ac:dyDescent="0.25">
      <c r="B4470" s="13">
        <v>4462</v>
      </c>
      <c r="C4470" s="18" t="str">
        <f t="shared" si="210"/>
        <v/>
      </c>
      <c r="D4470" s="13" t="str">
        <f t="shared" si="208"/>
        <v/>
      </c>
      <c r="E4470" s="13" t="str">
        <f t="shared" si="209"/>
        <v/>
      </c>
      <c r="F4470" s="84"/>
    </row>
    <row r="4471" spans="2:6" x14ac:dyDescent="0.25">
      <c r="B4471" s="13">
        <v>4463</v>
      </c>
      <c r="C4471" s="18" t="str">
        <f t="shared" si="210"/>
        <v/>
      </c>
      <c r="D4471" s="13" t="str">
        <f t="shared" si="208"/>
        <v/>
      </c>
      <c r="E4471" s="13" t="str">
        <f t="shared" si="209"/>
        <v/>
      </c>
      <c r="F4471" s="84"/>
    </row>
    <row r="4472" spans="2:6" x14ac:dyDescent="0.25">
      <c r="B4472" s="13">
        <v>4464</v>
      </c>
      <c r="C4472" s="18" t="str">
        <f t="shared" si="210"/>
        <v/>
      </c>
      <c r="D4472" s="13" t="str">
        <f t="shared" si="208"/>
        <v/>
      </c>
      <c r="E4472" s="13" t="str">
        <f t="shared" si="209"/>
        <v/>
      </c>
      <c r="F4472" s="84"/>
    </row>
    <row r="4473" spans="2:6" x14ac:dyDescent="0.25">
      <c r="B4473" s="13">
        <v>4465</v>
      </c>
      <c r="C4473" s="18" t="str">
        <f t="shared" si="210"/>
        <v/>
      </c>
      <c r="D4473" s="13" t="str">
        <f t="shared" si="208"/>
        <v/>
      </c>
      <c r="E4473" s="13" t="str">
        <f t="shared" si="209"/>
        <v/>
      </c>
      <c r="F4473" s="84"/>
    </row>
    <row r="4474" spans="2:6" x14ac:dyDescent="0.25">
      <c r="B4474" s="13">
        <v>4466</v>
      </c>
      <c r="C4474" s="18" t="str">
        <f t="shared" si="210"/>
        <v/>
      </c>
      <c r="D4474" s="13" t="str">
        <f t="shared" si="208"/>
        <v/>
      </c>
      <c r="E4474" s="13" t="str">
        <f t="shared" si="209"/>
        <v/>
      </c>
      <c r="F4474" s="84"/>
    </row>
    <row r="4475" spans="2:6" x14ac:dyDescent="0.25">
      <c r="B4475" s="13">
        <v>4467</v>
      </c>
      <c r="C4475" s="18" t="str">
        <f t="shared" si="210"/>
        <v/>
      </c>
      <c r="D4475" s="13" t="str">
        <f t="shared" si="208"/>
        <v/>
      </c>
      <c r="E4475" s="13" t="str">
        <f t="shared" si="209"/>
        <v/>
      </c>
      <c r="F4475" s="84"/>
    </row>
    <row r="4476" spans="2:6" x14ac:dyDescent="0.25">
      <c r="B4476" s="13">
        <v>4468</v>
      </c>
      <c r="C4476" s="18" t="str">
        <f t="shared" si="210"/>
        <v/>
      </c>
      <c r="D4476" s="13" t="str">
        <f t="shared" si="208"/>
        <v/>
      </c>
      <c r="E4476" s="13" t="str">
        <f t="shared" si="209"/>
        <v/>
      </c>
      <c r="F4476" s="84"/>
    </row>
    <row r="4477" spans="2:6" x14ac:dyDescent="0.25">
      <c r="B4477" s="13">
        <v>4469</v>
      </c>
      <c r="C4477" s="18" t="str">
        <f t="shared" si="210"/>
        <v/>
      </c>
      <c r="D4477" s="13" t="str">
        <f t="shared" si="208"/>
        <v/>
      </c>
      <c r="E4477" s="13" t="str">
        <f t="shared" si="209"/>
        <v/>
      </c>
      <c r="F4477" s="84"/>
    </row>
    <row r="4478" spans="2:6" x14ac:dyDescent="0.25">
      <c r="B4478" s="13">
        <v>4470</v>
      </c>
      <c r="C4478" s="18" t="str">
        <f t="shared" si="210"/>
        <v/>
      </c>
      <c r="D4478" s="13" t="str">
        <f t="shared" si="208"/>
        <v/>
      </c>
      <c r="E4478" s="13" t="str">
        <f t="shared" si="209"/>
        <v/>
      </c>
      <c r="F4478" s="84"/>
    </row>
    <row r="4479" spans="2:6" x14ac:dyDescent="0.25">
      <c r="B4479" s="13">
        <v>4471</v>
      </c>
      <c r="C4479" s="18" t="str">
        <f t="shared" si="210"/>
        <v/>
      </c>
      <c r="D4479" s="13" t="str">
        <f t="shared" si="208"/>
        <v/>
      </c>
      <c r="E4479" s="13" t="str">
        <f t="shared" si="209"/>
        <v/>
      </c>
      <c r="F4479" s="84"/>
    </row>
    <row r="4480" spans="2:6" x14ac:dyDescent="0.25">
      <c r="B4480" s="13">
        <v>4472</v>
      </c>
      <c r="C4480" s="18" t="str">
        <f t="shared" si="210"/>
        <v/>
      </c>
      <c r="D4480" s="13" t="str">
        <f t="shared" si="208"/>
        <v/>
      </c>
      <c r="E4480" s="13" t="str">
        <f t="shared" si="209"/>
        <v/>
      </c>
      <c r="F4480" s="84"/>
    </row>
    <row r="4481" spans="2:6" x14ac:dyDescent="0.25">
      <c r="B4481" s="13">
        <v>4473</v>
      </c>
      <c r="C4481" s="18" t="str">
        <f t="shared" si="210"/>
        <v/>
      </c>
      <c r="D4481" s="13" t="str">
        <f t="shared" si="208"/>
        <v/>
      </c>
      <c r="E4481" s="13" t="str">
        <f t="shared" si="209"/>
        <v/>
      </c>
      <c r="F4481" s="84"/>
    </row>
    <row r="4482" spans="2:6" x14ac:dyDescent="0.25">
      <c r="B4482" s="13">
        <v>4474</v>
      </c>
      <c r="C4482" s="18" t="str">
        <f t="shared" si="210"/>
        <v/>
      </c>
      <c r="D4482" s="13" t="str">
        <f t="shared" si="208"/>
        <v/>
      </c>
      <c r="E4482" s="13" t="str">
        <f t="shared" si="209"/>
        <v/>
      </c>
      <c r="F4482" s="84"/>
    </row>
    <row r="4483" spans="2:6" x14ac:dyDescent="0.25">
      <c r="B4483" s="13">
        <v>4475</v>
      </c>
      <c r="C4483" s="18" t="str">
        <f t="shared" si="210"/>
        <v/>
      </c>
      <c r="D4483" s="13" t="str">
        <f t="shared" si="208"/>
        <v/>
      </c>
      <c r="E4483" s="13" t="str">
        <f t="shared" si="209"/>
        <v/>
      </c>
      <c r="F4483" s="84"/>
    </row>
    <row r="4484" spans="2:6" x14ac:dyDescent="0.25">
      <c r="B4484" s="13">
        <v>4476</v>
      </c>
      <c r="C4484" s="18" t="str">
        <f t="shared" si="210"/>
        <v/>
      </c>
      <c r="D4484" s="13" t="str">
        <f t="shared" si="208"/>
        <v/>
      </c>
      <c r="E4484" s="13" t="str">
        <f t="shared" si="209"/>
        <v/>
      </c>
      <c r="F4484" s="84"/>
    </row>
    <row r="4485" spans="2:6" x14ac:dyDescent="0.25">
      <c r="B4485" s="13">
        <v>4477</v>
      </c>
      <c r="C4485" s="18" t="str">
        <f t="shared" si="210"/>
        <v/>
      </c>
      <c r="D4485" s="13" t="str">
        <f t="shared" si="208"/>
        <v/>
      </c>
      <c r="E4485" s="13" t="str">
        <f t="shared" si="209"/>
        <v/>
      </c>
      <c r="F4485" s="84"/>
    </row>
    <row r="4486" spans="2:6" x14ac:dyDescent="0.25">
      <c r="B4486" s="13">
        <v>4478</v>
      </c>
      <c r="C4486" s="18" t="str">
        <f t="shared" si="210"/>
        <v/>
      </c>
      <c r="D4486" s="13" t="str">
        <f t="shared" si="208"/>
        <v/>
      </c>
      <c r="E4486" s="13" t="str">
        <f t="shared" si="209"/>
        <v/>
      </c>
      <c r="F4486" s="84"/>
    </row>
    <row r="4487" spans="2:6" x14ac:dyDescent="0.25">
      <c r="B4487" s="13">
        <v>4479</v>
      </c>
      <c r="C4487" s="18" t="str">
        <f t="shared" si="210"/>
        <v/>
      </c>
      <c r="D4487" s="13" t="str">
        <f t="shared" si="208"/>
        <v/>
      </c>
      <c r="E4487" s="13" t="str">
        <f t="shared" si="209"/>
        <v/>
      </c>
      <c r="F4487" s="84"/>
    </row>
    <row r="4488" spans="2:6" x14ac:dyDescent="0.25">
      <c r="B4488" s="13">
        <v>4480</v>
      </c>
      <c r="C4488" s="18" t="str">
        <f t="shared" si="210"/>
        <v/>
      </c>
      <c r="D4488" s="13" t="str">
        <f t="shared" si="208"/>
        <v/>
      </c>
      <c r="E4488" s="13" t="str">
        <f t="shared" si="209"/>
        <v/>
      </c>
      <c r="F4488" s="84"/>
    </row>
    <row r="4489" spans="2:6" x14ac:dyDescent="0.25">
      <c r="B4489" s="13">
        <v>4481</v>
      </c>
      <c r="C4489" s="18" t="str">
        <f t="shared" si="210"/>
        <v/>
      </c>
      <c r="D4489" s="13" t="str">
        <f t="shared" ref="D4489:D4552" si="211">IF(C4489="","",IF($F$6="","",IF(B4489&lt;($AV$14+1),"1°batch", IF(B4489&gt;($AV$15),"3°batch","2°batch"))))</f>
        <v/>
      </c>
      <c r="E4489" s="13" t="str">
        <f t="shared" ref="E4489:E4552" si="212">IF(C4489="","",IF($F$6="","",IF(B4489&lt;($AV$17+1),"1°cooking",IF(AND(B4489&gt;$AV$17,B4489&lt;$AV$18+1),"2°cooking",IF(AND(B4489&gt;$AV$18,B4489&lt;$AV$19+1),"3°cooking",IF(AND(B4489&gt;$AV$19,B4489&lt;$AV$20+1),"4°cooking",IF(AND(B4489&gt;$AV$20,B4489&lt;$AV$21+1),"5°cooking",IF(AND(B4489&gt;$AV$21,B4489&lt;$AV$22+1),"1°cooking",IF(AND(B4489&gt;$AV$22,B4489&lt;$AV$23+1),"2°cooking",IF(AND(B4489&gt;$AV$23,B4489&lt;$AV$24+1),"3°cooking",IF(AND(B4489&gt;$AV$24,B4489&lt;$AV$25+1),"4°cooking",IF(AND(B4489&gt;$AV$25,B4489&lt;$AV$26+1),"5°cooking",IF(AND(B4489&gt;$AV$26,B4489&lt;$AV$27+1),"1°cooking",IF(AND(B4489&gt;$AV$27,B4489&lt;$AV$28+1),"2°cooking",IF(AND(B4489&gt;$AV$28,B4489&lt;$AV$29+1),"3°cooking",IF(AND(B4489&gt;$AV$29,B4489&lt;$AV$30+1),"4°cooking",IF(AND(B4489&gt;$AV$30,B4489&lt;$AV$31+1),"5°cooking","")))))))))))))))))</f>
        <v/>
      </c>
      <c r="F4489" s="84"/>
    </row>
    <row r="4490" spans="2:6" x14ac:dyDescent="0.25">
      <c r="B4490" s="13">
        <v>4482</v>
      </c>
      <c r="C4490" s="18" t="str">
        <f t="shared" ref="C4490:C4553" si="213">IF($F$6="","",IF(B4490&gt;$F$6,"",IF(C4489&lt;$C$6,C4489+$E$6,0)))</f>
        <v/>
      </c>
      <c r="D4490" s="13" t="str">
        <f t="shared" si="211"/>
        <v/>
      </c>
      <c r="E4490" s="13" t="str">
        <f t="shared" si="212"/>
        <v/>
      </c>
      <c r="F4490" s="84"/>
    </row>
    <row r="4491" spans="2:6" x14ac:dyDescent="0.25">
      <c r="B4491" s="13">
        <v>4483</v>
      </c>
      <c r="C4491" s="18" t="str">
        <f t="shared" si="213"/>
        <v/>
      </c>
      <c r="D4491" s="13" t="str">
        <f t="shared" si="211"/>
        <v/>
      </c>
      <c r="E4491" s="13" t="str">
        <f t="shared" si="212"/>
        <v/>
      </c>
      <c r="F4491" s="84"/>
    </row>
    <row r="4492" spans="2:6" x14ac:dyDescent="0.25">
      <c r="B4492" s="13">
        <v>4484</v>
      </c>
      <c r="C4492" s="18" t="str">
        <f t="shared" si="213"/>
        <v/>
      </c>
      <c r="D4492" s="13" t="str">
        <f t="shared" si="211"/>
        <v/>
      </c>
      <c r="E4492" s="13" t="str">
        <f t="shared" si="212"/>
        <v/>
      </c>
      <c r="F4492" s="84"/>
    </row>
    <row r="4493" spans="2:6" x14ac:dyDescent="0.25">
      <c r="B4493" s="13">
        <v>4485</v>
      </c>
      <c r="C4493" s="18" t="str">
        <f t="shared" si="213"/>
        <v/>
      </c>
      <c r="D4493" s="13" t="str">
        <f t="shared" si="211"/>
        <v/>
      </c>
      <c r="E4493" s="13" t="str">
        <f t="shared" si="212"/>
        <v/>
      </c>
      <c r="F4493" s="84"/>
    </row>
    <row r="4494" spans="2:6" x14ac:dyDescent="0.25">
      <c r="B4494" s="13">
        <v>4486</v>
      </c>
      <c r="C4494" s="18" t="str">
        <f t="shared" si="213"/>
        <v/>
      </c>
      <c r="D4494" s="13" t="str">
        <f t="shared" si="211"/>
        <v/>
      </c>
      <c r="E4494" s="13" t="str">
        <f t="shared" si="212"/>
        <v/>
      </c>
      <c r="F4494" s="84"/>
    </row>
    <row r="4495" spans="2:6" x14ac:dyDescent="0.25">
      <c r="B4495" s="13">
        <v>4487</v>
      </c>
      <c r="C4495" s="18" t="str">
        <f t="shared" si="213"/>
        <v/>
      </c>
      <c r="D4495" s="13" t="str">
        <f t="shared" si="211"/>
        <v/>
      </c>
      <c r="E4495" s="13" t="str">
        <f t="shared" si="212"/>
        <v/>
      </c>
      <c r="F4495" s="84"/>
    </row>
    <row r="4496" spans="2:6" x14ac:dyDescent="0.25">
      <c r="B4496" s="13">
        <v>4488</v>
      </c>
      <c r="C4496" s="18" t="str">
        <f t="shared" si="213"/>
        <v/>
      </c>
      <c r="D4496" s="13" t="str">
        <f t="shared" si="211"/>
        <v/>
      </c>
      <c r="E4496" s="13" t="str">
        <f t="shared" si="212"/>
        <v/>
      </c>
      <c r="F4496" s="84"/>
    </row>
    <row r="4497" spans="2:6" x14ac:dyDescent="0.25">
      <c r="B4497" s="13">
        <v>4489</v>
      </c>
      <c r="C4497" s="18" t="str">
        <f t="shared" si="213"/>
        <v/>
      </c>
      <c r="D4497" s="13" t="str">
        <f t="shared" si="211"/>
        <v/>
      </c>
      <c r="E4497" s="13" t="str">
        <f t="shared" si="212"/>
        <v/>
      </c>
      <c r="F4497" s="84"/>
    </row>
    <row r="4498" spans="2:6" x14ac:dyDescent="0.25">
      <c r="B4498" s="13">
        <v>4490</v>
      </c>
      <c r="C4498" s="18" t="str">
        <f t="shared" si="213"/>
        <v/>
      </c>
      <c r="D4498" s="13" t="str">
        <f t="shared" si="211"/>
        <v/>
      </c>
      <c r="E4498" s="13" t="str">
        <f t="shared" si="212"/>
        <v/>
      </c>
      <c r="F4498" s="84"/>
    </row>
    <row r="4499" spans="2:6" x14ac:dyDescent="0.25">
      <c r="B4499" s="13">
        <v>4491</v>
      </c>
      <c r="C4499" s="18" t="str">
        <f t="shared" si="213"/>
        <v/>
      </c>
      <c r="D4499" s="13" t="str">
        <f t="shared" si="211"/>
        <v/>
      </c>
      <c r="E4499" s="13" t="str">
        <f t="shared" si="212"/>
        <v/>
      </c>
      <c r="F4499" s="84"/>
    </row>
    <row r="4500" spans="2:6" x14ac:dyDescent="0.25">
      <c r="B4500" s="13">
        <v>4492</v>
      </c>
      <c r="C4500" s="18" t="str">
        <f t="shared" si="213"/>
        <v/>
      </c>
      <c r="D4500" s="13" t="str">
        <f t="shared" si="211"/>
        <v/>
      </c>
      <c r="E4500" s="13" t="str">
        <f t="shared" si="212"/>
        <v/>
      </c>
      <c r="F4500" s="84"/>
    </row>
    <row r="4501" spans="2:6" x14ac:dyDescent="0.25">
      <c r="B4501" s="13">
        <v>4493</v>
      </c>
      <c r="C4501" s="18" t="str">
        <f t="shared" si="213"/>
        <v/>
      </c>
      <c r="D4501" s="13" t="str">
        <f t="shared" si="211"/>
        <v/>
      </c>
      <c r="E4501" s="13" t="str">
        <f t="shared" si="212"/>
        <v/>
      </c>
      <c r="F4501" s="84"/>
    </row>
    <row r="4502" spans="2:6" x14ac:dyDescent="0.25">
      <c r="B4502" s="13">
        <v>4494</v>
      </c>
      <c r="C4502" s="18" t="str">
        <f t="shared" si="213"/>
        <v/>
      </c>
      <c r="D4502" s="13" t="str">
        <f t="shared" si="211"/>
        <v/>
      </c>
      <c r="E4502" s="13" t="str">
        <f t="shared" si="212"/>
        <v/>
      </c>
      <c r="F4502" s="84"/>
    </row>
    <row r="4503" spans="2:6" x14ac:dyDescent="0.25">
      <c r="B4503" s="13">
        <v>4495</v>
      </c>
      <c r="C4503" s="18" t="str">
        <f t="shared" si="213"/>
        <v/>
      </c>
      <c r="D4503" s="13" t="str">
        <f t="shared" si="211"/>
        <v/>
      </c>
      <c r="E4503" s="13" t="str">
        <f t="shared" si="212"/>
        <v/>
      </c>
      <c r="F4503" s="84"/>
    </row>
    <row r="4504" spans="2:6" x14ac:dyDescent="0.25">
      <c r="B4504" s="13">
        <v>4496</v>
      </c>
      <c r="C4504" s="18" t="str">
        <f t="shared" si="213"/>
        <v/>
      </c>
      <c r="D4504" s="13" t="str">
        <f t="shared" si="211"/>
        <v/>
      </c>
      <c r="E4504" s="13" t="str">
        <f t="shared" si="212"/>
        <v/>
      </c>
      <c r="F4504" s="84"/>
    </row>
    <row r="4505" spans="2:6" x14ac:dyDescent="0.25">
      <c r="B4505" s="13">
        <v>4497</v>
      </c>
      <c r="C4505" s="18" t="str">
        <f t="shared" si="213"/>
        <v/>
      </c>
      <c r="D4505" s="13" t="str">
        <f t="shared" si="211"/>
        <v/>
      </c>
      <c r="E4505" s="13" t="str">
        <f t="shared" si="212"/>
        <v/>
      </c>
      <c r="F4505" s="84"/>
    </row>
    <row r="4506" spans="2:6" x14ac:dyDescent="0.25">
      <c r="B4506" s="13">
        <v>4498</v>
      </c>
      <c r="C4506" s="18" t="str">
        <f t="shared" si="213"/>
        <v/>
      </c>
      <c r="D4506" s="13" t="str">
        <f t="shared" si="211"/>
        <v/>
      </c>
      <c r="E4506" s="13" t="str">
        <f t="shared" si="212"/>
        <v/>
      </c>
      <c r="F4506" s="84"/>
    </row>
    <row r="4507" spans="2:6" x14ac:dyDescent="0.25">
      <c r="B4507" s="13">
        <v>4499</v>
      </c>
      <c r="C4507" s="18" t="str">
        <f t="shared" si="213"/>
        <v/>
      </c>
      <c r="D4507" s="13" t="str">
        <f t="shared" si="211"/>
        <v/>
      </c>
      <c r="E4507" s="13" t="str">
        <f t="shared" si="212"/>
        <v/>
      </c>
      <c r="F4507" s="84"/>
    </row>
    <row r="4508" spans="2:6" x14ac:dyDescent="0.25">
      <c r="B4508" s="13">
        <v>4500</v>
      </c>
      <c r="C4508" s="18" t="str">
        <f t="shared" si="213"/>
        <v/>
      </c>
      <c r="D4508" s="13" t="str">
        <f t="shared" si="211"/>
        <v/>
      </c>
      <c r="E4508" s="13" t="str">
        <f t="shared" si="212"/>
        <v/>
      </c>
      <c r="F4508" s="84"/>
    </row>
    <row r="4509" spans="2:6" x14ac:dyDescent="0.25">
      <c r="B4509" s="13">
        <v>4501</v>
      </c>
      <c r="C4509" s="18" t="str">
        <f t="shared" si="213"/>
        <v/>
      </c>
      <c r="D4509" s="13" t="str">
        <f t="shared" si="211"/>
        <v/>
      </c>
      <c r="E4509" s="13" t="str">
        <f t="shared" si="212"/>
        <v/>
      </c>
      <c r="F4509" s="84"/>
    </row>
    <row r="4510" spans="2:6" x14ac:dyDescent="0.25">
      <c r="B4510" s="13">
        <v>4502</v>
      </c>
      <c r="C4510" s="18" t="str">
        <f t="shared" si="213"/>
        <v/>
      </c>
      <c r="D4510" s="13" t="str">
        <f t="shared" si="211"/>
        <v/>
      </c>
      <c r="E4510" s="13" t="str">
        <f t="shared" si="212"/>
        <v/>
      </c>
      <c r="F4510" s="84"/>
    </row>
    <row r="4511" spans="2:6" x14ac:dyDescent="0.25">
      <c r="B4511" s="13">
        <v>4503</v>
      </c>
      <c r="C4511" s="18" t="str">
        <f t="shared" si="213"/>
        <v/>
      </c>
      <c r="D4511" s="13" t="str">
        <f t="shared" si="211"/>
        <v/>
      </c>
      <c r="E4511" s="13" t="str">
        <f t="shared" si="212"/>
        <v/>
      </c>
      <c r="F4511" s="84"/>
    </row>
    <row r="4512" spans="2:6" x14ac:dyDescent="0.25">
      <c r="B4512" s="13">
        <v>4504</v>
      </c>
      <c r="C4512" s="18" t="str">
        <f t="shared" si="213"/>
        <v/>
      </c>
      <c r="D4512" s="13" t="str">
        <f t="shared" si="211"/>
        <v/>
      </c>
      <c r="E4512" s="13" t="str">
        <f t="shared" si="212"/>
        <v/>
      </c>
      <c r="F4512" s="84"/>
    </row>
    <row r="4513" spans="2:6" x14ac:dyDescent="0.25">
      <c r="B4513" s="13">
        <v>4505</v>
      </c>
      <c r="C4513" s="18" t="str">
        <f t="shared" si="213"/>
        <v/>
      </c>
      <c r="D4513" s="13" t="str">
        <f t="shared" si="211"/>
        <v/>
      </c>
      <c r="E4513" s="13" t="str">
        <f t="shared" si="212"/>
        <v/>
      </c>
      <c r="F4513" s="84"/>
    </row>
    <row r="4514" spans="2:6" x14ac:dyDescent="0.25">
      <c r="B4514" s="13">
        <v>4506</v>
      </c>
      <c r="C4514" s="18" t="str">
        <f t="shared" si="213"/>
        <v/>
      </c>
      <c r="D4514" s="13" t="str">
        <f t="shared" si="211"/>
        <v/>
      </c>
      <c r="E4514" s="13" t="str">
        <f t="shared" si="212"/>
        <v/>
      </c>
      <c r="F4514" s="84"/>
    </row>
    <row r="4515" spans="2:6" x14ac:dyDescent="0.25">
      <c r="B4515" s="13">
        <v>4507</v>
      </c>
      <c r="C4515" s="18" t="str">
        <f t="shared" si="213"/>
        <v/>
      </c>
      <c r="D4515" s="13" t="str">
        <f t="shared" si="211"/>
        <v/>
      </c>
      <c r="E4515" s="13" t="str">
        <f t="shared" si="212"/>
        <v/>
      </c>
      <c r="F4515" s="84"/>
    </row>
    <row r="4516" spans="2:6" x14ac:dyDescent="0.25">
      <c r="B4516" s="13">
        <v>4508</v>
      </c>
      <c r="C4516" s="18" t="str">
        <f t="shared" si="213"/>
        <v/>
      </c>
      <c r="D4516" s="13" t="str">
        <f t="shared" si="211"/>
        <v/>
      </c>
      <c r="E4516" s="13" t="str">
        <f t="shared" si="212"/>
        <v/>
      </c>
      <c r="F4516" s="84"/>
    </row>
    <row r="4517" spans="2:6" x14ac:dyDescent="0.25">
      <c r="B4517" s="13">
        <v>4509</v>
      </c>
      <c r="C4517" s="18" t="str">
        <f t="shared" si="213"/>
        <v/>
      </c>
      <c r="D4517" s="13" t="str">
        <f t="shared" si="211"/>
        <v/>
      </c>
      <c r="E4517" s="13" t="str">
        <f t="shared" si="212"/>
        <v/>
      </c>
      <c r="F4517" s="84"/>
    </row>
    <row r="4518" spans="2:6" x14ac:dyDescent="0.25">
      <c r="B4518" s="13">
        <v>4510</v>
      </c>
      <c r="C4518" s="18" t="str">
        <f t="shared" si="213"/>
        <v/>
      </c>
      <c r="D4518" s="13" t="str">
        <f t="shared" si="211"/>
        <v/>
      </c>
      <c r="E4518" s="13" t="str">
        <f t="shared" si="212"/>
        <v/>
      </c>
      <c r="F4518" s="84"/>
    </row>
    <row r="4519" spans="2:6" x14ac:dyDescent="0.25">
      <c r="B4519" s="13">
        <v>4511</v>
      </c>
      <c r="C4519" s="18" t="str">
        <f t="shared" si="213"/>
        <v/>
      </c>
      <c r="D4519" s="13" t="str">
        <f t="shared" si="211"/>
        <v/>
      </c>
      <c r="E4519" s="13" t="str">
        <f t="shared" si="212"/>
        <v/>
      </c>
      <c r="F4519" s="84"/>
    </row>
    <row r="4520" spans="2:6" x14ac:dyDescent="0.25">
      <c r="B4520" s="13">
        <v>4512</v>
      </c>
      <c r="C4520" s="18" t="str">
        <f t="shared" si="213"/>
        <v/>
      </c>
      <c r="D4520" s="13" t="str">
        <f t="shared" si="211"/>
        <v/>
      </c>
      <c r="E4520" s="13" t="str">
        <f t="shared" si="212"/>
        <v/>
      </c>
      <c r="F4520" s="84"/>
    </row>
    <row r="4521" spans="2:6" x14ac:dyDescent="0.25">
      <c r="B4521" s="13">
        <v>4513</v>
      </c>
      <c r="C4521" s="18" t="str">
        <f t="shared" si="213"/>
        <v/>
      </c>
      <c r="D4521" s="13" t="str">
        <f t="shared" si="211"/>
        <v/>
      </c>
      <c r="E4521" s="13" t="str">
        <f t="shared" si="212"/>
        <v/>
      </c>
      <c r="F4521" s="84"/>
    </row>
    <row r="4522" spans="2:6" x14ac:dyDescent="0.25">
      <c r="B4522" s="13">
        <v>4514</v>
      </c>
      <c r="C4522" s="18" t="str">
        <f t="shared" si="213"/>
        <v/>
      </c>
      <c r="D4522" s="13" t="str">
        <f t="shared" si="211"/>
        <v/>
      </c>
      <c r="E4522" s="13" t="str">
        <f t="shared" si="212"/>
        <v/>
      </c>
      <c r="F4522" s="84"/>
    </row>
    <row r="4523" spans="2:6" x14ac:dyDescent="0.25">
      <c r="B4523" s="13">
        <v>4515</v>
      </c>
      <c r="C4523" s="18" t="str">
        <f t="shared" si="213"/>
        <v/>
      </c>
      <c r="D4523" s="13" t="str">
        <f t="shared" si="211"/>
        <v/>
      </c>
      <c r="E4523" s="13" t="str">
        <f t="shared" si="212"/>
        <v/>
      </c>
      <c r="F4523" s="84"/>
    </row>
    <row r="4524" spans="2:6" x14ac:dyDescent="0.25">
      <c r="B4524" s="13">
        <v>4516</v>
      </c>
      <c r="C4524" s="18" t="str">
        <f t="shared" si="213"/>
        <v/>
      </c>
      <c r="D4524" s="13" t="str">
        <f t="shared" si="211"/>
        <v/>
      </c>
      <c r="E4524" s="13" t="str">
        <f t="shared" si="212"/>
        <v/>
      </c>
      <c r="F4524" s="84"/>
    </row>
    <row r="4525" spans="2:6" x14ac:dyDescent="0.25">
      <c r="B4525" s="13">
        <v>4517</v>
      </c>
      <c r="C4525" s="18" t="str">
        <f t="shared" si="213"/>
        <v/>
      </c>
      <c r="D4525" s="13" t="str">
        <f t="shared" si="211"/>
        <v/>
      </c>
      <c r="E4525" s="13" t="str">
        <f t="shared" si="212"/>
        <v/>
      </c>
      <c r="F4525" s="84"/>
    </row>
    <row r="4526" spans="2:6" x14ac:dyDescent="0.25">
      <c r="B4526" s="13">
        <v>4518</v>
      </c>
      <c r="C4526" s="18" t="str">
        <f t="shared" si="213"/>
        <v/>
      </c>
      <c r="D4526" s="13" t="str">
        <f t="shared" si="211"/>
        <v/>
      </c>
      <c r="E4526" s="13" t="str">
        <f t="shared" si="212"/>
        <v/>
      </c>
      <c r="F4526" s="84"/>
    </row>
    <row r="4527" spans="2:6" x14ac:dyDescent="0.25">
      <c r="B4527" s="13">
        <v>4519</v>
      </c>
      <c r="C4527" s="18" t="str">
        <f t="shared" si="213"/>
        <v/>
      </c>
      <c r="D4527" s="13" t="str">
        <f t="shared" si="211"/>
        <v/>
      </c>
      <c r="E4527" s="13" t="str">
        <f t="shared" si="212"/>
        <v/>
      </c>
      <c r="F4527" s="84"/>
    </row>
    <row r="4528" spans="2:6" x14ac:dyDescent="0.25">
      <c r="B4528" s="13">
        <v>4520</v>
      </c>
      <c r="C4528" s="18" t="str">
        <f t="shared" si="213"/>
        <v/>
      </c>
      <c r="D4528" s="13" t="str">
        <f t="shared" si="211"/>
        <v/>
      </c>
      <c r="E4528" s="13" t="str">
        <f t="shared" si="212"/>
        <v/>
      </c>
      <c r="F4528" s="84"/>
    </row>
    <row r="4529" spans="2:6" x14ac:dyDescent="0.25">
      <c r="B4529" s="13">
        <v>4521</v>
      </c>
      <c r="C4529" s="18" t="str">
        <f t="shared" si="213"/>
        <v/>
      </c>
      <c r="D4529" s="13" t="str">
        <f t="shared" si="211"/>
        <v/>
      </c>
      <c r="E4529" s="13" t="str">
        <f t="shared" si="212"/>
        <v/>
      </c>
      <c r="F4529" s="84"/>
    </row>
    <row r="4530" spans="2:6" x14ac:dyDescent="0.25">
      <c r="B4530" s="13">
        <v>4522</v>
      </c>
      <c r="C4530" s="18" t="str">
        <f t="shared" si="213"/>
        <v/>
      </c>
      <c r="D4530" s="13" t="str">
        <f t="shared" si="211"/>
        <v/>
      </c>
      <c r="E4530" s="13" t="str">
        <f t="shared" si="212"/>
        <v/>
      </c>
      <c r="F4530" s="84"/>
    </row>
    <row r="4531" spans="2:6" x14ac:dyDescent="0.25">
      <c r="B4531" s="13">
        <v>4523</v>
      </c>
      <c r="C4531" s="18" t="str">
        <f t="shared" si="213"/>
        <v/>
      </c>
      <c r="D4531" s="13" t="str">
        <f t="shared" si="211"/>
        <v/>
      </c>
      <c r="E4531" s="13" t="str">
        <f t="shared" si="212"/>
        <v/>
      </c>
      <c r="F4531" s="84"/>
    </row>
    <row r="4532" spans="2:6" x14ac:dyDescent="0.25">
      <c r="B4532" s="13">
        <v>4524</v>
      </c>
      <c r="C4532" s="18" t="str">
        <f t="shared" si="213"/>
        <v/>
      </c>
      <c r="D4532" s="13" t="str">
        <f t="shared" si="211"/>
        <v/>
      </c>
      <c r="E4532" s="13" t="str">
        <f t="shared" si="212"/>
        <v/>
      </c>
      <c r="F4532" s="84"/>
    </row>
    <row r="4533" spans="2:6" x14ac:dyDescent="0.25">
      <c r="B4533" s="13">
        <v>4525</v>
      </c>
      <c r="C4533" s="18" t="str">
        <f t="shared" si="213"/>
        <v/>
      </c>
      <c r="D4533" s="13" t="str">
        <f t="shared" si="211"/>
        <v/>
      </c>
      <c r="E4533" s="13" t="str">
        <f t="shared" si="212"/>
        <v/>
      </c>
      <c r="F4533" s="84"/>
    </row>
    <row r="4534" spans="2:6" x14ac:dyDescent="0.25">
      <c r="B4534" s="13">
        <v>4526</v>
      </c>
      <c r="C4534" s="18" t="str">
        <f t="shared" si="213"/>
        <v/>
      </c>
      <c r="D4534" s="13" t="str">
        <f t="shared" si="211"/>
        <v/>
      </c>
      <c r="E4534" s="13" t="str">
        <f t="shared" si="212"/>
        <v/>
      </c>
      <c r="F4534" s="84"/>
    </row>
    <row r="4535" spans="2:6" x14ac:dyDescent="0.25">
      <c r="B4535" s="13">
        <v>4527</v>
      </c>
      <c r="C4535" s="18" t="str">
        <f t="shared" si="213"/>
        <v/>
      </c>
      <c r="D4535" s="13" t="str">
        <f t="shared" si="211"/>
        <v/>
      </c>
      <c r="E4535" s="13" t="str">
        <f t="shared" si="212"/>
        <v/>
      </c>
      <c r="F4535" s="84"/>
    </row>
    <row r="4536" spans="2:6" x14ac:dyDescent="0.25">
      <c r="B4536" s="13">
        <v>4528</v>
      </c>
      <c r="C4536" s="18" t="str">
        <f t="shared" si="213"/>
        <v/>
      </c>
      <c r="D4536" s="13" t="str">
        <f t="shared" si="211"/>
        <v/>
      </c>
      <c r="E4536" s="13" t="str">
        <f t="shared" si="212"/>
        <v/>
      </c>
      <c r="F4536" s="84"/>
    </row>
    <row r="4537" spans="2:6" x14ac:dyDescent="0.25">
      <c r="B4537" s="13">
        <v>4529</v>
      </c>
      <c r="C4537" s="18" t="str">
        <f t="shared" si="213"/>
        <v/>
      </c>
      <c r="D4537" s="13" t="str">
        <f t="shared" si="211"/>
        <v/>
      </c>
      <c r="E4537" s="13" t="str">
        <f t="shared" si="212"/>
        <v/>
      </c>
      <c r="F4537" s="84"/>
    </row>
    <row r="4538" spans="2:6" x14ac:dyDescent="0.25">
      <c r="B4538" s="13">
        <v>4530</v>
      </c>
      <c r="C4538" s="18" t="str">
        <f t="shared" si="213"/>
        <v/>
      </c>
      <c r="D4538" s="13" t="str">
        <f t="shared" si="211"/>
        <v/>
      </c>
      <c r="E4538" s="13" t="str">
        <f t="shared" si="212"/>
        <v/>
      </c>
      <c r="F4538" s="84"/>
    </row>
    <row r="4539" spans="2:6" x14ac:dyDescent="0.25">
      <c r="B4539" s="13">
        <v>4531</v>
      </c>
      <c r="C4539" s="18" t="str">
        <f t="shared" si="213"/>
        <v/>
      </c>
      <c r="D4539" s="13" t="str">
        <f t="shared" si="211"/>
        <v/>
      </c>
      <c r="E4539" s="13" t="str">
        <f t="shared" si="212"/>
        <v/>
      </c>
      <c r="F4539" s="84"/>
    </row>
    <row r="4540" spans="2:6" x14ac:dyDescent="0.25">
      <c r="B4540" s="13">
        <v>4532</v>
      </c>
      <c r="C4540" s="18" t="str">
        <f t="shared" si="213"/>
        <v/>
      </c>
      <c r="D4540" s="13" t="str">
        <f t="shared" si="211"/>
        <v/>
      </c>
      <c r="E4540" s="13" t="str">
        <f t="shared" si="212"/>
        <v/>
      </c>
      <c r="F4540" s="84"/>
    </row>
    <row r="4541" spans="2:6" x14ac:dyDescent="0.25">
      <c r="B4541" s="13">
        <v>4533</v>
      </c>
      <c r="C4541" s="18" t="str">
        <f t="shared" si="213"/>
        <v/>
      </c>
      <c r="D4541" s="13" t="str">
        <f t="shared" si="211"/>
        <v/>
      </c>
      <c r="E4541" s="13" t="str">
        <f t="shared" si="212"/>
        <v/>
      </c>
      <c r="F4541" s="84"/>
    </row>
    <row r="4542" spans="2:6" x14ac:dyDescent="0.25">
      <c r="B4542" s="13">
        <v>4534</v>
      </c>
      <c r="C4542" s="18" t="str">
        <f t="shared" si="213"/>
        <v/>
      </c>
      <c r="D4542" s="13" t="str">
        <f t="shared" si="211"/>
        <v/>
      </c>
      <c r="E4542" s="13" t="str">
        <f t="shared" si="212"/>
        <v/>
      </c>
      <c r="F4542" s="84"/>
    </row>
    <row r="4543" spans="2:6" x14ac:dyDescent="0.25">
      <c r="B4543" s="13">
        <v>4535</v>
      </c>
      <c r="C4543" s="18" t="str">
        <f t="shared" si="213"/>
        <v/>
      </c>
      <c r="D4543" s="13" t="str">
        <f t="shared" si="211"/>
        <v/>
      </c>
      <c r="E4543" s="13" t="str">
        <f t="shared" si="212"/>
        <v/>
      </c>
      <c r="F4543" s="84"/>
    </row>
    <row r="4544" spans="2:6" x14ac:dyDescent="0.25">
      <c r="B4544" s="13">
        <v>4536</v>
      </c>
      <c r="C4544" s="18" t="str">
        <f t="shared" si="213"/>
        <v/>
      </c>
      <c r="D4544" s="13" t="str">
        <f t="shared" si="211"/>
        <v/>
      </c>
      <c r="E4544" s="13" t="str">
        <f t="shared" si="212"/>
        <v/>
      </c>
      <c r="F4544" s="84"/>
    </row>
    <row r="4545" spans="2:6" x14ac:dyDescent="0.25">
      <c r="B4545" s="13">
        <v>4537</v>
      </c>
      <c r="C4545" s="18" t="str">
        <f t="shared" si="213"/>
        <v/>
      </c>
      <c r="D4545" s="13" t="str">
        <f t="shared" si="211"/>
        <v/>
      </c>
      <c r="E4545" s="13" t="str">
        <f t="shared" si="212"/>
        <v/>
      </c>
      <c r="F4545" s="84"/>
    </row>
    <row r="4546" spans="2:6" x14ac:dyDescent="0.25">
      <c r="B4546" s="13">
        <v>4538</v>
      </c>
      <c r="C4546" s="18" t="str">
        <f t="shared" si="213"/>
        <v/>
      </c>
      <c r="D4546" s="13" t="str">
        <f t="shared" si="211"/>
        <v/>
      </c>
      <c r="E4546" s="13" t="str">
        <f t="shared" si="212"/>
        <v/>
      </c>
      <c r="F4546" s="84"/>
    </row>
    <row r="4547" spans="2:6" x14ac:dyDescent="0.25">
      <c r="B4547" s="13">
        <v>4539</v>
      </c>
      <c r="C4547" s="18" t="str">
        <f t="shared" si="213"/>
        <v/>
      </c>
      <c r="D4547" s="13" t="str">
        <f t="shared" si="211"/>
        <v/>
      </c>
      <c r="E4547" s="13" t="str">
        <f t="shared" si="212"/>
        <v/>
      </c>
      <c r="F4547" s="84"/>
    </row>
    <row r="4548" spans="2:6" x14ac:dyDescent="0.25">
      <c r="B4548" s="13">
        <v>4540</v>
      </c>
      <c r="C4548" s="18" t="str">
        <f t="shared" si="213"/>
        <v/>
      </c>
      <c r="D4548" s="13" t="str">
        <f t="shared" si="211"/>
        <v/>
      </c>
      <c r="E4548" s="13" t="str">
        <f t="shared" si="212"/>
        <v/>
      </c>
      <c r="F4548" s="84"/>
    </row>
    <row r="4549" spans="2:6" x14ac:dyDescent="0.25">
      <c r="B4549" s="13">
        <v>4541</v>
      </c>
      <c r="C4549" s="18" t="str">
        <f t="shared" si="213"/>
        <v/>
      </c>
      <c r="D4549" s="13" t="str">
        <f t="shared" si="211"/>
        <v/>
      </c>
      <c r="E4549" s="13" t="str">
        <f t="shared" si="212"/>
        <v/>
      </c>
      <c r="F4549" s="84"/>
    </row>
    <row r="4550" spans="2:6" x14ac:dyDescent="0.25">
      <c r="B4550" s="13">
        <v>4542</v>
      </c>
      <c r="C4550" s="18" t="str">
        <f t="shared" si="213"/>
        <v/>
      </c>
      <c r="D4550" s="13" t="str">
        <f t="shared" si="211"/>
        <v/>
      </c>
      <c r="E4550" s="13" t="str">
        <f t="shared" si="212"/>
        <v/>
      </c>
      <c r="F4550" s="84"/>
    </row>
    <row r="4551" spans="2:6" x14ac:dyDescent="0.25">
      <c r="B4551" s="13">
        <v>4543</v>
      </c>
      <c r="C4551" s="18" t="str">
        <f t="shared" si="213"/>
        <v/>
      </c>
      <c r="D4551" s="13" t="str">
        <f t="shared" si="211"/>
        <v/>
      </c>
      <c r="E4551" s="13" t="str">
        <f t="shared" si="212"/>
        <v/>
      </c>
      <c r="F4551" s="84"/>
    </row>
    <row r="4552" spans="2:6" x14ac:dyDescent="0.25">
      <c r="B4552" s="13">
        <v>4544</v>
      </c>
      <c r="C4552" s="18" t="str">
        <f t="shared" si="213"/>
        <v/>
      </c>
      <c r="D4552" s="13" t="str">
        <f t="shared" si="211"/>
        <v/>
      </c>
      <c r="E4552" s="13" t="str">
        <f t="shared" si="212"/>
        <v/>
      </c>
      <c r="F4552" s="84"/>
    </row>
    <row r="4553" spans="2:6" x14ac:dyDescent="0.25">
      <c r="B4553" s="13">
        <v>4545</v>
      </c>
      <c r="C4553" s="18" t="str">
        <f t="shared" si="213"/>
        <v/>
      </c>
      <c r="D4553" s="13" t="str">
        <f t="shared" ref="D4553:D4616" si="214">IF(C4553="","",IF($F$6="","",IF(B4553&lt;($AV$14+1),"1°batch", IF(B4553&gt;($AV$15),"3°batch","2°batch"))))</f>
        <v/>
      </c>
      <c r="E4553" s="13" t="str">
        <f t="shared" ref="E4553:E4616" si="215">IF(C4553="","",IF($F$6="","",IF(B4553&lt;($AV$17+1),"1°cooking",IF(AND(B4553&gt;$AV$17,B4553&lt;$AV$18+1),"2°cooking",IF(AND(B4553&gt;$AV$18,B4553&lt;$AV$19+1),"3°cooking",IF(AND(B4553&gt;$AV$19,B4553&lt;$AV$20+1),"4°cooking",IF(AND(B4553&gt;$AV$20,B4553&lt;$AV$21+1),"5°cooking",IF(AND(B4553&gt;$AV$21,B4553&lt;$AV$22+1),"1°cooking",IF(AND(B4553&gt;$AV$22,B4553&lt;$AV$23+1),"2°cooking",IF(AND(B4553&gt;$AV$23,B4553&lt;$AV$24+1),"3°cooking",IF(AND(B4553&gt;$AV$24,B4553&lt;$AV$25+1),"4°cooking",IF(AND(B4553&gt;$AV$25,B4553&lt;$AV$26+1),"5°cooking",IF(AND(B4553&gt;$AV$26,B4553&lt;$AV$27+1),"1°cooking",IF(AND(B4553&gt;$AV$27,B4553&lt;$AV$28+1),"2°cooking",IF(AND(B4553&gt;$AV$28,B4553&lt;$AV$29+1),"3°cooking",IF(AND(B4553&gt;$AV$29,B4553&lt;$AV$30+1),"4°cooking",IF(AND(B4553&gt;$AV$30,B4553&lt;$AV$31+1),"5°cooking","")))))))))))))))))</f>
        <v/>
      </c>
      <c r="F4553" s="84"/>
    </row>
    <row r="4554" spans="2:6" x14ac:dyDescent="0.25">
      <c r="B4554" s="13">
        <v>4546</v>
      </c>
      <c r="C4554" s="18" t="str">
        <f t="shared" ref="C4554:C4617" si="216">IF($F$6="","",IF(B4554&gt;$F$6,"",IF(C4553&lt;$C$6,C4553+$E$6,0)))</f>
        <v/>
      </c>
      <c r="D4554" s="13" t="str">
        <f t="shared" si="214"/>
        <v/>
      </c>
      <c r="E4554" s="13" t="str">
        <f t="shared" si="215"/>
        <v/>
      </c>
      <c r="F4554" s="84"/>
    </row>
    <row r="4555" spans="2:6" x14ac:dyDescent="0.25">
      <c r="B4555" s="13">
        <v>4547</v>
      </c>
      <c r="C4555" s="18" t="str">
        <f t="shared" si="216"/>
        <v/>
      </c>
      <c r="D4555" s="13" t="str">
        <f t="shared" si="214"/>
        <v/>
      </c>
      <c r="E4555" s="13" t="str">
        <f t="shared" si="215"/>
        <v/>
      </c>
      <c r="F4555" s="84"/>
    </row>
    <row r="4556" spans="2:6" x14ac:dyDescent="0.25">
      <c r="B4556" s="13">
        <v>4548</v>
      </c>
      <c r="C4556" s="18" t="str">
        <f t="shared" si="216"/>
        <v/>
      </c>
      <c r="D4556" s="13" t="str">
        <f t="shared" si="214"/>
        <v/>
      </c>
      <c r="E4556" s="13" t="str">
        <f t="shared" si="215"/>
        <v/>
      </c>
      <c r="F4556" s="84"/>
    </row>
    <row r="4557" spans="2:6" x14ac:dyDescent="0.25">
      <c r="B4557" s="13">
        <v>4549</v>
      </c>
      <c r="C4557" s="18" t="str">
        <f t="shared" si="216"/>
        <v/>
      </c>
      <c r="D4557" s="13" t="str">
        <f t="shared" si="214"/>
        <v/>
      </c>
      <c r="E4557" s="13" t="str">
        <f t="shared" si="215"/>
        <v/>
      </c>
      <c r="F4557" s="84"/>
    </row>
    <row r="4558" spans="2:6" x14ac:dyDescent="0.25">
      <c r="B4558" s="13">
        <v>4550</v>
      </c>
      <c r="C4558" s="18" t="str">
        <f t="shared" si="216"/>
        <v/>
      </c>
      <c r="D4558" s="13" t="str">
        <f t="shared" si="214"/>
        <v/>
      </c>
      <c r="E4558" s="13" t="str">
        <f t="shared" si="215"/>
        <v/>
      </c>
      <c r="F4558" s="84"/>
    </row>
    <row r="4559" spans="2:6" x14ac:dyDescent="0.25">
      <c r="B4559" s="13">
        <v>4551</v>
      </c>
      <c r="C4559" s="18" t="str">
        <f t="shared" si="216"/>
        <v/>
      </c>
      <c r="D4559" s="13" t="str">
        <f t="shared" si="214"/>
        <v/>
      </c>
      <c r="E4559" s="13" t="str">
        <f t="shared" si="215"/>
        <v/>
      </c>
      <c r="F4559" s="84"/>
    </row>
    <row r="4560" spans="2:6" x14ac:dyDescent="0.25">
      <c r="B4560" s="13">
        <v>4552</v>
      </c>
      <c r="C4560" s="18" t="str">
        <f t="shared" si="216"/>
        <v/>
      </c>
      <c r="D4560" s="13" t="str">
        <f t="shared" si="214"/>
        <v/>
      </c>
      <c r="E4560" s="13" t="str">
        <f t="shared" si="215"/>
        <v/>
      </c>
      <c r="F4560" s="84"/>
    </row>
    <row r="4561" spans="2:6" x14ac:dyDescent="0.25">
      <c r="B4561" s="13">
        <v>4553</v>
      </c>
      <c r="C4561" s="18" t="str">
        <f t="shared" si="216"/>
        <v/>
      </c>
      <c r="D4561" s="13" t="str">
        <f t="shared" si="214"/>
        <v/>
      </c>
      <c r="E4561" s="13" t="str">
        <f t="shared" si="215"/>
        <v/>
      </c>
      <c r="F4561" s="84"/>
    </row>
    <row r="4562" spans="2:6" x14ac:dyDescent="0.25">
      <c r="B4562" s="13">
        <v>4554</v>
      </c>
      <c r="C4562" s="18" t="str">
        <f t="shared" si="216"/>
        <v/>
      </c>
      <c r="D4562" s="13" t="str">
        <f t="shared" si="214"/>
        <v/>
      </c>
      <c r="E4562" s="13" t="str">
        <f t="shared" si="215"/>
        <v/>
      </c>
      <c r="F4562" s="84"/>
    </row>
    <row r="4563" spans="2:6" x14ac:dyDescent="0.25">
      <c r="B4563" s="13">
        <v>4555</v>
      </c>
      <c r="C4563" s="18" t="str">
        <f t="shared" si="216"/>
        <v/>
      </c>
      <c r="D4563" s="13" t="str">
        <f t="shared" si="214"/>
        <v/>
      </c>
      <c r="E4563" s="13" t="str">
        <f t="shared" si="215"/>
        <v/>
      </c>
      <c r="F4563" s="84"/>
    </row>
    <row r="4564" spans="2:6" x14ac:dyDescent="0.25">
      <c r="B4564" s="13">
        <v>4556</v>
      </c>
      <c r="C4564" s="18" t="str">
        <f t="shared" si="216"/>
        <v/>
      </c>
      <c r="D4564" s="13" t="str">
        <f t="shared" si="214"/>
        <v/>
      </c>
      <c r="E4564" s="13" t="str">
        <f t="shared" si="215"/>
        <v/>
      </c>
      <c r="F4564" s="84"/>
    </row>
    <row r="4565" spans="2:6" x14ac:dyDescent="0.25">
      <c r="B4565" s="13">
        <v>4557</v>
      </c>
      <c r="C4565" s="18" t="str">
        <f t="shared" si="216"/>
        <v/>
      </c>
      <c r="D4565" s="13" t="str">
        <f t="shared" si="214"/>
        <v/>
      </c>
      <c r="E4565" s="13" t="str">
        <f t="shared" si="215"/>
        <v/>
      </c>
      <c r="F4565" s="84"/>
    </row>
    <row r="4566" spans="2:6" x14ac:dyDescent="0.25">
      <c r="B4566" s="13">
        <v>4558</v>
      </c>
      <c r="C4566" s="18" t="str">
        <f t="shared" si="216"/>
        <v/>
      </c>
      <c r="D4566" s="13" t="str">
        <f t="shared" si="214"/>
        <v/>
      </c>
      <c r="E4566" s="13" t="str">
        <f t="shared" si="215"/>
        <v/>
      </c>
      <c r="F4566" s="84"/>
    </row>
    <row r="4567" spans="2:6" x14ac:dyDescent="0.25">
      <c r="B4567" s="13">
        <v>4559</v>
      </c>
      <c r="C4567" s="18" t="str">
        <f t="shared" si="216"/>
        <v/>
      </c>
      <c r="D4567" s="13" t="str">
        <f t="shared" si="214"/>
        <v/>
      </c>
      <c r="E4567" s="13" t="str">
        <f t="shared" si="215"/>
        <v/>
      </c>
      <c r="F4567" s="84"/>
    </row>
    <row r="4568" spans="2:6" x14ac:dyDescent="0.25">
      <c r="B4568" s="13">
        <v>4560</v>
      </c>
      <c r="C4568" s="18" t="str">
        <f t="shared" si="216"/>
        <v/>
      </c>
      <c r="D4568" s="13" t="str">
        <f t="shared" si="214"/>
        <v/>
      </c>
      <c r="E4568" s="13" t="str">
        <f t="shared" si="215"/>
        <v/>
      </c>
      <c r="F4568" s="84"/>
    </row>
    <row r="4569" spans="2:6" x14ac:dyDescent="0.25">
      <c r="B4569" s="13">
        <v>4561</v>
      </c>
      <c r="C4569" s="18" t="str">
        <f t="shared" si="216"/>
        <v/>
      </c>
      <c r="D4569" s="13" t="str">
        <f t="shared" si="214"/>
        <v/>
      </c>
      <c r="E4569" s="13" t="str">
        <f t="shared" si="215"/>
        <v/>
      </c>
      <c r="F4569" s="84"/>
    </row>
    <row r="4570" spans="2:6" x14ac:dyDescent="0.25">
      <c r="B4570" s="13">
        <v>4562</v>
      </c>
      <c r="C4570" s="18" t="str">
        <f t="shared" si="216"/>
        <v/>
      </c>
      <c r="D4570" s="13" t="str">
        <f t="shared" si="214"/>
        <v/>
      </c>
      <c r="E4570" s="13" t="str">
        <f t="shared" si="215"/>
        <v/>
      </c>
      <c r="F4570" s="84"/>
    </row>
    <row r="4571" spans="2:6" x14ac:dyDescent="0.25">
      <c r="B4571" s="13">
        <v>4563</v>
      </c>
      <c r="C4571" s="18" t="str">
        <f t="shared" si="216"/>
        <v/>
      </c>
      <c r="D4571" s="13" t="str">
        <f t="shared" si="214"/>
        <v/>
      </c>
      <c r="E4571" s="13" t="str">
        <f t="shared" si="215"/>
        <v/>
      </c>
      <c r="F4571" s="84"/>
    </row>
    <row r="4572" spans="2:6" x14ac:dyDescent="0.25">
      <c r="B4572" s="13">
        <v>4564</v>
      </c>
      <c r="C4572" s="18" t="str">
        <f t="shared" si="216"/>
        <v/>
      </c>
      <c r="D4572" s="13" t="str">
        <f t="shared" si="214"/>
        <v/>
      </c>
      <c r="E4572" s="13" t="str">
        <f t="shared" si="215"/>
        <v/>
      </c>
      <c r="F4572" s="84"/>
    </row>
    <row r="4573" spans="2:6" x14ac:dyDescent="0.25">
      <c r="B4573" s="13">
        <v>4565</v>
      </c>
      <c r="C4573" s="18" t="str">
        <f t="shared" si="216"/>
        <v/>
      </c>
      <c r="D4573" s="13" t="str">
        <f t="shared" si="214"/>
        <v/>
      </c>
      <c r="E4573" s="13" t="str">
        <f t="shared" si="215"/>
        <v/>
      </c>
      <c r="F4573" s="84"/>
    </row>
    <row r="4574" spans="2:6" x14ac:dyDescent="0.25">
      <c r="B4574" s="13">
        <v>4566</v>
      </c>
      <c r="C4574" s="18" t="str">
        <f t="shared" si="216"/>
        <v/>
      </c>
      <c r="D4574" s="13" t="str">
        <f t="shared" si="214"/>
        <v/>
      </c>
      <c r="E4574" s="13" t="str">
        <f t="shared" si="215"/>
        <v/>
      </c>
      <c r="F4574" s="84"/>
    </row>
    <row r="4575" spans="2:6" x14ac:dyDescent="0.25">
      <c r="B4575" s="13">
        <v>4567</v>
      </c>
      <c r="C4575" s="18" t="str">
        <f t="shared" si="216"/>
        <v/>
      </c>
      <c r="D4575" s="13" t="str">
        <f t="shared" si="214"/>
        <v/>
      </c>
      <c r="E4575" s="13" t="str">
        <f t="shared" si="215"/>
        <v/>
      </c>
      <c r="F4575" s="84"/>
    </row>
    <row r="4576" spans="2:6" x14ac:dyDescent="0.25">
      <c r="B4576" s="13">
        <v>4568</v>
      </c>
      <c r="C4576" s="18" t="str">
        <f t="shared" si="216"/>
        <v/>
      </c>
      <c r="D4576" s="13" t="str">
        <f t="shared" si="214"/>
        <v/>
      </c>
      <c r="E4576" s="13" t="str">
        <f t="shared" si="215"/>
        <v/>
      </c>
      <c r="F4576" s="84"/>
    </row>
    <row r="4577" spans="2:6" x14ac:dyDescent="0.25">
      <c r="B4577" s="13">
        <v>4569</v>
      </c>
      <c r="C4577" s="18" t="str">
        <f t="shared" si="216"/>
        <v/>
      </c>
      <c r="D4577" s="13" t="str">
        <f t="shared" si="214"/>
        <v/>
      </c>
      <c r="E4577" s="13" t="str">
        <f t="shared" si="215"/>
        <v/>
      </c>
      <c r="F4577" s="84"/>
    </row>
    <row r="4578" spans="2:6" x14ac:dyDescent="0.25">
      <c r="B4578" s="13">
        <v>4570</v>
      </c>
      <c r="C4578" s="18" t="str">
        <f t="shared" si="216"/>
        <v/>
      </c>
      <c r="D4578" s="13" t="str">
        <f t="shared" si="214"/>
        <v/>
      </c>
      <c r="E4578" s="13" t="str">
        <f t="shared" si="215"/>
        <v/>
      </c>
      <c r="F4578" s="84"/>
    </row>
    <row r="4579" spans="2:6" x14ac:dyDescent="0.25">
      <c r="B4579" s="13">
        <v>4571</v>
      </c>
      <c r="C4579" s="18" t="str">
        <f t="shared" si="216"/>
        <v/>
      </c>
      <c r="D4579" s="13" t="str">
        <f t="shared" si="214"/>
        <v/>
      </c>
      <c r="E4579" s="13" t="str">
        <f t="shared" si="215"/>
        <v/>
      </c>
      <c r="F4579" s="84"/>
    </row>
    <row r="4580" spans="2:6" x14ac:dyDescent="0.25">
      <c r="B4580" s="13">
        <v>4572</v>
      </c>
      <c r="C4580" s="18" t="str">
        <f t="shared" si="216"/>
        <v/>
      </c>
      <c r="D4580" s="13" t="str">
        <f t="shared" si="214"/>
        <v/>
      </c>
      <c r="E4580" s="13" t="str">
        <f t="shared" si="215"/>
        <v/>
      </c>
      <c r="F4580" s="84"/>
    </row>
    <row r="4581" spans="2:6" x14ac:dyDescent="0.25">
      <c r="B4581" s="13">
        <v>4573</v>
      </c>
      <c r="C4581" s="18" t="str">
        <f t="shared" si="216"/>
        <v/>
      </c>
      <c r="D4581" s="13" t="str">
        <f t="shared" si="214"/>
        <v/>
      </c>
      <c r="E4581" s="13" t="str">
        <f t="shared" si="215"/>
        <v/>
      </c>
      <c r="F4581" s="84"/>
    </row>
    <row r="4582" spans="2:6" x14ac:dyDescent="0.25">
      <c r="B4582" s="13">
        <v>4574</v>
      </c>
      <c r="C4582" s="18" t="str">
        <f t="shared" si="216"/>
        <v/>
      </c>
      <c r="D4582" s="13" t="str">
        <f t="shared" si="214"/>
        <v/>
      </c>
      <c r="E4582" s="13" t="str">
        <f t="shared" si="215"/>
        <v/>
      </c>
      <c r="F4582" s="84"/>
    </row>
    <row r="4583" spans="2:6" x14ac:dyDescent="0.25">
      <c r="B4583" s="13">
        <v>4575</v>
      </c>
      <c r="C4583" s="18" t="str">
        <f t="shared" si="216"/>
        <v/>
      </c>
      <c r="D4583" s="13" t="str">
        <f t="shared" si="214"/>
        <v/>
      </c>
      <c r="E4583" s="13" t="str">
        <f t="shared" si="215"/>
        <v/>
      </c>
      <c r="F4583" s="84"/>
    </row>
    <row r="4584" spans="2:6" x14ac:dyDescent="0.25">
      <c r="B4584" s="13">
        <v>4576</v>
      </c>
      <c r="C4584" s="18" t="str">
        <f t="shared" si="216"/>
        <v/>
      </c>
      <c r="D4584" s="13" t="str">
        <f t="shared" si="214"/>
        <v/>
      </c>
      <c r="E4584" s="13" t="str">
        <f t="shared" si="215"/>
        <v/>
      </c>
      <c r="F4584" s="84"/>
    </row>
    <row r="4585" spans="2:6" x14ac:dyDescent="0.25">
      <c r="B4585" s="13">
        <v>4577</v>
      </c>
      <c r="C4585" s="18" t="str">
        <f t="shared" si="216"/>
        <v/>
      </c>
      <c r="D4585" s="13" t="str">
        <f t="shared" si="214"/>
        <v/>
      </c>
      <c r="E4585" s="13" t="str">
        <f t="shared" si="215"/>
        <v/>
      </c>
      <c r="F4585" s="84"/>
    </row>
    <row r="4586" spans="2:6" x14ac:dyDescent="0.25">
      <c r="B4586" s="13">
        <v>4578</v>
      </c>
      <c r="C4586" s="18" t="str">
        <f t="shared" si="216"/>
        <v/>
      </c>
      <c r="D4586" s="13" t="str">
        <f t="shared" si="214"/>
        <v/>
      </c>
      <c r="E4586" s="13" t="str">
        <f t="shared" si="215"/>
        <v/>
      </c>
      <c r="F4586" s="84"/>
    </row>
    <row r="4587" spans="2:6" x14ac:dyDescent="0.25">
      <c r="B4587" s="13">
        <v>4579</v>
      </c>
      <c r="C4587" s="18" t="str">
        <f t="shared" si="216"/>
        <v/>
      </c>
      <c r="D4587" s="13" t="str">
        <f t="shared" si="214"/>
        <v/>
      </c>
      <c r="E4587" s="13" t="str">
        <f t="shared" si="215"/>
        <v/>
      </c>
      <c r="F4587" s="84"/>
    </row>
    <row r="4588" spans="2:6" x14ac:dyDescent="0.25">
      <c r="B4588" s="13">
        <v>4580</v>
      </c>
      <c r="C4588" s="18" t="str">
        <f t="shared" si="216"/>
        <v/>
      </c>
      <c r="D4588" s="13" t="str">
        <f t="shared" si="214"/>
        <v/>
      </c>
      <c r="E4588" s="13" t="str">
        <f t="shared" si="215"/>
        <v/>
      </c>
      <c r="F4588" s="84"/>
    </row>
    <row r="4589" spans="2:6" x14ac:dyDescent="0.25">
      <c r="B4589" s="13">
        <v>4581</v>
      </c>
      <c r="C4589" s="18" t="str">
        <f t="shared" si="216"/>
        <v/>
      </c>
      <c r="D4589" s="13" t="str">
        <f t="shared" si="214"/>
        <v/>
      </c>
      <c r="E4589" s="13" t="str">
        <f t="shared" si="215"/>
        <v/>
      </c>
      <c r="F4589" s="84"/>
    </row>
    <row r="4590" spans="2:6" x14ac:dyDescent="0.25">
      <c r="B4590" s="13">
        <v>4582</v>
      </c>
      <c r="C4590" s="18" t="str">
        <f t="shared" si="216"/>
        <v/>
      </c>
      <c r="D4590" s="13" t="str">
        <f t="shared" si="214"/>
        <v/>
      </c>
      <c r="E4590" s="13" t="str">
        <f t="shared" si="215"/>
        <v/>
      </c>
      <c r="F4590" s="84"/>
    </row>
    <row r="4591" spans="2:6" x14ac:dyDescent="0.25">
      <c r="B4591" s="13">
        <v>4583</v>
      </c>
      <c r="C4591" s="18" t="str">
        <f t="shared" si="216"/>
        <v/>
      </c>
      <c r="D4591" s="13" t="str">
        <f t="shared" si="214"/>
        <v/>
      </c>
      <c r="E4591" s="13" t="str">
        <f t="shared" si="215"/>
        <v/>
      </c>
      <c r="F4591" s="84"/>
    </row>
    <row r="4592" spans="2:6" x14ac:dyDescent="0.25">
      <c r="B4592" s="13">
        <v>4584</v>
      </c>
      <c r="C4592" s="18" t="str">
        <f t="shared" si="216"/>
        <v/>
      </c>
      <c r="D4592" s="13" t="str">
        <f t="shared" si="214"/>
        <v/>
      </c>
      <c r="E4592" s="13" t="str">
        <f t="shared" si="215"/>
        <v/>
      </c>
      <c r="F4592" s="84"/>
    </row>
    <row r="4593" spans="2:6" x14ac:dyDescent="0.25">
      <c r="B4593" s="13">
        <v>4585</v>
      </c>
      <c r="C4593" s="18" t="str">
        <f t="shared" si="216"/>
        <v/>
      </c>
      <c r="D4593" s="13" t="str">
        <f t="shared" si="214"/>
        <v/>
      </c>
      <c r="E4593" s="13" t="str">
        <f t="shared" si="215"/>
        <v/>
      </c>
      <c r="F4593" s="84"/>
    </row>
    <row r="4594" spans="2:6" x14ac:dyDescent="0.25">
      <c r="B4594" s="13">
        <v>4586</v>
      </c>
      <c r="C4594" s="18" t="str">
        <f t="shared" si="216"/>
        <v/>
      </c>
      <c r="D4594" s="13" t="str">
        <f t="shared" si="214"/>
        <v/>
      </c>
      <c r="E4594" s="13" t="str">
        <f t="shared" si="215"/>
        <v/>
      </c>
      <c r="F4594" s="84"/>
    </row>
    <row r="4595" spans="2:6" x14ac:dyDescent="0.25">
      <c r="B4595" s="13">
        <v>4587</v>
      </c>
      <c r="C4595" s="18" t="str">
        <f t="shared" si="216"/>
        <v/>
      </c>
      <c r="D4595" s="13" t="str">
        <f t="shared" si="214"/>
        <v/>
      </c>
      <c r="E4595" s="13" t="str">
        <f t="shared" si="215"/>
        <v/>
      </c>
      <c r="F4595" s="84"/>
    </row>
    <row r="4596" spans="2:6" x14ac:dyDescent="0.25">
      <c r="B4596" s="13">
        <v>4588</v>
      </c>
      <c r="C4596" s="18" t="str">
        <f t="shared" si="216"/>
        <v/>
      </c>
      <c r="D4596" s="13" t="str">
        <f t="shared" si="214"/>
        <v/>
      </c>
      <c r="E4596" s="13" t="str">
        <f t="shared" si="215"/>
        <v/>
      </c>
      <c r="F4596" s="84"/>
    </row>
    <row r="4597" spans="2:6" x14ac:dyDescent="0.25">
      <c r="B4597" s="13">
        <v>4589</v>
      </c>
      <c r="C4597" s="18" t="str">
        <f t="shared" si="216"/>
        <v/>
      </c>
      <c r="D4597" s="13" t="str">
        <f t="shared" si="214"/>
        <v/>
      </c>
      <c r="E4597" s="13" t="str">
        <f t="shared" si="215"/>
        <v/>
      </c>
      <c r="F4597" s="84"/>
    </row>
    <row r="4598" spans="2:6" x14ac:dyDescent="0.25">
      <c r="B4598" s="13">
        <v>4590</v>
      </c>
      <c r="C4598" s="18" t="str">
        <f t="shared" si="216"/>
        <v/>
      </c>
      <c r="D4598" s="13" t="str">
        <f t="shared" si="214"/>
        <v/>
      </c>
      <c r="E4598" s="13" t="str">
        <f t="shared" si="215"/>
        <v/>
      </c>
      <c r="F4598" s="84"/>
    </row>
    <row r="4599" spans="2:6" x14ac:dyDescent="0.25">
      <c r="B4599" s="13">
        <v>4591</v>
      </c>
      <c r="C4599" s="18" t="str">
        <f t="shared" si="216"/>
        <v/>
      </c>
      <c r="D4599" s="13" t="str">
        <f t="shared" si="214"/>
        <v/>
      </c>
      <c r="E4599" s="13" t="str">
        <f t="shared" si="215"/>
        <v/>
      </c>
      <c r="F4599" s="84"/>
    </row>
    <row r="4600" spans="2:6" x14ac:dyDescent="0.25">
      <c r="B4600" s="13">
        <v>4592</v>
      </c>
      <c r="C4600" s="18" t="str">
        <f t="shared" si="216"/>
        <v/>
      </c>
      <c r="D4600" s="13" t="str">
        <f t="shared" si="214"/>
        <v/>
      </c>
      <c r="E4600" s="13" t="str">
        <f t="shared" si="215"/>
        <v/>
      </c>
      <c r="F4600" s="84"/>
    </row>
    <row r="4601" spans="2:6" x14ac:dyDescent="0.25">
      <c r="B4601" s="13">
        <v>4593</v>
      </c>
      <c r="C4601" s="18" t="str">
        <f t="shared" si="216"/>
        <v/>
      </c>
      <c r="D4601" s="13" t="str">
        <f t="shared" si="214"/>
        <v/>
      </c>
      <c r="E4601" s="13" t="str">
        <f t="shared" si="215"/>
        <v/>
      </c>
      <c r="F4601" s="84"/>
    </row>
    <row r="4602" spans="2:6" x14ac:dyDescent="0.25">
      <c r="B4602" s="13">
        <v>4594</v>
      </c>
      <c r="C4602" s="18" t="str">
        <f t="shared" si="216"/>
        <v/>
      </c>
      <c r="D4602" s="13" t="str">
        <f t="shared" si="214"/>
        <v/>
      </c>
      <c r="E4602" s="13" t="str">
        <f t="shared" si="215"/>
        <v/>
      </c>
      <c r="F4602" s="84"/>
    </row>
    <row r="4603" spans="2:6" x14ac:dyDescent="0.25">
      <c r="B4603" s="13">
        <v>4595</v>
      </c>
      <c r="C4603" s="18" t="str">
        <f t="shared" si="216"/>
        <v/>
      </c>
      <c r="D4603" s="13" t="str">
        <f t="shared" si="214"/>
        <v/>
      </c>
      <c r="E4603" s="13" t="str">
        <f t="shared" si="215"/>
        <v/>
      </c>
      <c r="F4603" s="84"/>
    </row>
    <row r="4604" spans="2:6" x14ac:dyDescent="0.25">
      <c r="B4604" s="13">
        <v>4596</v>
      </c>
      <c r="C4604" s="18" t="str">
        <f t="shared" si="216"/>
        <v/>
      </c>
      <c r="D4604" s="13" t="str">
        <f t="shared" si="214"/>
        <v/>
      </c>
      <c r="E4604" s="13" t="str">
        <f t="shared" si="215"/>
        <v/>
      </c>
      <c r="F4604" s="84"/>
    </row>
    <row r="4605" spans="2:6" x14ac:dyDescent="0.25">
      <c r="B4605" s="13">
        <v>4597</v>
      </c>
      <c r="C4605" s="18" t="str">
        <f t="shared" si="216"/>
        <v/>
      </c>
      <c r="D4605" s="13" t="str">
        <f t="shared" si="214"/>
        <v/>
      </c>
      <c r="E4605" s="13" t="str">
        <f t="shared" si="215"/>
        <v/>
      </c>
      <c r="F4605" s="84"/>
    </row>
    <row r="4606" spans="2:6" x14ac:dyDescent="0.25">
      <c r="B4606" s="13">
        <v>4598</v>
      </c>
      <c r="C4606" s="18" t="str">
        <f t="shared" si="216"/>
        <v/>
      </c>
      <c r="D4606" s="13" t="str">
        <f t="shared" si="214"/>
        <v/>
      </c>
      <c r="E4606" s="13" t="str">
        <f t="shared" si="215"/>
        <v/>
      </c>
      <c r="F4606" s="84"/>
    </row>
    <row r="4607" spans="2:6" x14ac:dyDescent="0.25">
      <c r="B4607" s="13">
        <v>4599</v>
      </c>
      <c r="C4607" s="18" t="str">
        <f t="shared" si="216"/>
        <v/>
      </c>
      <c r="D4607" s="13" t="str">
        <f t="shared" si="214"/>
        <v/>
      </c>
      <c r="E4607" s="13" t="str">
        <f t="shared" si="215"/>
        <v/>
      </c>
      <c r="F4607" s="84"/>
    </row>
    <row r="4608" spans="2:6" x14ac:dyDescent="0.25">
      <c r="B4608" s="13">
        <v>4600</v>
      </c>
      <c r="C4608" s="18" t="str">
        <f t="shared" si="216"/>
        <v/>
      </c>
      <c r="D4608" s="13" t="str">
        <f t="shared" si="214"/>
        <v/>
      </c>
      <c r="E4608" s="13" t="str">
        <f t="shared" si="215"/>
        <v/>
      </c>
      <c r="F4608" s="84"/>
    </row>
    <row r="4609" spans="2:6" x14ac:dyDescent="0.25">
      <c r="B4609" s="13">
        <v>4601</v>
      </c>
      <c r="C4609" s="18" t="str">
        <f t="shared" si="216"/>
        <v/>
      </c>
      <c r="D4609" s="13" t="str">
        <f t="shared" si="214"/>
        <v/>
      </c>
      <c r="E4609" s="13" t="str">
        <f t="shared" si="215"/>
        <v/>
      </c>
      <c r="F4609" s="84"/>
    </row>
    <row r="4610" spans="2:6" x14ac:dyDescent="0.25">
      <c r="B4610" s="13">
        <v>4602</v>
      </c>
      <c r="C4610" s="18" t="str">
        <f t="shared" si="216"/>
        <v/>
      </c>
      <c r="D4610" s="13" t="str">
        <f t="shared" si="214"/>
        <v/>
      </c>
      <c r="E4610" s="13" t="str">
        <f t="shared" si="215"/>
        <v/>
      </c>
      <c r="F4610" s="84"/>
    </row>
    <row r="4611" spans="2:6" x14ac:dyDescent="0.25">
      <c r="B4611" s="13">
        <v>4603</v>
      </c>
      <c r="C4611" s="18" t="str">
        <f t="shared" si="216"/>
        <v/>
      </c>
      <c r="D4611" s="13" t="str">
        <f t="shared" si="214"/>
        <v/>
      </c>
      <c r="E4611" s="13" t="str">
        <f t="shared" si="215"/>
        <v/>
      </c>
      <c r="F4611" s="84"/>
    </row>
    <row r="4612" spans="2:6" x14ac:dyDescent="0.25">
      <c r="B4612" s="13">
        <v>4604</v>
      </c>
      <c r="C4612" s="18" t="str">
        <f t="shared" si="216"/>
        <v/>
      </c>
      <c r="D4612" s="13" t="str">
        <f t="shared" si="214"/>
        <v/>
      </c>
      <c r="E4612" s="13" t="str">
        <f t="shared" si="215"/>
        <v/>
      </c>
      <c r="F4612" s="84"/>
    </row>
    <row r="4613" spans="2:6" x14ac:dyDescent="0.25">
      <c r="B4613" s="13">
        <v>4605</v>
      </c>
      <c r="C4613" s="18" t="str">
        <f t="shared" si="216"/>
        <v/>
      </c>
      <c r="D4613" s="13" t="str">
        <f t="shared" si="214"/>
        <v/>
      </c>
      <c r="E4613" s="13" t="str">
        <f t="shared" si="215"/>
        <v/>
      </c>
      <c r="F4613" s="84"/>
    </row>
    <row r="4614" spans="2:6" x14ac:dyDescent="0.25">
      <c r="B4614" s="13">
        <v>4606</v>
      </c>
      <c r="C4614" s="18" t="str">
        <f t="shared" si="216"/>
        <v/>
      </c>
      <c r="D4614" s="13" t="str">
        <f t="shared" si="214"/>
        <v/>
      </c>
      <c r="E4614" s="13" t="str">
        <f t="shared" si="215"/>
        <v/>
      </c>
      <c r="F4614" s="84"/>
    </row>
    <row r="4615" spans="2:6" x14ac:dyDescent="0.25">
      <c r="B4615" s="13">
        <v>4607</v>
      </c>
      <c r="C4615" s="18" t="str">
        <f t="shared" si="216"/>
        <v/>
      </c>
      <c r="D4615" s="13" t="str">
        <f t="shared" si="214"/>
        <v/>
      </c>
      <c r="E4615" s="13" t="str">
        <f t="shared" si="215"/>
        <v/>
      </c>
      <c r="F4615" s="84"/>
    </row>
    <row r="4616" spans="2:6" x14ac:dyDescent="0.25">
      <c r="B4616" s="13">
        <v>4608</v>
      </c>
      <c r="C4616" s="18" t="str">
        <f t="shared" si="216"/>
        <v/>
      </c>
      <c r="D4616" s="13" t="str">
        <f t="shared" si="214"/>
        <v/>
      </c>
      <c r="E4616" s="13" t="str">
        <f t="shared" si="215"/>
        <v/>
      </c>
      <c r="F4616" s="84"/>
    </row>
    <row r="4617" spans="2:6" x14ac:dyDescent="0.25">
      <c r="B4617" s="13">
        <v>4609</v>
      </c>
      <c r="C4617" s="18" t="str">
        <f t="shared" si="216"/>
        <v/>
      </c>
      <c r="D4617" s="13" t="str">
        <f t="shared" ref="D4617:D4680" si="217">IF(C4617="","",IF($F$6="","",IF(B4617&lt;($AV$14+1),"1°batch", IF(B4617&gt;($AV$15),"3°batch","2°batch"))))</f>
        <v/>
      </c>
      <c r="E4617" s="13" t="str">
        <f t="shared" ref="E4617:E4680" si="218">IF(C4617="","",IF($F$6="","",IF(B4617&lt;($AV$17+1),"1°cooking",IF(AND(B4617&gt;$AV$17,B4617&lt;$AV$18+1),"2°cooking",IF(AND(B4617&gt;$AV$18,B4617&lt;$AV$19+1),"3°cooking",IF(AND(B4617&gt;$AV$19,B4617&lt;$AV$20+1),"4°cooking",IF(AND(B4617&gt;$AV$20,B4617&lt;$AV$21+1),"5°cooking",IF(AND(B4617&gt;$AV$21,B4617&lt;$AV$22+1),"1°cooking",IF(AND(B4617&gt;$AV$22,B4617&lt;$AV$23+1),"2°cooking",IF(AND(B4617&gt;$AV$23,B4617&lt;$AV$24+1),"3°cooking",IF(AND(B4617&gt;$AV$24,B4617&lt;$AV$25+1),"4°cooking",IF(AND(B4617&gt;$AV$25,B4617&lt;$AV$26+1),"5°cooking",IF(AND(B4617&gt;$AV$26,B4617&lt;$AV$27+1),"1°cooking",IF(AND(B4617&gt;$AV$27,B4617&lt;$AV$28+1),"2°cooking",IF(AND(B4617&gt;$AV$28,B4617&lt;$AV$29+1),"3°cooking",IF(AND(B4617&gt;$AV$29,B4617&lt;$AV$30+1),"4°cooking",IF(AND(B4617&gt;$AV$30,B4617&lt;$AV$31+1),"5°cooking","")))))))))))))))))</f>
        <v/>
      </c>
      <c r="F4617" s="84"/>
    </row>
    <row r="4618" spans="2:6" x14ac:dyDescent="0.25">
      <c r="B4618" s="13">
        <v>4610</v>
      </c>
      <c r="C4618" s="18" t="str">
        <f t="shared" ref="C4618:C4681" si="219">IF($F$6="","",IF(B4618&gt;$F$6,"",IF(C4617&lt;$C$6,C4617+$E$6,0)))</f>
        <v/>
      </c>
      <c r="D4618" s="13" t="str">
        <f t="shared" si="217"/>
        <v/>
      </c>
      <c r="E4618" s="13" t="str">
        <f t="shared" si="218"/>
        <v/>
      </c>
      <c r="F4618" s="84"/>
    </row>
    <row r="4619" spans="2:6" x14ac:dyDescent="0.25">
      <c r="B4619" s="13">
        <v>4611</v>
      </c>
      <c r="C4619" s="18" t="str">
        <f t="shared" si="219"/>
        <v/>
      </c>
      <c r="D4619" s="13" t="str">
        <f t="shared" si="217"/>
        <v/>
      </c>
      <c r="E4619" s="13" t="str">
        <f t="shared" si="218"/>
        <v/>
      </c>
      <c r="F4619" s="84"/>
    </row>
    <row r="4620" spans="2:6" x14ac:dyDescent="0.25">
      <c r="B4620" s="13">
        <v>4612</v>
      </c>
      <c r="C4620" s="18" t="str">
        <f t="shared" si="219"/>
        <v/>
      </c>
      <c r="D4620" s="13" t="str">
        <f t="shared" si="217"/>
        <v/>
      </c>
      <c r="E4620" s="13" t="str">
        <f t="shared" si="218"/>
        <v/>
      </c>
      <c r="F4620" s="84"/>
    </row>
    <row r="4621" spans="2:6" x14ac:dyDescent="0.25">
      <c r="B4621" s="13">
        <v>4613</v>
      </c>
      <c r="C4621" s="18" t="str">
        <f t="shared" si="219"/>
        <v/>
      </c>
      <c r="D4621" s="13" t="str">
        <f t="shared" si="217"/>
        <v/>
      </c>
      <c r="E4621" s="13" t="str">
        <f t="shared" si="218"/>
        <v/>
      </c>
      <c r="F4621" s="84"/>
    </row>
    <row r="4622" spans="2:6" x14ac:dyDescent="0.25">
      <c r="B4622" s="13">
        <v>4614</v>
      </c>
      <c r="C4622" s="18" t="str">
        <f t="shared" si="219"/>
        <v/>
      </c>
      <c r="D4622" s="13" t="str">
        <f t="shared" si="217"/>
        <v/>
      </c>
      <c r="E4622" s="13" t="str">
        <f t="shared" si="218"/>
        <v/>
      </c>
      <c r="F4622" s="84"/>
    </row>
    <row r="4623" spans="2:6" x14ac:dyDescent="0.25">
      <c r="B4623" s="13">
        <v>4615</v>
      </c>
      <c r="C4623" s="18" t="str">
        <f t="shared" si="219"/>
        <v/>
      </c>
      <c r="D4623" s="13" t="str">
        <f t="shared" si="217"/>
        <v/>
      </c>
      <c r="E4623" s="13" t="str">
        <f t="shared" si="218"/>
        <v/>
      </c>
      <c r="F4623" s="84"/>
    </row>
    <row r="4624" spans="2:6" x14ac:dyDescent="0.25">
      <c r="B4624" s="13">
        <v>4616</v>
      </c>
      <c r="C4624" s="18" t="str">
        <f t="shared" si="219"/>
        <v/>
      </c>
      <c r="D4624" s="13" t="str">
        <f t="shared" si="217"/>
        <v/>
      </c>
      <c r="E4624" s="13" t="str">
        <f t="shared" si="218"/>
        <v/>
      </c>
      <c r="F4624" s="84"/>
    </row>
    <row r="4625" spans="2:6" x14ac:dyDescent="0.25">
      <c r="B4625" s="13">
        <v>4617</v>
      </c>
      <c r="C4625" s="18" t="str">
        <f t="shared" si="219"/>
        <v/>
      </c>
      <c r="D4625" s="13" t="str">
        <f t="shared" si="217"/>
        <v/>
      </c>
      <c r="E4625" s="13" t="str">
        <f t="shared" si="218"/>
        <v/>
      </c>
      <c r="F4625" s="84"/>
    </row>
    <row r="4626" spans="2:6" x14ac:dyDescent="0.25">
      <c r="B4626" s="13">
        <v>4618</v>
      </c>
      <c r="C4626" s="18" t="str">
        <f t="shared" si="219"/>
        <v/>
      </c>
      <c r="D4626" s="13" t="str">
        <f t="shared" si="217"/>
        <v/>
      </c>
      <c r="E4626" s="13" t="str">
        <f t="shared" si="218"/>
        <v/>
      </c>
      <c r="F4626" s="84"/>
    </row>
    <row r="4627" spans="2:6" x14ac:dyDescent="0.25">
      <c r="B4627" s="13">
        <v>4619</v>
      </c>
      <c r="C4627" s="18" t="str">
        <f t="shared" si="219"/>
        <v/>
      </c>
      <c r="D4627" s="13" t="str">
        <f t="shared" si="217"/>
        <v/>
      </c>
      <c r="E4627" s="13" t="str">
        <f t="shared" si="218"/>
        <v/>
      </c>
      <c r="F4627" s="84"/>
    </row>
    <row r="4628" spans="2:6" x14ac:dyDescent="0.25">
      <c r="B4628" s="13">
        <v>4620</v>
      </c>
      <c r="C4628" s="18" t="str">
        <f t="shared" si="219"/>
        <v/>
      </c>
      <c r="D4628" s="13" t="str">
        <f t="shared" si="217"/>
        <v/>
      </c>
      <c r="E4628" s="13" t="str">
        <f t="shared" si="218"/>
        <v/>
      </c>
      <c r="F4628" s="84"/>
    </row>
    <row r="4629" spans="2:6" x14ac:dyDescent="0.25">
      <c r="B4629" s="13">
        <v>4621</v>
      </c>
      <c r="C4629" s="18" t="str">
        <f t="shared" si="219"/>
        <v/>
      </c>
      <c r="D4629" s="13" t="str">
        <f t="shared" si="217"/>
        <v/>
      </c>
      <c r="E4629" s="13" t="str">
        <f t="shared" si="218"/>
        <v/>
      </c>
      <c r="F4629" s="84"/>
    </row>
    <row r="4630" spans="2:6" x14ac:dyDescent="0.25">
      <c r="B4630" s="13">
        <v>4622</v>
      </c>
      <c r="C4630" s="18" t="str">
        <f t="shared" si="219"/>
        <v/>
      </c>
      <c r="D4630" s="13" t="str">
        <f t="shared" si="217"/>
        <v/>
      </c>
      <c r="E4630" s="13" t="str">
        <f t="shared" si="218"/>
        <v/>
      </c>
      <c r="F4630" s="84"/>
    </row>
    <row r="4631" spans="2:6" x14ac:dyDescent="0.25">
      <c r="B4631" s="13">
        <v>4623</v>
      </c>
      <c r="C4631" s="18" t="str">
        <f t="shared" si="219"/>
        <v/>
      </c>
      <c r="D4631" s="13" t="str">
        <f t="shared" si="217"/>
        <v/>
      </c>
      <c r="E4631" s="13" t="str">
        <f t="shared" si="218"/>
        <v/>
      </c>
      <c r="F4631" s="84"/>
    </row>
    <row r="4632" spans="2:6" x14ac:dyDescent="0.25">
      <c r="B4632" s="13">
        <v>4624</v>
      </c>
      <c r="C4632" s="18" t="str">
        <f t="shared" si="219"/>
        <v/>
      </c>
      <c r="D4632" s="13" t="str">
        <f t="shared" si="217"/>
        <v/>
      </c>
      <c r="E4632" s="13" t="str">
        <f t="shared" si="218"/>
        <v/>
      </c>
      <c r="F4632" s="84"/>
    </row>
    <row r="4633" spans="2:6" x14ac:dyDescent="0.25">
      <c r="B4633" s="13">
        <v>4625</v>
      </c>
      <c r="C4633" s="18" t="str">
        <f t="shared" si="219"/>
        <v/>
      </c>
      <c r="D4633" s="13" t="str">
        <f t="shared" si="217"/>
        <v/>
      </c>
      <c r="E4633" s="13" t="str">
        <f t="shared" si="218"/>
        <v/>
      </c>
      <c r="F4633" s="84"/>
    </row>
    <row r="4634" spans="2:6" x14ac:dyDescent="0.25">
      <c r="B4634" s="13">
        <v>4626</v>
      </c>
      <c r="C4634" s="18" t="str">
        <f t="shared" si="219"/>
        <v/>
      </c>
      <c r="D4634" s="13" t="str">
        <f t="shared" si="217"/>
        <v/>
      </c>
      <c r="E4634" s="13" t="str">
        <f t="shared" si="218"/>
        <v/>
      </c>
      <c r="F4634" s="84"/>
    </row>
    <row r="4635" spans="2:6" x14ac:dyDescent="0.25">
      <c r="B4635" s="13">
        <v>4627</v>
      </c>
      <c r="C4635" s="18" t="str">
        <f t="shared" si="219"/>
        <v/>
      </c>
      <c r="D4635" s="13" t="str">
        <f t="shared" si="217"/>
        <v/>
      </c>
      <c r="E4635" s="13" t="str">
        <f t="shared" si="218"/>
        <v/>
      </c>
      <c r="F4635" s="84"/>
    </row>
    <row r="4636" spans="2:6" x14ac:dyDescent="0.25">
      <c r="B4636" s="13">
        <v>4628</v>
      </c>
      <c r="C4636" s="18" t="str">
        <f t="shared" si="219"/>
        <v/>
      </c>
      <c r="D4636" s="13" t="str">
        <f t="shared" si="217"/>
        <v/>
      </c>
      <c r="E4636" s="13" t="str">
        <f t="shared" si="218"/>
        <v/>
      </c>
      <c r="F4636" s="84"/>
    </row>
    <row r="4637" spans="2:6" x14ac:dyDescent="0.25">
      <c r="B4637" s="13">
        <v>4629</v>
      </c>
      <c r="C4637" s="18" t="str">
        <f t="shared" si="219"/>
        <v/>
      </c>
      <c r="D4637" s="13" t="str">
        <f t="shared" si="217"/>
        <v/>
      </c>
      <c r="E4637" s="13" t="str">
        <f t="shared" si="218"/>
        <v/>
      </c>
      <c r="F4637" s="84"/>
    </row>
    <row r="4638" spans="2:6" x14ac:dyDescent="0.25">
      <c r="B4638" s="13">
        <v>4630</v>
      </c>
      <c r="C4638" s="18" t="str">
        <f t="shared" si="219"/>
        <v/>
      </c>
      <c r="D4638" s="13" t="str">
        <f t="shared" si="217"/>
        <v/>
      </c>
      <c r="E4638" s="13" t="str">
        <f t="shared" si="218"/>
        <v/>
      </c>
      <c r="F4638" s="84"/>
    </row>
    <row r="4639" spans="2:6" x14ac:dyDescent="0.25">
      <c r="B4639" s="13">
        <v>4631</v>
      </c>
      <c r="C4639" s="18" t="str">
        <f t="shared" si="219"/>
        <v/>
      </c>
      <c r="D4639" s="13" t="str">
        <f t="shared" si="217"/>
        <v/>
      </c>
      <c r="E4639" s="13" t="str">
        <f t="shared" si="218"/>
        <v/>
      </c>
      <c r="F4639" s="84"/>
    </row>
    <row r="4640" spans="2:6" x14ac:dyDescent="0.25">
      <c r="B4640" s="13">
        <v>4632</v>
      </c>
      <c r="C4640" s="18" t="str">
        <f t="shared" si="219"/>
        <v/>
      </c>
      <c r="D4640" s="13" t="str">
        <f t="shared" si="217"/>
        <v/>
      </c>
      <c r="E4640" s="13" t="str">
        <f t="shared" si="218"/>
        <v/>
      </c>
      <c r="F4640" s="84"/>
    </row>
    <row r="4641" spans="2:6" x14ac:dyDescent="0.25">
      <c r="B4641" s="13">
        <v>4633</v>
      </c>
      <c r="C4641" s="18" t="str">
        <f t="shared" si="219"/>
        <v/>
      </c>
      <c r="D4641" s="13" t="str">
        <f t="shared" si="217"/>
        <v/>
      </c>
      <c r="E4641" s="13" t="str">
        <f t="shared" si="218"/>
        <v/>
      </c>
      <c r="F4641" s="84"/>
    </row>
    <row r="4642" spans="2:6" x14ac:dyDescent="0.25">
      <c r="B4642" s="13">
        <v>4634</v>
      </c>
      <c r="C4642" s="18" t="str">
        <f t="shared" si="219"/>
        <v/>
      </c>
      <c r="D4642" s="13" t="str">
        <f t="shared" si="217"/>
        <v/>
      </c>
      <c r="E4642" s="13" t="str">
        <f t="shared" si="218"/>
        <v/>
      </c>
      <c r="F4642" s="84"/>
    </row>
    <row r="4643" spans="2:6" x14ac:dyDescent="0.25">
      <c r="B4643" s="13">
        <v>4635</v>
      </c>
      <c r="C4643" s="18" t="str">
        <f t="shared" si="219"/>
        <v/>
      </c>
      <c r="D4643" s="13" t="str">
        <f t="shared" si="217"/>
        <v/>
      </c>
      <c r="E4643" s="13" t="str">
        <f t="shared" si="218"/>
        <v/>
      </c>
      <c r="F4643" s="84"/>
    </row>
    <row r="4644" spans="2:6" x14ac:dyDescent="0.25">
      <c r="B4644" s="13">
        <v>4636</v>
      </c>
      <c r="C4644" s="18" t="str">
        <f t="shared" si="219"/>
        <v/>
      </c>
      <c r="D4644" s="13" t="str">
        <f t="shared" si="217"/>
        <v/>
      </c>
      <c r="E4644" s="13" t="str">
        <f t="shared" si="218"/>
        <v/>
      </c>
      <c r="F4644" s="84"/>
    </row>
    <row r="4645" spans="2:6" x14ac:dyDescent="0.25">
      <c r="B4645" s="13">
        <v>4637</v>
      </c>
      <c r="C4645" s="18" t="str">
        <f t="shared" si="219"/>
        <v/>
      </c>
      <c r="D4645" s="13" t="str">
        <f t="shared" si="217"/>
        <v/>
      </c>
      <c r="E4645" s="13" t="str">
        <f t="shared" si="218"/>
        <v/>
      </c>
      <c r="F4645" s="84"/>
    </row>
    <row r="4646" spans="2:6" x14ac:dyDescent="0.25">
      <c r="B4646" s="13">
        <v>4638</v>
      </c>
      <c r="C4646" s="18" t="str">
        <f t="shared" si="219"/>
        <v/>
      </c>
      <c r="D4646" s="13" t="str">
        <f t="shared" si="217"/>
        <v/>
      </c>
      <c r="E4646" s="13" t="str">
        <f t="shared" si="218"/>
        <v/>
      </c>
      <c r="F4646" s="84"/>
    </row>
    <row r="4647" spans="2:6" x14ac:dyDescent="0.25">
      <c r="B4647" s="13">
        <v>4639</v>
      </c>
      <c r="C4647" s="18" t="str">
        <f t="shared" si="219"/>
        <v/>
      </c>
      <c r="D4647" s="13" t="str">
        <f t="shared" si="217"/>
        <v/>
      </c>
      <c r="E4647" s="13" t="str">
        <f t="shared" si="218"/>
        <v/>
      </c>
      <c r="F4647" s="84"/>
    </row>
    <row r="4648" spans="2:6" x14ac:dyDescent="0.25">
      <c r="B4648" s="13">
        <v>4640</v>
      </c>
      <c r="C4648" s="18" t="str">
        <f t="shared" si="219"/>
        <v/>
      </c>
      <c r="D4648" s="13" t="str">
        <f t="shared" si="217"/>
        <v/>
      </c>
      <c r="E4648" s="13" t="str">
        <f t="shared" si="218"/>
        <v/>
      </c>
      <c r="F4648" s="84"/>
    </row>
    <row r="4649" spans="2:6" x14ac:dyDescent="0.25">
      <c r="B4649" s="13">
        <v>4641</v>
      </c>
      <c r="C4649" s="18" t="str">
        <f t="shared" si="219"/>
        <v/>
      </c>
      <c r="D4649" s="13" t="str">
        <f t="shared" si="217"/>
        <v/>
      </c>
      <c r="E4649" s="13" t="str">
        <f t="shared" si="218"/>
        <v/>
      </c>
      <c r="F4649" s="84"/>
    </row>
    <row r="4650" spans="2:6" x14ac:dyDescent="0.25">
      <c r="B4650" s="13">
        <v>4642</v>
      </c>
      <c r="C4650" s="18" t="str">
        <f t="shared" si="219"/>
        <v/>
      </c>
      <c r="D4650" s="13" t="str">
        <f t="shared" si="217"/>
        <v/>
      </c>
      <c r="E4650" s="13" t="str">
        <f t="shared" si="218"/>
        <v/>
      </c>
      <c r="F4650" s="84"/>
    </row>
    <row r="4651" spans="2:6" x14ac:dyDescent="0.25">
      <c r="B4651" s="13">
        <v>4643</v>
      </c>
      <c r="C4651" s="18" t="str">
        <f t="shared" si="219"/>
        <v/>
      </c>
      <c r="D4651" s="13" t="str">
        <f t="shared" si="217"/>
        <v/>
      </c>
      <c r="E4651" s="13" t="str">
        <f t="shared" si="218"/>
        <v/>
      </c>
      <c r="F4651" s="84"/>
    </row>
    <row r="4652" spans="2:6" x14ac:dyDescent="0.25">
      <c r="B4652" s="13">
        <v>4644</v>
      </c>
      <c r="C4652" s="18" t="str">
        <f t="shared" si="219"/>
        <v/>
      </c>
      <c r="D4652" s="13" t="str">
        <f t="shared" si="217"/>
        <v/>
      </c>
      <c r="E4652" s="13" t="str">
        <f t="shared" si="218"/>
        <v/>
      </c>
      <c r="F4652" s="84"/>
    </row>
    <row r="4653" spans="2:6" x14ac:dyDescent="0.25">
      <c r="B4653" s="13">
        <v>4645</v>
      </c>
      <c r="C4653" s="18" t="str">
        <f t="shared" si="219"/>
        <v/>
      </c>
      <c r="D4653" s="13" t="str">
        <f t="shared" si="217"/>
        <v/>
      </c>
      <c r="E4653" s="13" t="str">
        <f t="shared" si="218"/>
        <v/>
      </c>
      <c r="F4653" s="84"/>
    </row>
    <row r="4654" spans="2:6" x14ac:dyDescent="0.25">
      <c r="B4654" s="13">
        <v>4646</v>
      </c>
      <c r="C4654" s="18" t="str">
        <f t="shared" si="219"/>
        <v/>
      </c>
      <c r="D4654" s="13" t="str">
        <f t="shared" si="217"/>
        <v/>
      </c>
      <c r="E4654" s="13" t="str">
        <f t="shared" si="218"/>
        <v/>
      </c>
      <c r="F4654" s="84"/>
    </row>
    <row r="4655" spans="2:6" x14ac:dyDescent="0.25">
      <c r="B4655" s="13">
        <v>4647</v>
      </c>
      <c r="C4655" s="18" t="str">
        <f t="shared" si="219"/>
        <v/>
      </c>
      <c r="D4655" s="13" t="str">
        <f t="shared" si="217"/>
        <v/>
      </c>
      <c r="E4655" s="13" t="str">
        <f t="shared" si="218"/>
        <v/>
      </c>
      <c r="F4655" s="84"/>
    </row>
    <row r="4656" spans="2:6" x14ac:dyDescent="0.25">
      <c r="B4656" s="13">
        <v>4648</v>
      </c>
      <c r="C4656" s="18" t="str">
        <f t="shared" si="219"/>
        <v/>
      </c>
      <c r="D4656" s="13" t="str">
        <f t="shared" si="217"/>
        <v/>
      </c>
      <c r="E4656" s="13" t="str">
        <f t="shared" si="218"/>
        <v/>
      </c>
      <c r="F4656" s="84"/>
    </row>
    <row r="4657" spans="2:6" x14ac:dyDescent="0.25">
      <c r="B4657" s="13">
        <v>4649</v>
      </c>
      <c r="C4657" s="18" t="str">
        <f t="shared" si="219"/>
        <v/>
      </c>
      <c r="D4657" s="13" t="str">
        <f t="shared" si="217"/>
        <v/>
      </c>
      <c r="E4657" s="13" t="str">
        <f t="shared" si="218"/>
        <v/>
      </c>
      <c r="F4657" s="84"/>
    </row>
    <row r="4658" spans="2:6" x14ac:dyDescent="0.25">
      <c r="B4658" s="13">
        <v>4650</v>
      </c>
      <c r="C4658" s="18" t="str">
        <f t="shared" si="219"/>
        <v/>
      </c>
      <c r="D4658" s="13" t="str">
        <f t="shared" si="217"/>
        <v/>
      </c>
      <c r="E4658" s="13" t="str">
        <f t="shared" si="218"/>
        <v/>
      </c>
      <c r="F4658" s="84"/>
    </row>
    <row r="4659" spans="2:6" x14ac:dyDescent="0.25">
      <c r="B4659" s="13">
        <v>4651</v>
      </c>
      <c r="C4659" s="18" t="str">
        <f t="shared" si="219"/>
        <v/>
      </c>
      <c r="D4659" s="13" t="str">
        <f t="shared" si="217"/>
        <v/>
      </c>
      <c r="E4659" s="13" t="str">
        <f t="shared" si="218"/>
        <v/>
      </c>
      <c r="F4659" s="84"/>
    </row>
    <row r="4660" spans="2:6" x14ac:dyDescent="0.25">
      <c r="B4660" s="13">
        <v>4652</v>
      </c>
      <c r="C4660" s="18" t="str">
        <f t="shared" si="219"/>
        <v/>
      </c>
      <c r="D4660" s="13" t="str">
        <f t="shared" si="217"/>
        <v/>
      </c>
      <c r="E4660" s="13" t="str">
        <f t="shared" si="218"/>
        <v/>
      </c>
      <c r="F4660" s="84"/>
    </row>
    <row r="4661" spans="2:6" x14ac:dyDescent="0.25">
      <c r="B4661" s="13">
        <v>4653</v>
      </c>
      <c r="C4661" s="18" t="str">
        <f t="shared" si="219"/>
        <v/>
      </c>
      <c r="D4661" s="13" t="str">
        <f t="shared" si="217"/>
        <v/>
      </c>
      <c r="E4661" s="13" t="str">
        <f t="shared" si="218"/>
        <v/>
      </c>
      <c r="F4661" s="84"/>
    </row>
    <row r="4662" spans="2:6" x14ac:dyDescent="0.25">
      <c r="B4662" s="13">
        <v>4654</v>
      </c>
      <c r="C4662" s="18" t="str">
        <f t="shared" si="219"/>
        <v/>
      </c>
      <c r="D4662" s="13" t="str">
        <f t="shared" si="217"/>
        <v/>
      </c>
      <c r="E4662" s="13" t="str">
        <f t="shared" si="218"/>
        <v/>
      </c>
      <c r="F4662" s="84"/>
    </row>
    <row r="4663" spans="2:6" x14ac:dyDescent="0.25">
      <c r="B4663" s="13">
        <v>4655</v>
      </c>
      <c r="C4663" s="18" t="str">
        <f t="shared" si="219"/>
        <v/>
      </c>
      <c r="D4663" s="13" t="str">
        <f t="shared" si="217"/>
        <v/>
      </c>
      <c r="E4663" s="13" t="str">
        <f t="shared" si="218"/>
        <v/>
      </c>
      <c r="F4663" s="84"/>
    </row>
    <row r="4664" spans="2:6" x14ac:dyDescent="0.25">
      <c r="B4664" s="13">
        <v>4656</v>
      </c>
      <c r="C4664" s="18" t="str">
        <f t="shared" si="219"/>
        <v/>
      </c>
      <c r="D4664" s="13" t="str">
        <f t="shared" si="217"/>
        <v/>
      </c>
      <c r="E4664" s="13" t="str">
        <f t="shared" si="218"/>
        <v/>
      </c>
      <c r="F4664" s="84"/>
    </row>
    <row r="4665" spans="2:6" x14ac:dyDescent="0.25">
      <c r="B4665" s="13">
        <v>4657</v>
      </c>
      <c r="C4665" s="18" t="str">
        <f t="shared" si="219"/>
        <v/>
      </c>
      <c r="D4665" s="13" t="str">
        <f t="shared" si="217"/>
        <v/>
      </c>
      <c r="E4665" s="13" t="str">
        <f t="shared" si="218"/>
        <v/>
      </c>
      <c r="F4665" s="84"/>
    </row>
    <row r="4666" spans="2:6" x14ac:dyDescent="0.25">
      <c r="B4666" s="13">
        <v>4658</v>
      </c>
      <c r="C4666" s="18" t="str">
        <f t="shared" si="219"/>
        <v/>
      </c>
      <c r="D4666" s="13" t="str">
        <f t="shared" si="217"/>
        <v/>
      </c>
      <c r="E4666" s="13" t="str">
        <f t="shared" si="218"/>
        <v/>
      </c>
      <c r="F4666" s="84"/>
    </row>
    <row r="4667" spans="2:6" x14ac:dyDescent="0.25">
      <c r="B4667" s="13">
        <v>4659</v>
      </c>
      <c r="C4667" s="18" t="str">
        <f t="shared" si="219"/>
        <v/>
      </c>
      <c r="D4667" s="13" t="str">
        <f t="shared" si="217"/>
        <v/>
      </c>
      <c r="E4667" s="13" t="str">
        <f t="shared" si="218"/>
        <v/>
      </c>
      <c r="F4667" s="84"/>
    </row>
    <row r="4668" spans="2:6" x14ac:dyDescent="0.25">
      <c r="B4668" s="13">
        <v>4660</v>
      </c>
      <c r="C4668" s="18" t="str">
        <f t="shared" si="219"/>
        <v/>
      </c>
      <c r="D4668" s="13" t="str">
        <f t="shared" si="217"/>
        <v/>
      </c>
      <c r="E4668" s="13" t="str">
        <f t="shared" si="218"/>
        <v/>
      </c>
      <c r="F4668" s="84"/>
    </row>
    <row r="4669" spans="2:6" x14ac:dyDescent="0.25">
      <c r="B4669" s="13">
        <v>4661</v>
      </c>
      <c r="C4669" s="18" t="str">
        <f t="shared" si="219"/>
        <v/>
      </c>
      <c r="D4669" s="13" t="str">
        <f t="shared" si="217"/>
        <v/>
      </c>
      <c r="E4669" s="13" t="str">
        <f t="shared" si="218"/>
        <v/>
      </c>
      <c r="F4669" s="84"/>
    </row>
    <row r="4670" spans="2:6" x14ac:dyDescent="0.25">
      <c r="B4670" s="13">
        <v>4662</v>
      </c>
      <c r="C4670" s="18" t="str">
        <f t="shared" si="219"/>
        <v/>
      </c>
      <c r="D4670" s="13" t="str">
        <f t="shared" si="217"/>
        <v/>
      </c>
      <c r="E4670" s="13" t="str">
        <f t="shared" si="218"/>
        <v/>
      </c>
      <c r="F4670" s="84"/>
    </row>
    <row r="4671" spans="2:6" x14ac:dyDescent="0.25">
      <c r="B4671" s="13">
        <v>4663</v>
      </c>
      <c r="C4671" s="18" t="str">
        <f t="shared" si="219"/>
        <v/>
      </c>
      <c r="D4671" s="13" t="str">
        <f t="shared" si="217"/>
        <v/>
      </c>
      <c r="E4671" s="13" t="str">
        <f t="shared" si="218"/>
        <v/>
      </c>
      <c r="F4671" s="84"/>
    </row>
    <row r="4672" spans="2:6" x14ac:dyDescent="0.25">
      <c r="B4672" s="13">
        <v>4664</v>
      </c>
      <c r="C4672" s="18" t="str">
        <f t="shared" si="219"/>
        <v/>
      </c>
      <c r="D4672" s="13" t="str">
        <f t="shared" si="217"/>
        <v/>
      </c>
      <c r="E4672" s="13" t="str">
        <f t="shared" si="218"/>
        <v/>
      </c>
      <c r="F4672" s="84"/>
    </row>
    <row r="4673" spans="2:6" x14ac:dyDescent="0.25">
      <c r="B4673" s="13">
        <v>4665</v>
      </c>
      <c r="C4673" s="18" t="str">
        <f t="shared" si="219"/>
        <v/>
      </c>
      <c r="D4673" s="13" t="str">
        <f t="shared" si="217"/>
        <v/>
      </c>
      <c r="E4673" s="13" t="str">
        <f t="shared" si="218"/>
        <v/>
      </c>
      <c r="F4673" s="84"/>
    </row>
    <row r="4674" spans="2:6" x14ac:dyDescent="0.25">
      <c r="B4674" s="13">
        <v>4666</v>
      </c>
      <c r="C4674" s="18" t="str">
        <f t="shared" si="219"/>
        <v/>
      </c>
      <c r="D4674" s="13" t="str">
        <f t="shared" si="217"/>
        <v/>
      </c>
      <c r="E4674" s="13" t="str">
        <f t="shared" si="218"/>
        <v/>
      </c>
      <c r="F4674" s="84"/>
    </row>
    <row r="4675" spans="2:6" x14ac:dyDescent="0.25">
      <c r="B4675" s="13">
        <v>4667</v>
      </c>
      <c r="C4675" s="18" t="str">
        <f t="shared" si="219"/>
        <v/>
      </c>
      <c r="D4675" s="13" t="str">
        <f t="shared" si="217"/>
        <v/>
      </c>
      <c r="E4675" s="13" t="str">
        <f t="shared" si="218"/>
        <v/>
      </c>
      <c r="F4675" s="84"/>
    </row>
    <row r="4676" spans="2:6" x14ac:dyDescent="0.25">
      <c r="B4676" s="13">
        <v>4668</v>
      </c>
      <c r="C4676" s="18" t="str">
        <f t="shared" si="219"/>
        <v/>
      </c>
      <c r="D4676" s="13" t="str">
        <f t="shared" si="217"/>
        <v/>
      </c>
      <c r="E4676" s="13" t="str">
        <f t="shared" si="218"/>
        <v/>
      </c>
      <c r="F4676" s="84"/>
    </row>
    <row r="4677" spans="2:6" x14ac:dyDescent="0.25">
      <c r="B4677" s="13">
        <v>4669</v>
      </c>
      <c r="C4677" s="18" t="str">
        <f t="shared" si="219"/>
        <v/>
      </c>
      <c r="D4677" s="13" t="str">
        <f t="shared" si="217"/>
        <v/>
      </c>
      <c r="E4677" s="13" t="str">
        <f t="shared" si="218"/>
        <v/>
      </c>
      <c r="F4677" s="84"/>
    </row>
    <row r="4678" spans="2:6" x14ac:dyDescent="0.25">
      <c r="B4678" s="13">
        <v>4670</v>
      </c>
      <c r="C4678" s="18" t="str">
        <f t="shared" si="219"/>
        <v/>
      </c>
      <c r="D4678" s="13" t="str">
        <f t="shared" si="217"/>
        <v/>
      </c>
      <c r="E4678" s="13" t="str">
        <f t="shared" si="218"/>
        <v/>
      </c>
      <c r="F4678" s="84"/>
    </row>
    <row r="4679" spans="2:6" x14ac:dyDescent="0.25">
      <c r="B4679" s="13">
        <v>4671</v>
      </c>
      <c r="C4679" s="18" t="str">
        <f t="shared" si="219"/>
        <v/>
      </c>
      <c r="D4679" s="13" t="str">
        <f t="shared" si="217"/>
        <v/>
      </c>
      <c r="E4679" s="13" t="str">
        <f t="shared" si="218"/>
        <v/>
      </c>
      <c r="F4679" s="84"/>
    </row>
    <row r="4680" spans="2:6" x14ac:dyDescent="0.25">
      <c r="B4680" s="13">
        <v>4672</v>
      </c>
      <c r="C4680" s="18" t="str">
        <f t="shared" si="219"/>
        <v/>
      </c>
      <c r="D4680" s="13" t="str">
        <f t="shared" si="217"/>
        <v/>
      </c>
      <c r="E4680" s="13" t="str">
        <f t="shared" si="218"/>
        <v/>
      </c>
      <c r="F4680" s="84"/>
    </row>
    <row r="4681" spans="2:6" x14ac:dyDescent="0.25">
      <c r="B4681" s="13">
        <v>4673</v>
      </c>
      <c r="C4681" s="18" t="str">
        <f t="shared" si="219"/>
        <v/>
      </c>
      <c r="D4681" s="13" t="str">
        <f t="shared" ref="D4681:D4744" si="220">IF(C4681="","",IF($F$6="","",IF(B4681&lt;($AV$14+1),"1°batch", IF(B4681&gt;($AV$15),"3°batch","2°batch"))))</f>
        <v/>
      </c>
      <c r="E4681" s="13" t="str">
        <f t="shared" ref="E4681:E4744" si="221">IF(C4681="","",IF($F$6="","",IF(B4681&lt;($AV$17+1),"1°cooking",IF(AND(B4681&gt;$AV$17,B4681&lt;$AV$18+1),"2°cooking",IF(AND(B4681&gt;$AV$18,B4681&lt;$AV$19+1),"3°cooking",IF(AND(B4681&gt;$AV$19,B4681&lt;$AV$20+1),"4°cooking",IF(AND(B4681&gt;$AV$20,B4681&lt;$AV$21+1),"5°cooking",IF(AND(B4681&gt;$AV$21,B4681&lt;$AV$22+1),"1°cooking",IF(AND(B4681&gt;$AV$22,B4681&lt;$AV$23+1),"2°cooking",IF(AND(B4681&gt;$AV$23,B4681&lt;$AV$24+1),"3°cooking",IF(AND(B4681&gt;$AV$24,B4681&lt;$AV$25+1),"4°cooking",IF(AND(B4681&gt;$AV$25,B4681&lt;$AV$26+1),"5°cooking",IF(AND(B4681&gt;$AV$26,B4681&lt;$AV$27+1),"1°cooking",IF(AND(B4681&gt;$AV$27,B4681&lt;$AV$28+1),"2°cooking",IF(AND(B4681&gt;$AV$28,B4681&lt;$AV$29+1),"3°cooking",IF(AND(B4681&gt;$AV$29,B4681&lt;$AV$30+1),"4°cooking",IF(AND(B4681&gt;$AV$30,B4681&lt;$AV$31+1),"5°cooking","")))))))))))))))))</f>
        <v/>
      </c>
      <c r="F4681" s="84"/>
    </row>
    <row r="4682" spans="2:6" x14ac:dyDescent="0.25">
      <c r="B4682" s="13">
        <v>4674</v>
      </c>
      <c r="C4682" s="18" t="str">
        <f t="shared" ref="C4682:C4745" si="222">IF($F$6="","",IF(B4682&gt;$F$6,"",IF(C4681&lt;$C$6,C4681+$E$6,0)))</f>
        <v/>
      </c>
      <c r="D4682" s="13" t="str">
        <f t="shared" si="220"/>
        <v/>
      </c>
      <c r="E4682" s="13" t="str">
        <f t="shared" si="221"/>
        <v/>
      </c>
      <c r="F4682" s="84"/>
    </row>
    <row r="4683" spans="2:6" x14ac:dyDescent="0.25">
      <c r="B4683" s="13">
        <v>4675</v>
      </c>
      <c r="C4683" s="18" t="str">
        <f t="shared" si="222"/>
        <v/>
      </c>
      <c r="D4683" s="13" t="str">
        <f t="shared" si="220"/>
        <v/>
      </c>
      <c r="E4683" s="13" t="str">
        <f t="shared" si="221"/>
        <v/>
      </c>
      <c r="F4683" s="84"/>
    </row>
    <row r="4684" spans="2:6" x14ac:dyDescent="0.25">
      <c r="B4684" s="13">
        <v>4676</v>
      </c>
      <c r="C4684" s="18" t="str">
        <f t="shared" si="222"/>
        <v/>
      </c>
      <c r="D4684" s="13" t="str">
        <f t="shared" si="220"/>
        <v/>
      </c>
      <c r="E4684" s="13" t="str">
        <f t="shared" si="221"/>
        <v/>
      </c>
      <c r="F4684" s="84"/>
    </row>
    <row r="4685" spans="2:6" x14ac:dyDescent="0.25">
      <c r="B4685" s="13">
        <v>4677</v>
      </c>
      <c r="C4685" s="18" t="str">
        <f t="shared" si="222"/>
        <v/>
      </c>
      <c r="D4685" s="13" t="str">
        <f t="shared" si="220"/>
        <v/>
      </c>
      <c r="E4685" s="13" t="str">
        <f t="shared" si="221"/>
        <v/>
      </c>
      <c r="F4685" s="84"/>
    </row>
    <row r="4686" spans="2:6" x14ac:dyDescent="0.25">
      <c r="B4686" s="13">
        <v>4678</v>
      </c>
      <c r="C4686" s="18" t="str">
        <f t="shared" si="222"/>
        <v/>
      </c>
      <c r="D4686" s="13" t="str">
        <f t="shared" si="220"/>
        <v/>
      </c>
      <c r="E4686" s="13" t="str">
        <f t="shared" si="221"/>
        <v/>
      </c>
      <c r="F4686" s="84"/>
    </row>
    <row r="4687" spans="2:6" x14ac:dyDescent="0.25">
      <c r="B4687" s="13">
        <v>4679</v>
      </c>
      <c r="C4687" s="18" t="str">
        <f t="shared" si="222"/>
        <v/>
      </c>
      <c r="D4687" s="13" t="str">
        <f t="shared" si="220"/>
        <v/>
      </c>
      <c r="E4687" s="13" t="str">
        <f t="shared" si="221"/>
        <v/>
      </c>
      <c r="F4687" s="84"/>
    </row>
    <row r="4688" spans="2:6" x14ac:dyDescent="0.25">
      <c r="B4688" s="13">
        <v>4680</v>
      </c>
      <c r="C4688" s="18" t="str">
        <f t="shared" si="222"/>
        <v/>
      </c>
      <c r="D4688" s="13" t="str">
        <f t="shared" si="220"/>
        <v/>
      </c>
      <c r="E4688" s="13" t="str">
        <f t="shared" si="221"/>
        <v/>
      </c>
      <c r="F4688" s="84"/>
    </row>
    <row r="4689" spans="2:6" x14ac:dyDescent="0.25">
      <c r="B4689" s="13">
        <v>4681</v>
      </c>
      <c r="C4689" s="18" t="str">
        <f t="shared" si="222"/>
        <v/>
      </c>
      <c r="D4689" s="13" t="str">
        <f t="shared" si="220"/>
        <v/>
      </c>
      <c r="E4689" s="13" t="str">
        <f t="shared" si="221"/>
        <v/>
      </c>
      <c r="F4689" s="84"/>
    </row>
    <row r="4690" spans="2:6" x14ac:dyDescent="0.25">
      <c r="B4690" s="13">
        <v>4682</v>
      </c>
      <c r="C4690" s="18" t="str">
        <f t="shared" si="222"/>
        <v/>
      </c>
      <c r="D4690" s="13" t="str">
        <f t="shared" si="220"/>
        <v/>
      </c>
      <c r="E4690" s="13" t="str">
        <f t="shared" si="221"/>
        <v/>
      </c>
      <c r="F4690" s="84"/>
    </row>
    <row r="4691" spans="2:6" x14ac:dyDescent="0.25">
      <c r="B4691" s="13">
        <v>4683</v>
      </c>
      <c r="C4691" s="18" t="str">
        <f t="shared" si="222"/>
        <v/>
      </c>
      <c r="D4691" s="13" t="str">
        <f t="shared" si="220"/>
        <v/>
      </c>
      <c r="E4691" s="13" t="str">
        <f t="shared" si="221"/>
        <v/>
      </c>
      <c r="F4691" s="84"/>
    </row>
    <row r="4692" spans="2:6" x14ac:dyDescent="0.25">
      <c r="B4692" s="13">
        <v>4684</v>
      </c>
      <c r="C4692" s="18" t="str">
        <f t="shared" si="222"/>
        <v/>
      </c>
      <c r="D4692" s="13" t="str">
        <f t="shared" si="220"/>
        <v/>
      </c>
      <c r="E4692" s="13" t="str">
        <f t="shared" si="221"/>
        <v/>
      </c>
      <c r="F4692" s="84"/>
    </row>
    <row r="4693" spans="2:6" x14ac:dyDescent="0.25">
      <c r="B4693" s="13">
        <v>4685</v>
      </c>
      <c r="C4693" s="18" t="str">
        <f t="shared" si="222"/>
        <v/>
      </c>
      <c r="D4693" s="13" t="str">
        <f t="shared" si="220"/>
        <v/>
      </c>
      <c r="E4693" s="13" t="str">
        <f t="shared" si="221"/>
        <v/>
      </c>
      <c r="F4693" s="84"/>
    </row>
    <row r="4694" spans="2:6" x14ac:dyDescent="0.25">
      <c r="B4694" s="13">
        <v>4686</v>
      </c>
      <c r="C4694" s="18" t="str">
        <f t="shared" si="222"/>
        <v/>
      </c>
      <c r="D4694" s="13" t="str">
        <f t="shared" si="220"/>
        <v/>
      </c>
      <c r="E4694" s="13" t="str">
        <f t="shared" si="221"/>
        <v/>
      </c>
      <c r="F4694" s="84"/>
    </row>
    <row r="4695" spans="2:6" x14ac:dyDescent="0.25">
      <c r="B4695" s="13">
        <v>4687</v>
      </c>
      <c r="C4695" s="18" t="str">
        <f t="shared" si="222"/>
        <v/>
      </c>
      <c r="D4695" s="13" t="str">
        <f t="shared" si="220"/>
        <v/>
      </c>
      <c r="E4695" s="13" t="str">
        <f t="shared" si="221"/>
        <v/>
      </c>
      <c r="F4695" s="84"/>
    </row>
    <row r="4696" spans="2:6" x14ac:dyDescent="0.25">
      <c r="B4696" s="13">
        <v>4688</v>
      </c>
      <c r="C4696" s="18" t="str">
        <f t="shared" si="222"/>
        <v/>
      </c>
      <c r="D4696" s="13" t="str">
        <f t="shared" si="220"/>
        <v/>
      </c>
      <c r="E4696" s="13" t="str">
        <f t="shared" si="221"/>
        <v/>
      </c>
      <c r="F4696" s="84"/>
    </row>
    <row r="4697" spans="2:6" x14ac:dyDescent="0.25">
      <c r="B4697" s="13">
        <v>4689</v>
      </c>
      <c r="C4697" s="18" t="str">
        <f t="shared" si="222"/>
        <v/>
      </c>
      <c r="D4697" s="13" t="str">
        <f t="shared" si="220"/>
        <v/>
      </c>
      <c r="E4697" s="13" t="str">
        <f t="shared" si="221"/>
        <v/>
      </c>
      <c r="F4697" s="84"/>
    </row>
    <row r="4698" spans="2:6" x14ac:dyDescent="0.25">
      <c r="B4698" s="13">
        <v>4690</v>
      </c>
      <c r="C4698" s="18" t="str">
        <f t="shared" si="222"/>
        <v/>
      </c>
      <c r="D4698" s="13" t="str">
        <f t="shared" si="220"/>
        <v/>
      </c>
      <c r="E4698" s="13" t="str">
        <f t="shared" si="221"/>
        <v/>
      </c>
      <c r="F4698" s="84"/>
    </row>
    <row r="4699" spans="2:6" x14ac:dyDescent="0.25">
      <c r="B4699" s="13">
        <v>4691</v>
      </c>
      <c r="C4699" s="18" t="str">
        <f t="shared" si="222"/>
        <v/>
      </c>
      <c r="D4699" s="13" t="str">
        <f t="shared" si="220"/>
        <v/>
      </c>
      <c r="E4699" s="13" t="str">
        <f t="shared" si="221"/>
        <v/>
      </c>
      <c r="F4699" s="84"/>
    </row>
    <row r="4700" spans="2:6" x14ac:dyDescent="0.25">
      <c r="B4700" s="13">
        <v>4692</v>
      </c>
      <c r="C4700" s="18" t="str">
        <f t="shared" si="222"/>
        <v/>
      </c>
      <c r="D4700" s="13" t="str">
        <f t="shared" si="220"/>
        <v/>
      </c>
      <c r="E4700" s="13" t="str">
        <f t="shared" si="221"/>
        <v/>
      </c>
      <c r="F4700" s="84"/>
    </row>
    <row r="4701" spans="2:6" x14ac:dyDescent="0.25">
      <c r="B4701" s="13">
        <v>4693</v>
      </c>
      <c r="C4701" s="18" t="str">
        <f t="shared" si="222"/>
        <v/>
      </c>
      <c r="D4701" s="13" t="str">
        <f t="shared" si="220"/>
        <v/>
      </c>
      <c r="E4701" s="13" t="str">
        <f t="shared" si="221"/>
        <v/>
      </c>
      <c r="F4701" s="84"/>
    </row>
    <row r="4702" spans="2:6" x14ac:dyDescent="0.25">
      <c r="B4702" s="13">
        <v>4694</v>
      </c>
      <c r="C4702" s="18" t="str">
        <f t="shared" si="222"/>
        <v/>
      </c>
      <c r="D4702" s="13" t="str">
        <f t="shared" si="220"/>
        <v/>
      </c>
      <c r="E4702" s="13" t="str">
        <f t="shared" si="221"/>
        <v/>
      </c>
      <c r="F4702" s="84"/>
    </row>
    <row r="4703" spans="2:6" x14ac:dyDescent="0.25">
      <c r="B4703" s="13">
        <v>4695</v>
      </c>
      <c r="C4703" s="18" t="str">
        <f t="shared" si="222"/>
        <v/>
      </c>
      <c r="D4703" s="13" t="str">
        <f t="shared" si="220"/>
        <v/>
      </c>
      <c r="E4703" s="13" t="str">
        <f t="shared" si="221"/>
        <v/>
      </c>
      <c r="F4703" s="84"/>
    </row>
    <row r="4704" spans="2:6" x14ac:dyDescent="0.25">
      <c r="B4704" s="13">
        <v>4696</v>
      </c>
      <c r="C4704" s="18" t="str">
        <f t="shared" si="222"/>
        <v/>
      </c>
      <c r="D4704" s="13" t="str">
        <f t="shared" si="220"/>
        <v/>
      </c>
      <c r="E4704" s="13" t="str">
        <f t="shared" si="221"/>
        <v/>
      </c>
      <c r="F4704" s="84"/>
    </row>
    <row r="4705" spans="2:6" x14ac:dyDescent="0.25">
      <c r="B4705" s="13">
        <v>4697</v>
      </c>
      <c r="C4705" s="18" t="str">
        <f t="shared" si="222"/>
        <v/>
      </c>
      <c r="D4705" s="13" t="str">
        <f t="shared" si="220"/>
        <v/>
      </c>
      <c r="E4705" s="13" t="str">
        <f t="shared" si="221"/>
        <v/>
      </c>
      <c r="F4705" s="84"/>
    </row>
    <row r="4706" spans="2:6" x14ac:dyDescent="0.25">
      <c r="B4706" s="13">
        <v>4698</v>
      </c>
      <c r="C4706" s="18" t="str">
        <f t="shared" si="222"/>
        <v/>
      </c>
      <c r="D4706" s="13" t="str">
        <f t="shared" si="220"/>
        <v/>
      </c>
      <c r="E4706" s="13" t="str">
        <f t="shared" si="221"/>
        <v/>
      </c>
      <c r="F4706" s="84"/>
    </row>
    <row r="4707" spans="2:6" x14ac:dyDescent="0.25">
      <c r="B4707" s="13">
        <v>4699</v>
      </c>
      <c r="C4707" s="18" t="str">
        <f t="shared" si="222"/>
        <v/>
      </c>
      <c r="D4707" s="13" t="str">
        <f t="shared" si="220"/>
        <v/>
      </c>
      <c r="E4707" s="13" t="str">
        <f t="shared" si="221"/>
        <v/>
      </c>
      <c r="F4707" s="84"/>
    </row>
    <row r="4708" spans="2:6" x14ac:dyDescent="0.25">
      <c r="B4708" s="13">
        <v>4700</v>
      </c>
      <c r="C4708" s="18" t="str">
        <f t="shared" si="222"/>
        <v/>
      </c>
      <c r="D4708" s="13" t="str">
        <f t="shared" si="220"/>
        <v/>
      </c>
      <c r="E4708" s="13" t="str">
        <f t="shared" si="221"/>
        <v/>
      </c>
      <c r="F4708" s="84"/>
    </row>
    <row r="4709" spans="2:6" x14ac:dyDescent="0.25">
      <c r="B4709" s="13">
        <v>4701</v>
      </c>
      <c r="C4709" s="18" t="str">
        <f t="shared" si="222"/>
        <v/>
      </c>
      <c r="D4709" s="13" t="str">
        <f t="shared" si="220"/>
        <v/>
      </c>
      <c r="E4709" s="13" t="str">
        <f t="shared" si="221"/>
        <v/>
      </c>
      <c r="F4709" s="84"/>
    </row>
    <row r="4710" spans="2:6" x14ac:dyDescent="0.25">
      <c r="B4710" s="13">
        <v>4702</v>
      </c>
      <c r="C4710" s="18" t="str">
        <f t="shared" si="222"/>
        <v/>
      </c>
      <c r="D4710" s="13" t="str">
        <f t="shared" si="220"/>
        <v/>
      </c>
      <c r="E4710" s="13" t="str">
        <f t="shared" si="221"/>
        <v/>
      </c>
      <c r="F4710" s="84"/>
    </row>
    <row r="4711" spans="2:6" x14ac:dyDescent="0.25">
      <c r="B4711" s="13">
        <v>4703</v>
      </c>
      <c r="C4711" s="18" t="str">
        <f t="shared" si="222"/>
        <v/>
      </c>
      <c r="D4711" s="13" t="str">
        <f t="shared" si="220"/>
        <v/>
      </c>
      <c r="E4711" s="13" t="str">
        <f t="shared" si="221"/>
        <v/>
      </c>
      <c r="F4711" s="84"/>
    </row>
    <row r="4712" spans="2:6" x14ac:dyDescent="0.25">
      <c r="B4712" s="13">
        <v>4704</v>
      </c>
      <c r="C4712" s="18" t="str">
        <f t="shared" si="222"/>
        <v/>
      </c>
      <c r="D4712" s="13" t="str">
        <f t="shared" si="220"/>
        <v/>
      </c>
      <c r="E4712" s="13" t="str">
        <f t="shared" si="221"/>
        <v/>
      </c>
      <c r="F4712" s="84"/>
    </row>
    <row r="4713" spans="2:6" x14ac:dyDescent="0.25">
      <c r="B4713" s="13">
        <v>4705</v>
      </c>
      <c r="C4713" s="18" t="str">
        <f t="shared" si="222"/>
        <v/>
      </c>
      <c r="D4713" s="13" t="str">
        <f t="shared" si="220"/>
        <v/>
      </c>
      <c r="E4713" s="13" t="str">
        <f t="shared" si="221"/>
        <v/>
      </c>
      <c r="F4713" s="84"/>
    </row>
    <row r="4714" spans="2:6" x14ac:dyDescent="0.25">
      <c r="B4714" s="13">
        <v>4706</v>
      </c>
      <c r="C4714" s="18" t="str">
        <f t="shared" si="222"/>
        <v/>
      </c>
      <c r="D4714" s="13" t="str">
        <f t="shared" si="220"/>
        <v/>
      </c>
      <c r="E4714" s="13" t="str">
        <f t="shared" si="221"/>
        <v/>
      </c>
      <c r="F4714" s="84"/>
    </row>
    <row r="4715" spans="2:6" x14ac:dyDescent="0.25">
      <c r="B4715" s="13">
        <v>4707</v>
      </c>
      <c r="C4715" s="18" t="str">
        <f t="shared" si="222"/>
        <v/>
      </c>
      <c r="D4715" s="13" t="str">
        <f t="shared" si="220"/>
        <v/>
      </c>
      <c r="E4715" s="13" t="str">
        <f t="shared" si="221"/>
        <v/>
      </c>
      <c r="F4715" s="84"/>
    </row>
    <row r="4716" spans="2:6" x14ac:dyDescent="0.25">
      <c r="B4716" s="13">
        <v>4708</v>
      </c>
      <c r="C4716" s="18" t="str">
        <f t="shared" si="222"/>
        <v/>
      </c>
      <c r="D4716" s="13" t="str">
        <f t="shared" si="220"/>
        <v/>
      </c>
      <c r="E4716" s="13" t="str">
        <f t="shared" si="221"/>
        <v/>
      </c>
      <c r="F4716" s="84"/>
    </row>
    <row r="4717" spans="2:6" x14ac:dyDescent="0.25">
      <c r="B4717" s="13">
        <v>4709</v>
      </c>
      <c r="C4717" s="18" t="str">
        <f t="shared" si="222"/>
        <v/>
      </c>
      <c r="D4717" s="13" t="str">
        <f t="shared" si="220"/>
        <v/>
      </c>
      <c r="E4717" s="13" t="str">
        <f t="shared" si="221"/>
        <v/>
      </c>
      <c r="F4717" s="84"/>
    </row>
    <row r="4718" spans="2:6" x14ac:dyDescent="0.25">
      <c r="B4718" s="13">
        <v>4710</v>
      </c>
      <c r="C4718" s="18" t="str">
        <f t="shared" si="222"/>
        <v/>
      </c>
      <c r="D4718" s="13" t="str">
        <f t="shared" si="220"/>
        <v/>
      </c>
      <c r="E4718" s="13" t="str">
        <f t="shared" si="221"/>
        <v/>
      </c>
      <c r="F4718" s="84"/>
    </row>
    <row r="4719" spans="2:6" x14ac:dyDescent="0.25">
      <c r="B4719" s="13">
        <v>4711</v>
      </c>
      <c r="C4719" s="18" t="str">
        <f t="shared" si="222"/>
        <v/>
      </c>
      <c r="D4719" s="13" t="str">
        <f t="shared" si="220"/>
        <v/>
      </c>
      <c r="E4719" s="13" t="str">
        <f t="shared" si="221"/>
        <v/>
      </c>
      <c r="F4719" s="84"/>
    </row>
    <row r="4720" spans="2:6" x14ac:dyDescent="0.25">
      <c r="B4720" s="13">
        <v>4712</v>
      </c>
      <c r="C4720" s="18" t="str">
        <f t="shared" si="222"/>
        <v/>
      </c>
      <c r="D4720" s="13" t="str">
        <f t="shared" si="220"/>
        <v/>
      </c>
      <c r="E4720" s="13" t="str">
        <f t="shared" si="221"/>
        <v/>
      </c>
      <c r="F4720" s="84"/>
    </row>
    <row r="4721" spans="2:6" x14ac:dyDescent="0.25">
      <c r="B4721" s="13">
        <v>4713</v>
      </c>
      <c r="C4721" s="18" t="str">
        <f t="shared" si="222"/>
        <v/>
      </c>
      <c r="D4721" s="13" t="str">
        <f t="shared" si="220"/>
        <v/>
      </c>
      <c r="E4721" s="13" t="str">
        <f t="shared" si="221"/>
        <v/>
      </c>
      <c r="F4721" s="84"/>
    </row>
    <row r="4722" spans="2:6" x14ac:dyDescent="0.25">
      <c r="B4722" s="13">
        <v>4714</v>
      </c>
      <c r="C4722" s="18" t="str">
        <f t="shared" si="222"/>
        <v/>
      </c>
      <c r="D4722" s="13" t="str">
        <f t="shared" si="220"/>
        <v/>
      </c>
      <c r="E4722" s="13" t="str">
        <f t="shared" si="221"/>
        <v/>
      </c>
      <c r="F4722" s="84"/>
    </row>
    <row r="4723" spans="2:6" x14ac:dyDescent="0.25">
      <c r="B4723" s="13">
        <v>4715</v>
      </c>
      <c r="C4723" s="18" t="str">
        <f t="shared" si="222"/>
        <v/>
      </c>
      <c r="D4723" s="13" t="str">
        <f t="shared" si="220"/>
        <v/>
      </c>
      <c r="E4723" s="13" t="str">
        <f t="shared" si="221"/>
        <v/>
      </c>
      <c r="F4723" s="84"/>
    </row>
    <row r="4724" spans="2:6" x14ac:dyDescent="0.25">
      <c r="B4724" s="13">
        <v>4716</v>
      </c>
      <c r="C4724" s="18" t="str">
        <f t="shared" si="222"/>
        <v/>
      </c>
      <c r="D4724" s="13" t="str">
        <f t="shared" si="220"/>
        <v/>
      </c>
      <c r="E4724" s="13" t="str">
        <f t="shared" si="221"/>
        <v/>
      </c>
      <c r="F4724" s="84"/>
    </row>
    <row r="4725" spans="2:6" x14ac:dyDescent="0.25">
      <c r="B4725" s="13">
        <v>4717</v>
      </c>
      <c r="C4725" s="18" t="str">
        <f t="shared" si="222"/>
        <v/>
      </c>
      <c r="D4725" s="13" t="str">
        <f t="shared" si="220"/>
        <v/>
      </c>
      <c r="E4725" s="13" t="str">
        <f t="shared" si="221"/>
        <v/>
      </c>
      <c r="F4725" s="84"/>
    </row>
    <row r="4726" spans="2:6" x14ac:dyDescent="0.25">
      <c r="B4726" s="13">
        <v>4718</v>
      </c>
      <c r="C4726" s="18" t="str">
        <f t="shared" si="222"/>
        <v/>
      </c>
      <c r="D4726" s="13" t="str">
        <f t="shared" si="220"/>
        <v/>
      </c>
      <c r="E4726" s="13" t="str">
        <f t="shared" si="221"/>
        <v/>
      </c>
      <c r="F4726" s="84"/>
    </row>
    <row r="4727" spans="2:6" x14ac:dyDescent="0.25">
      <c r="B4727" s="13">
        <v>4719</v>
      </c>
      <c r="C4727" s="18" t="str">
        <f t="shared" si="222"/>
        <v/>
      </c>
      <c r="D4727" s="13" t="str">
        <f t="shared" si="220"/>
        <v/>
      </c>
      <c r="E4727" s="13" t="str">
        <f t="shared" si="221"/>
        <v/>
      </c>
      <c r="F4727" s="84"/>
    </row>
    <row r="4728" spans="2:6" x14ac:dyDescent="0.25">
      <c r="B4728" s="13">
        <v>4720</v>
      </c>
      <c r="C4728" s="18" t="str">
        <f t="shared" si="222"/>
        <v/>
      </c>
      <c r="D4728" s="13" t="str">
        <f t="shared" si="220"/>
        <v/>
      </c>
      <c r="E4728" s="13" t="str">
        <f t="shared" si="221"/>
        <v/>
      </c>
      <c r="F4728" s="84"/>
    </row>
    <row r="4729" spans="2:6" x14ac:dyDescent="0.25">
      <c r="B4729" s="13">
        <v>4721</v>
      </c>
      <c r="C4729" s="18" t="str">
        <f t="shared" si="222"/>
        <v/>
      </c>
      <c r="D4729" s="13" t="str">
        <f t="shared" si="220"/>
        <v/>
      </c>
      <c r="E4729" s="13" t="str">
        <f t="shared" si="221"/>
        <v/>
      </c>
      <c r="F4729" s="84"/>
    </row>
    <row r="4730" spans="2:6" x14ac:dyDescent="0.25">
      <c r="B4730" s="13">
        <v>4722</v>
      </c>
      <c r="C4730" s="18" t="str">
        <f t="shared" si="222"/>
        <v/>
      </c>
      <c r="D4730" s="13" t="str">
        <f t="shared" si="220"/>
        <v/>
      </c>
      <c r="E4730" s="13" t="str">
        <f t="shared" si="221"/>
        <v/>
      </c>
      <c r="F4730" s="84"/>
    </row>
    <row r="4731" spans="2:6" x14ac:dyDescent="0.25">
      <c r="B4731" s="13">
        <v>4723</v>
      </c>
      <c r="C4731" s="18" t="str">
        <f t="shared" si="222"/>
        <v/>
      </c>
      <c r="D4731" s="13" t="str">
        <f t="shared" si="220"/>
        <v/>
      </c>
      <c r="E4731" s="13" t="str">
        <f t="shared" si="221"/>
        <v/>
      </c>
      <c r="F4731" s="84"/>
    </row>
    <row r="4732" spans="2:6" x14ac:dyDescent="0.25">
      <c r="B4732" s="13">
        <v>4724</v>
      </c>
      <c r="C4732" s="18" t="str">
        <f t="shared" si="222"/>
        <v/>
      </c>
      <c r="D4732" s="13" t="str">
        <f t="shared" si="220"/>
        <v/>
      </c>
      <c r="E4732" s="13" t="str">
        <f t="shared" si="221"/>
        <v/>
      </c>
      <c r="F4732" s="84"/>
    </row>
    <row r="4733" spans="2:6" x14ac:dyDescent="0.25">
      <c r="B4733" s="13">
        <v>4725</v>
      </c>
      <c r="C4733" s="18" t="str">
        <f t="shared" si="222"/>
        <v/>
      </c>
      <c r="D4733" s="13" t="str">
        <f t="shared" si="220"/>
        <v/>
      </c>
      <c r="E4733" s="13" t="str">
        <f t="shared" si="221"/>
        <v/>
      </c>
      <c r="F4733" s="84"/>
    </row>
    <row r="4734" spans="2:6" x14ac:dyDescent="0.25">
      <c r="B4734" s="13">
        <v>4726</v>
      </c>
      <c r="C4734" s="18" t="str">
        <f t="shared" si="222"/>
        <v/>
      </c>
      <c r="D4734" s="13" t="str">
        <f t="shared" si="220"/>
        <v/>
      </c>
      <c r="E4734" s="13" t="str">
        <f t="shared" si="221"/>
        <v/>
      </c>
      <c r="F4734" s="84"/>
    </row>
    <row r="4735" spans="2:6" x14ac:dyDescent="0.25">
      <c r="B4735" s="13">
        <v>4727</v>
      </c>
      <c r="C4735" s="18" t="str">
        <f t="shared" si="222"/>
        <v/>
      </c>
      <c r="D4735" s="13" t="str">
        <f t="shared" si="220"/>
        <v/>
      </c>
      <c r="E4735" s="13" t="str">
        <f t="shared" si="221"/>
        <v/>
      </c>
      <c r="F4735" s="84"/>
    </row>
    <row r="4736" spans="2:6" x14ac:dyDescent="0.25">
      <c r="B4736" s="13">
        <v>4728</v>
      </c>
      <c r="C4736" s="18" t="str">
        <f t="shared" si="222"/>
        <v/>
      </c>
      <c r="D4736" s="13" t="str">
        <f t="shared" si="220"/>
        <v/>
      </c>
      <c r="E4736" s="13" t="str">
        <f t="shared" si="221"/>
        <v/>
      </c>
      <c r="F4736" s="84"/>
    </row>
    <row r="4737" spans="2:6" x14ac:dyDescent="0.25">
      <c r="B4737" s="13">
        <v>4729</v>
      </c>
      <c r="C4737" s="18" t="str">
        <f t="shared" si="222"/>
        <v/>
      </c>
      <c r="D4737" s="13" t="str">
        <f t="shared" si="220"/>
        <v/>
      </c>
      <c r="E4737" s="13" t="str">
        <f t="shared" si="221"/>
        <v/>
      </c>
      <c r="F4737" s="84"/>
    </row>
    <row r="4738" spans="2:6" x14ac:dyDescent="0.25">
      <c r="B4738" s="13">
        <v>4730</v>
      </c>
      <c r="C4738" s="18" t="str">
        <f t="shared" si="222"/>
        <v/>
      </c>
      <c r="D4738" s="13" t="str">
        <f t="shared" si="220"/>
        <v/>
      </c>
      <c r="E4738" s="13" t="str">
        <f t="shared" si="221"/>
        <v/>
      </c>
      <c r="F4738" s="84"/>
    </row>
    <row r="4739" spans="2:6" x14ac:dyDescent="0.25">
      <c r="B4739" s="13">
        <v>4731</v>
      </c>
      <c r="C4739" s="18" t="str">
        <f t="shared" si="222"/>
        <v/>
      </c>
      <c r="D4739" s="13" t="str">
        <f t="shared" si="220"/>
        <v/>
      </c>
      <c r="E4739" s="13" t="str">
        <f t="shared" si="221"/>
        <v/>
      </c>
      <c r="F4739" s="84"/>
    </row>
    <row r="4740" spans="2:6" x14ac:dyDescent="0.25">
      <c r="B4740" s="13">
        <v>4732</v>
      </c>
      <c r="C4740" s="18" t="str">
        <f t="shared" si="222"/>
        <v/>
      </c>
      <c r="D4740" s="13" t="str">
        <f t="shared" si="220"/>
        <v/>
      </c>
      <c r="E4740" s="13" t="str">
        <f t="shared" si="221"/>
        <v/>
      </c>
      <c r="F4740" s="84"/>
    </row>
    <row r="4741" spans="2:6" x14ac:dyDescent="0.25">
      <c r="B4741" s="13">
        <v>4733</v>
      </c>
      <c r="C4741" s="18" t="str">
        <f t="shared" si="222"/>
        <v/>
      </c>
      <c r="D4741" s="13" t="str">
        <f t="shared" si="220"/>
        <v/>
      </c>
      <c r="E4741" s="13" t="str">
        <f t="shared" si="221"/>
        <v/>
      </c>
      <c r="F4741" s="84"/>
    </row>
    <row r="4742" spans="2:6" x14ac:dyDescent="0.25">
      <c r="B4742" s="13">
        <v>4734</v>
      </c>
      <c r="C4742" s="18" t="str">
        <f t="shared" si="222"/>
        <v/>
      </c>
      <c r="D4742" s="13" t="str">
        <f t="shared" si="220"/>
        <v/>
      </c>
      <c r="E4742" s="13" t="str">
        <f t="shared" si="221"/>
        <v/>
      </c>
      <c r="F4742" s="84"/>
    </row>
    <row r="4743" spans="2:6" x14ac:dyDescent="0.25">
      <c r="B4743" s="13">
        <v>4735</v>
      </c>
      <c r="C4743" s="18" t="str">
        <f t="shared" si="222"/>
        <v/>
      </c>
      <c r="D4743" s="13" t="str">
        <f t="shared" si="220"/>
        <v/>
      </c>
      <c r="E4743" s="13" t="str">
        <f t="shared" si="221"/>
        <v/>
      </c>
      <c r="F4743" s="84"/>
    </row>
    <row r="4744" spans="2:6" x14ac:dyDescent="0.25">
      <c r="B4744" s="13">
        <v>4736</v>
      </c>
      <c r="C4744" s="18" t="str">
        <f t="shared" si="222"/>
        <v/>
      </c>
      <c r="D4744" s="13" t="str">
        <f t="shared" si="220"/>
        <v/>
      </c>
      <c r="E4744" s="13" t="str">
        <f t="shared" si="221"/>
        <v/>
      </c>
      <c r="F4744" s="84"/>
    </row>
    <row r="4745" spans="2:6" x14ac:dyDescent="0.25">
      <c r="B4745" s="13">
        <v>4737</v>
      </c>
      <c r="C4745" s="18" t="str">
        <f t="shared" si="222"/>
        <v/>
      </c>
      <c r="D4745" s="13" t="str">
        <f t="shared" ref="D4745:D4808" si="223">IF(C4745="","",IF($F$6="","",IF(B4745&lt;($AV$14+1),"1°batch", IF(B4745&gt;($AV$15),"3°batch","2°batch"))))</f>
        <v/>
      </c>
      <c r="E4745" s="13" t="str">
        <f t="shared" ref="E4745:E4808" si="224">IF(C4745="","",IF($F$6="","",IF(B4745&lt;($AV$17+1),"1°cooking",IF(AND(B4745&gt;$AV$17,B4745&lt;$AV$18+1),"2°cooking",IF(AND(B4745&gt;$AV$18,B4745&lt;$AV$19+1),"3°cooking",IF(AND(B4745&gt;$AV$19,B4745&lt;$AV$20+1),"4°cooking",IF(AND(B4745&gt;$AV$20,B4745&lt;$AV$21+1),"5°cooking",IF(AND(B4745&gt;$AV$21,B4745&lt;$AV$22+1),"1°cooking",IF(AND(B4745&gt;$AV$22,B4745&lt;$AV$23+1),"2°cooking",IF(AND(B4745&gt;$AV$23,B4745&lt;$AV$24+1),"3°cooking",IF(AND(B4745&gt;$AV$24,B4745&lt;$AV$25+1),"4°cooking",IF(AND(B4745&gt;$AV$25,B4745&lt;$AV$26+1),"5°cooking",IF(AND(B4745&gt;$AV$26,B4745&lt;$AV$27+1),"1°cooking",IF(AND(B4745&gt;$AV$27,B4745&lt;$AV$28+1),"2°cooking",IF(AND(B4745&gt;$AV$28,B4745&lt;$AV$29+1),"3°cooking",IF(AND(B4745&gt;$AV$29,B4745&lt;$AV$30+1),"4°cooking",IF(AND(B4745&gt;$AV$30,B4745&lt;$AV$31+1),"5°cooking","")))))))))))))))))</f>
        <v/>
      </c>
      <c r="F4745" s="84"/>
    </row>
    <row r="4746" spans="2:6" x14ac:dyDescent="0.25">
      <c r="B4746" s="13">
        <v>4738</v>
      </c>
      <c r="C4746" s="18" t="str">
        <f t="shared" ref="C4746:C4809" si="225">IF($F$6="","",IF(B4746&gt;$F$6,"",IF(C4745&lt;$C$6,C4745+$E$6,0)))</f>
        <v/>
      </c>
      <c r="D4746" s="13" t="str">
        <f t="shared" si="223"/>
        <v/>
      </c>
      <c r="E4746" s="13" t="str">
        <f t="shared" si="224"/>
        <v/>
      </c>
      <c r="F4746" s="84"/>
    </row>
    <row r="4747" spans="2:6" x14ac:dyDescent="0.25">
      <c r="B4747" s="13">
        <v>4739</v>
      </c>
      <c r="C4747" s="18" t="str">
        <f t="shared" si="225"/>
        <v/>
      </c>
      <c r="D4747" s="13" t="str">
        <f t="shared" si="223"/>
        <v/>
      </c>
      <c r="E4747" s="13" t="str">
        <f t="shared" si="224"/>
        <v/>
      </c>
      <c r="F4747" s="84"/>
    </row>
    <row r="4748" spans="2:6" x14ac:dyDescent="0.25">
      <c r="B4748" s="13">
        <v>4740</v>
      </c>
      <c r="C4748" s="18" t="str">
        <f t="shared" si="225"/>
        <v/>
      </c>
      <c r="D4748" s="13" t="str">
        <f t="shared" si="223"/>
        <v/>
      </c>
      <c r="E4748" s="13" t="str">
        <f t="shared" si="224"/>
        <v/>
      </c>
      <c r="F4748" s="84"/>
    </row>
    <row r="4749" spans="2:6" x14ac:dyDescent="0.25">
      <c r="B4749" s="13">
        <v>4741</v>
      </c>
      <c r="C4749" s="18" t="str">
        <f t="shared" si="225"/>
        <v/>
      </c>
      <c r="D4749" s="13" t="str">
        <f t="shared" si="223"/>
        <v/>
      </c>
      <c r="E4749" s="13" t="str">
        <f t="shared" si="224"/>
        <v/>
      </c>
      <c r="F4749" s="84"/>
    </row>
    <row r="4750" spans="2:6" x14ac:dyDescent="0.25">
      <c r="B4750" s="13">
        <v>4742</v>
      </c>
      <c r="C4750" s="18" t="str">
        <f t="shared" si="225"/>
        <v/>
      </c>
      <c r="D4750" s="13" t="str">
        <f t="shared" si="223"/>
        <v/>
      </c>
      <c r="E4750" s="13" t="str">
        <f t="shared" si="224"/>
        <v/>
      </c>
      <c r="F4750" s="84"/>
    </row>
    <row r="4751" spans="2:6" x14ac:dyDescent="0.25">
      <c r="B4751" s="13">
        <v>4743</v>
      </c>
      <c r="C4751" s="18" t="str">
        <f t="shared" si="225"/>
        <v/>
      </c>
      <c r="D4751" s="13" t="str">
        <f t="shared" si="223"/>
        <v/>
      </c>
      <c r="E4751" s="13" t="str">
        <f t="shared" si="224"/>
        <v/>
      </c>
      <c r="F4751" s="84"/>
    </row>
    <row r="4752" spans="2:6" x14ac:dyDescent="0.25">
      <c r="B4752" s="13">
        <v>4744</v>
      </c>
      <c r="C4752" s="18" t="str">
        <f t="shared" si="225"/>
        <v/>
      </c>
      <c r="D4752" s="13" t="str">
        <f t="shared" si="223"/>
        <v/>
      </c>
      <c r="E4752" s="13" t="str">
        <f t="shared" si="224"/>
        <v/>
      </c>
      <c r="F4752" s="84"/>
    </row>
    <row r="4753" spans="2:6" x14ac:dyDescent="0.25">
      <c r="B4753" s="13">
        <v>4745</v>
      </c>
      <c r="C4753" s="18" t="str">
        <f t="shared" si="225"/>
        <v/>
      </c>
      <c r="D4753" s="13" t="str">
        <f t="shared" si="223"/>
        <v/>
      </c>
      <c r="E4753" s="13" t="str">
        <f t="shared" si="224"/>
        <v/>
      </c>
      <c r="F4753" s="84"/>
    </row>
    <row r="4754" spans="2:6" x14ac:dyDescent="0.25">
      <c r="B4754" s="13">
        <v>4746</v>
      </c>
      <c r="C4754" s="18" t="str">
        <f t="shared" si="225"/>
        <v/>
      </c>
      <c r="D4754" s="13" t="str">
        <f t="shared" si="223"/>
        <v/>
      </c>
      <c r="E4754" s="13" t="str">
        <f t="shared" si="224"/>
        <v/>
      </c>
      <c r="F4754" s="84"/>
    </row>
    <row r="4755" spans="2:6" x14ac:dyDescent="0.25">
      <c r="B4755" s="13">
        <v>4747</v>
      </c>
      <c r="C4755" s="18" t="str">
        <f t="shared" si="225"/>
        <v/>
      </c>
      <c r="D4755" s="13" t="str">
        <f t="shared" si="223"/>
        <v/>
      </c>
      <c r="E4755" s="13" t="str">
        <f t="shared" si="224"/>
        <v/>
      </c>
      <c r="F4755" s="84"/>
    </row>
    <row r="4756" spans="2:6" x14ac:dyDescent="0.25">
      <c r="B4756" s="13">
        <v>4748</v>
      </c>
      <c r="C4756" s="18" t="str">
        <f t="shared" si="225"/>
        <v/>
      </c>
      <c r="D4756" s="13" t="str">
        <f t="shared" si="223"/>
        <v/>
      </c>
      <c r="E4756" s="13" t="str">
        <f t="shared" si="224"/>
        <v/>
      </c>
      <c r="F4756" s="84"/>
    </row>
    <row r="4757" spans="2:6" x14ac:dyDescent="0.25">
      <c r="B4757" s="13">
        <v>4749</v>
      </c>
      <c r="C4757" s="18" t="str">
        <f t="shared" si="225"/>
        <v/>
      </c>
      <c r="D4757" s="13" t="str">
        <f t="shared" si="223"/>
        <v/>
      </c>
      <c r="E4757" s="13" t="str">
        <f t="shared" si="224"/>
        <v/>
      </c>
      <c r="F4757" s="84"/>
    </row>
    <row r="4758" spans="2:6" x14ac:dyDescent="0.25">
      <c r="B4758" s="13">
        <v>4750</v>
      </c>
      <c r="C4758" s="18" t="str">
        <f t="shared" si="225"/>
        <v/>
      </c>
      <c r="D4758" s="13" t="str">
        <f t="shared" si="223"/>
        <v/>
      </c>
      <c r="E4758" s="13" t="str">
        <f t="shared" si="224"/>
        <v/>
      </c>
      <c r="F4758" s="84"/>
    </row>
    <row r="4759" spans="2:6" x14ac:dyDescent="0.25">
      <c r="B4759" s="13">
        <v>4751</v>
      </c>
      <c r="C4759" s="18" t="str">
        <f t="shared" si="225"/>
        <v/>
      </c>
      <c r="D4759" s="13" t="str">
        <f t="shared" si="223"/>
        <v/>
      </c>
      <c r="E4759" s="13" t="str">
        <f t="shared" si="224"/>
        <v/>
      </c>
      <c r="F4759" s="84"/>
    </row>
    <row r="4760" spans="2:6" x14ac:dyDescent="0.25">
      <c r="B4760" s="13">
        <v>4752</v>
      </c>
      <c r="C4760" s="18" t="str">
        <f t="shared" si="225"/>
        <v/>
      </c>
      <c r="D4760" s="13" t="str">
        <f t="shared" si="223"/>
        <v/>
      </c>
      <c r="E4760" s="13" t="str">
        <f t="shared" si="224"/>
        <v/>
      </c>
      <c r="F4760" s="84"/>
    </row>
    <row r="4761" spans="2:6" x14ac:dyDescent="0.25">
      <c r="B4761" s="13">
        <v>4753</v>
      </c>
      <c r="C4761" s="18" t="str">
        <f t="shared" si="225"/>
        <v/>
      </c>
      <c r="D4761" s="13" t="str">
        <f t="shared" si="223"/>
        <v/>
      </c>
      <c r="E4761" s="13" t="str">
        <f t="shared" si="224"/>
        <v/>
      </c>
      <c r="F4761" s="84"/>
    </row>
    <row r="4762" spans="2:6" x14ac:dyDescent="0.25">
      <c r="B4762" s="13">
        <v>4754</v>
      </c>
      <c r="C4762" s="18" t="str">
        <f t="shared" si="225"/>
        <v/>
      </c>
      <c r="D4762" s="13" t="str">
        <f t="shared" si="223"/>
        <v/>
      </c>
      <c r="E4762" s="13" t="str">
        <f t="shared" si="224"/>
        <v/>
      </c>
      <c r="F4762" s="84"/>
    </row>
    <row r="4763" spans="2:6" x14ac:dyDescent="0.25">
      <c r="B4763" s="13">
        <v>4755</v>
      </c>
      <c r="C4763" s="18" t="str">
        <f t="shared" si="225"/>
        <v/>
      </c>
      <c r="D4763" s="13" t="str">
        <f t="shared" si="223"/>
        <v/>
      </c>
      <c r="E4763" s="13" t="str">
        <f t="shared" si="224"/>
        <v/>
      </c>
      <c r="F4763" s="84"/>
    </row>
    <row r="4764" spans="2:6" x14ac:dyDescent="0.25">
      <c r="B4764" s="13">
        <v>4756</v>
      </c>
      <c r="C4764" s="18" t="str">
        <f t="shared" si="225"/>
        <v/>
      </c>
      <c r="D4764" s="13" t="str">
        <f t="shared" si="223"/>
        <v/>
      </c>
      <c r="E4764" s="13" t="str">
        <f t="shared" si="224"/>
        <v/>
      </c>
      <c r="F4764" s="84"/>
    </row>
    <row r="4765" spans="2:6" x14ac:dyDescent="0.25">
      <c r="B4765" s="13">
        <v>4757</v>
      </c>
      <c r="C4765" s="18" t="str">
        <f t="shared" si="225"/>
        <v/>
      </c>
      <c r="D4765" s="13" t="str">
        <f t="shared" si="223"/>
        <v/>
      </c>
      <c r="E4765" s="13" t="str">
        <f t="shared" si="224"/>
        <v/>
      </c>
      <c r="F4765" s="84"/>
    </row>
    <row r="4766" spans="2:6" x14ac:dyDescent="0.25">
      <c r="B4766" s="13">
        <v>4758</v>
      </c>
      <c r="C4766" s="18" t="str">
        <f t="shared" si="225"/>
        <v/>
      </c>
      <c r="D4766" s="13" t="str">
        <f t="shared" si="223"/>
        <v/>
      </c>
      <c r="E4766" s="13" t="str">
        <f t="shared" si="224"/>
        <v/>
      </c>
      <c r="F4766" s="84"/>
    </row>
    <row r="4767" spans="2:6" x14ac:dyDescent="0.25">
      <c r="B4767" s="13">
        <v>4759</v>
      </c>
      <c r="C4767" s="18" t="str">
        <f t="shared" si="225"/>
        <v/>
      </c>
      <c r="D4767" s="13" t="str">
        <f t="shared" si="223"/>
        <v/>
      </c>
      <c r="E4767" s="13" t="str">
        <f t="shared" si="224"/>
        <v/>
      </c>
      <c r="F4767" s="84"/>
    </row>
    <row r="4768" spans="2:6" x14ac:dyDescent="0.25">
      <c r="B4768" s="13">
        <v>4760</v>
      </c>
      <c r="C4768" s="18" t="str">
        <f t="shared" si="225"/>
        <v/>
      </c>
      <c r="D4768" s="13" t="str">
        <f t="shared" si="223"/>
        <v/>
      </c>
      <c r="E4768" s="13" t="str">
        <f t="shared" si="224"/>
        <v/>
      </c>
      <c r="F4768" s="84"/>
    </row>
    <row r="4769" spans="2:6" x14ac:dyDescent="0.25">
      <c r="B4769" s="13">
        <v>4761</v>
      </c>
      <c r="C4769" s="18" t="str">
        <f t="shared" si="225"/>
        <v/>
      </c>
      <c r="D4769" s="13" t="str">
        <f t="shared" si="223"/>
        <v/>
      </c>
      <c r="E4769" s="13" t="str">
        <f t="shared" si="224"/>
        <v/>
      </c>
      <c r="F4769" s="84"/>
    </row>
    <row r="4770" spans="2:6" x14ac:dyDescent="0.25">
      <c r="B4770" s="13">
        <v>4762</v>
      </c>
      <c r="C4770" s="18" t="str">
        <f t="shared" si="225"/>
        <v/>
      </c>
      <c r="D4770" s="13" t="str">
        <f t="shared" si="223"/>
        <v/>
      </c>
      <c r="E4770" s="13" t="str">
        <f t="shared" si="224"/>
        <v/>
      </c>
      <c r="F4770" s="84"/>
    </row>
    <row r="4771" spans="2:6" x14ac:dyDescent="0.25">
      <c r="B4771" s="13">
        <v>4763</v>
      </c>
      <c r="C4771" s="18" t="str">
        <f t="shared" si="225"/>
        <v/>
      </c>
      <c r="D4771" s="13" t="str">
        <f t="shared" si="223"/>
        <v/>
      </c>
      <c r="E4771" s="13" t="str">
        <f t="shared" si="224"/>
        <v/>
      </c>
      <c r="F4771" s="84"/>
    </row>
    <row r="4772" spans="2:6" x14ac:dyDescent="0.25">
      <c r="B4772" s="13">
        <v>4764</v>
      </c>
      <c r="C4772" s="18" t="str">
        <f t="shared" si="225"/>
        <v/>
      </c>
      <c r="D4772" s="13" t="str">
        <f t="shared" si="223"/>
        <v/>
      </c>
      <c r="E4772" s="13" t="str">
        <f t="shared" si="224"/>
        <v/>
      </c>
      <c r="F4772" s="84"/>
    </row>
    <row r="4773" spans="2:6" x14ac:dyDescent="0.25">
      <c r="B4773" s="13">
        <v>4765</v>
      </c>
      <c r="C4773" s="18" t="str">
        <f t="shared" si="225"/>
        <v/>
      </c>
      <c r="D4773" s="13" t="str">
        <f t="shared" si="223"/>
        <v/>
      </c>
      <c r="E4773" s="13" t="str">
        <f t="shared" si="224"/>
        <v/>
      </c>
      <c r="F4773" s="84"/>
    </row>
    <row r="4774" spans="2:6" x14ac:dyDescent="0.25">
      <c r="B4774" s="13">
        <v>4766</v>
      </c>
      <c r="C4774" s="18" t="str">
        <f t="shared" si="225"/>
        <v/>
      </c>
      <c r="D4774" s="13" t="str">
        <f t="shared" si="223"/>
        <v/>
      </c>
      <c r="E4774" s="13" t="str">
        <f t="shared" si="224"/>
        <v/>
      </c>
      <c r="F4774" s="84"/>
    </row>
    <row r="4775" spans="2:6" x14ac:dyDescent="0.25">
      <c r="B4775" s="13">
        <v>4767</v>
      </c>
      <c r="C4775" s="18" t="str">
        <f t="shared" si="225"/>
        <v/>
      </c>
      <c r="D4775" s="13" t="str">
        <f t="shared" si="223"/>
        <v/>
      </c>
      <c r="E4775" s="13" t="str">
        <f t="shared" si="224"/>
        <v/>
      </c>
      <c r="F4775" s="84"/>
    </row>
    <row r="4776" spans="2:6" x14ac:dyDescent="0.25">
      <c r="B4776" s="13">
        <v>4768</v>
      </c>
      <c r="C4776" s="18" t="str">
        <f t="shared" si="225"/>
        <v/>
      </c>
      <c r="D4776" s="13" t="str">
        <f t="shared" si="223"/>
        <v/>
      </c>
      <c r="E4776" s="13" t="str">
        <f t="shared" si="224"/>
        <v/>
      </c>
      <c r="F4776" s="84"/>
    </row>
    <row r="4777" spans="2:6" x14ac:dyDescent="0.25">
      <c r="B4777" s="13">
        <v>4769</v>
      </c>
      <c r="C4777" s="18" t="str">
        <f t="shared" si="225"/>
        <v/>
      </c>
      <c r="D4777" s="13" t="str">
        <f t="shared" si="223"/>
        <v/>
      </c>
      <c r="E4777" s="13" t="str">
        <f t="shared" si="224"/>
        <v/>
      </c>
      <c r="F4777" s="84"/>
    </row>
    <row r="4778" spans="2:6" x14ac:dyDescent="0.25">
      <c r="B4778" s="13">
        <v>4770</v>
      </c>
      <c r="C4778" s="18" t="str">
        <f t="shared" si="225"/>
        <v/>
      </c>
      <c r="D4778" s="13" t="str">
        <f t="shared" si="223"/>
        <v/>
      </c>
      <c r="E4778" s="13" t="str">
        <f t="shared" si="224"/>
        <v/>
      </c>
      <c r="F4778" s="84"/>
    </row>
    <row r="4779" spans="2:6" x14ac:dyDescent="0.25">
      <c r="B4779" s="13">
        <v>4771</v>
      </c>
      <c r="C4779" s="18" t="str">
        <f t="shared" si="225"/>
        <v/>
      </c>
      <c r="D4779" s="13" t="str">
        <f t="shared" si="223"/>
        <v/>
      </c>
      <c r="E4779" s="13" t="str">
        <f t="shared" si="224"/>
        <v/>
      </c>
      <c r="F4779" s="84"/>
    </row>
    <row r="4780" spans="2:6" x14ac:dyDescent="0.25">
      <c r="B4780" s="13">
        <v>4772</v>
      </c>
      <c r="C4780" s="18" t="str">
        <f t="shared" si="225"/>
        <v/>
      </c>
      <c r="D4780" s="13" t="str">
        <f t="shared" si="223"/>
        <v/>
      </c>
      <c r="E4780" s="13" t="str">
        <f t="shared" si="224"/>
        <v/>
      </c>
      <c r="F4780" s="84"/>
    </row>
    <row r="4781" spans="2:6" x14ac:dyDescent="0.25">
      <c r="B4781" s="13">
        <v>4773</v>
      </c>
      <c r="C4781" s="18" t="str">
        <f t="shared" si="225"/>
        <v/>
      </c>
      <c r="D4781" s="13" t="str">
        <f t="shared" si="223"/>
        <v/>
      </c>
      <c r="E4781" s="13" t="str">
        <f t="shared" si="224"/>
        <v/>
      </c>
      <c r="F4781" s="84"/>
    </row>
    <row r="4782" spans="2:6" x14ac:dyDescent="0.25">
      <c r="B4782" s="13">
        <v>4774</v>
      </c>
      <c r="C4782" s="18" t="str">
        <f t="shared" si="225"/>
        <v/>
      </c>
      <c r="D4782" s="13" t="str">
        <f t="shared" si="223"/>
        <v/>
      </c>
      <c r="E4782" s="13" t="str">
        <f t="shared" si="224"/>
        <v/>
      </c>
      <c r="F4782" s="84"/>
    </row>
    <row r="4783" spans="2:6" x14ac:dyDescent="0.25">
      <c r="B4783" s="13">
        <v>4775</v>
      </c>
      <c r="C4783" s="18" t="str">
        <f t="shared" si="225"/>
        <v/>
      </c>
      <c r="D4783" s="13" t="str">
        <f t="shared" si="223"/>
        <v/>
      </c>
      <c r="E4783" s="13" t="str">
        <f t="shared" si="224"/>
        <v/>
      </c>
      <c r="F4783" s="84"/>
    </row>
    <row r="4784" spans="2:6" x14ac:dyDescent="0.25">
      <c r="B4784" s="13">
        <v>4776</v>
      </c>
      <c r="C4784" s="18" t="str">
        <f t="shared" si="225"/>
        <v/>
      </c>
      <c r="D4784" s="13" t="str">
        <f t="shared" si="223"/>
        <v/>
      </c>
      <c r="E4784" s="13" t="str">
        <f t="shared" si="224"/>
        <v/>
      </c>
      <c r="F4784" s="84"/>
    </row>
    <row r="4785" spans="2:6" x14ac:dyDescent="0.25">
      <c r="B4785" s="13">
        <v>4777</v>
      </c>
      <c r="C4785" s="18" t="str">
        <f t="shared" si="225"/>
        <v/>
      </c>
      <c r="D4785" s="13" t="str">
        <f t="shared" si="223"/>
        <v/>
      </c>
      <c r="E4785" s="13" t="str">
        <f t="shared" si="224"/>
        <v/>
      </c>
      <c r="F4785" s="84"/>
    </row>
    <row r="4786" spans="2:6" x14ac:dyDescent="0.25">
      <c r="B4786" s="13">
        <v>4778</v>
      </c>
      <c r="C4786" s="18" t="str">
        <f t="shared" si="225"/>
        <v/>
      </c>
      <c r="D4786" s="13" t="str">
        <f t="shared" si="223"/>
        <v/>
      </c>
      <c r="E4786" s="13" t="str">
        <f t="shared" si="224"/>
        <v/>
      </c>
      <c r="F4786" s="84"/>
    </row>
    <row r="4787" spans="2:6" x14ac:dyDescent="0.25">
      <c r="B4787" s="13">
        <v>4779</v>
      </c>
      <c r="C4787" s="18" t="str">
        <f t="shared" si="225"/>
        <v/>
      </c>
      <c r="D4787" s="13" t="str">
        <f t="shared" si="223"/>
        <v/>
      </c>
      <c r="E4787" s="13" t="str">
        <f t="shared" si="224"/>
        <v/>
      </c>
      <c r="F4787" s="84"/>
    </row>
    <row r="4788" spans="2:6" x14ac:dyDescent="0.25">
      <c r="B4788" s="13">
        <v>4780</v>
      </c>
      <c r="C4788" s="18" t="str">
        <f t="shared" si="225"/>
        <v/>
      </c>
      <c r="D4788" s="13" t="str">
        <f t="shared" si="223"/>
        <v/>
      </c>
      <c r="E4788" s="13" t="str">
        <f t="shared" si="224"/>
        <v/>
      </c>
      <c r="F4788" s="84"/>
    </row>
    <row r="4789" spans="2:6" x14ac:dyDescent="0.25">
      <c r="B4789" s="13">
        <v>4781</v>
      </c>
      <c r="C4789" s="18" t="str">
        <f t="shared" si="225"/>
        <v/>
      </c>
      <c r="D4789" s="13" t="str">
        <f t="shared" si="223"/>
        <v/>
      </c>
      <c r="E4789" s="13" t="str">
        <f t="shared" si="224"/>
        <v/>
      </c>
      <c r="F4789" s="84"/>
    </row>
    <row r="4790" spans="2:6" x14ac:dyDescent="0.25">
      <c r="B4790" s="13">
        <v>4782</v>
      </c>
      <c r="C4790" s="18" t="str">
        <f t="shared" si="225"/>
        <v/>
      </c>
      <c r="D4790" s="13" t="str">
        <f t="shared" si="223"/>
        <v/>
      </c>
      <c r="E4790" s="13" t="str">
        <f t="shared" si="224"/>
        <v/>
      </c>
      <c r="F4790" s="84"/>
    </row>
    <row r="4791" spans="2:6" x14ac:dyDescent="0.25">
      <c r="B4791" s="13">
        <v>4783</v>
      </c>
      <c r="C4791" s="18" t="str">
        <f t="shared" si="225"/>
        <v/>
      </c>
      <c r="D4791" s="13" t="str">
        <f t="shared" si="223"/>
        <v/>
      </c>
      <c r="E4791" s="13" t="str">
        <f t="shared" si="224"/>
        <v/>
      </c>
      <c r="F4791" s="84"/>
    </row>
    <row r="4792" spans="2:6" x14ac:dyDescent="0.25">
      <c r="B4792" s="13">
        <v>4784</v>
      </c>
      <c r="C4792" s="18" t="str">
        <f t="shared" si="225"/>
        <v/>
      </c>
      <c r="D4792" s="13" t="str">
        <f t="shared" si="223"/>
        <v/>
      </c>
      <c r="E4792" s="13" t="str">
        <f t="shared" si="224"/>
        <v/>
      </c>
      <c r="F4792" s="84"/>
    </row>
    <row r="4793" spans="2:6" x14ac:dyDescent="0.25">
      <c r="B4793" s="13">
        <v>4785</v>
      </c>
      <c r="C4793" s="18" t="str">
        <f t="shared" si="225"/>
        <v/>
      </c>
      <c r="D4793" s="13" t="str">
        <f t="shared" si="223"/>
        <v/>
      </c>
      <c r="E4793" s="13" t="str">
        <f t="shared" si="224"/>
        <v/>
      </c>
      <c r="F4793" s="84"/>
    </row>
    <row r="4794" spans="2:6" x14ac:dyDescent="0.25">
      <c r="B4794" s="13">
        <v>4786</v>
      </c>
      <c r="C4794" s="18" t="str">
        <f t="shared" si="225"/>
        <v/>
      </c>
      <c r="D4794" s="13" t="str">
        <f t="shared" si="223"/>
        <v/>
      </c>
      <c r="E4794" s="13" t="str">
        <f t="shared" si="224"/>
        <v/>
      </c>
      <c r="F4794" s="84"/>
    </row>
    <row r="4795" spans="2:6" x14ac:dyDescent="0.25">
      <c r="B4795" s="13">
        <v>4787</v>
      </c>
      <c r="C4795" s="18" t="str">
        <f t="shared" si="225"/>
        <v/>
      </c>
      <c r="D4795" s="13" t="str">
        <f t="shared" si="223"/>
        <v/>
      </c>
      <c r="E4795" s="13" t="str">
        <f t="shared" si="224"/>
        <v/>
      </c>
      <c r="F4795" s="84"/>
    </row>
    <row r="4796" spans="2:6" x14ac:dyDescent="0.25">
      <c r="B4796" s="13">
        <v>4788</v>
      </c>
      <c r="C4796" s="18" t="str">
        <f t="shared" si="225"/>
        <v/>
      </c>
      <c r="D4796" s="13" t="str">
        <f t="shared" si="223"/>
        <v/>
      </c>
      <c r="E4796" s="13" t="str">
        <f t="shared" si="224"/>
        <v/>
      </c>
      <c r="F4796" s="84"/>
    </row>
    <row r="4797" spans="2:6" x14ac:dyDescent="0.25">
      <c r="B4797" s="13">
        <v>4789</v>
      </c>
      <c r="C4797" s="18" t="str">
        <f t="shared" si="225"/>
        <v/>
      </c>
      <c r="D4797" s="13" t="str">
        <f t="shared" si="223"/>
        <v/>
      </c>
      <c r="E4797" s="13" t="str">
        <f t="shared" si="224"/>
        <v/>
      </c>
      <c r="F4797" s="84"/>
    </row>
    <row r="4798" spans="2:6" x14ac:dyDescent="0.25">
      <c r="B4798" s="13">
        <v>4790</v>
      </c>
      <c r="C4798" s="18" t="str">
        <f t="shared" si="225"/>
        <v/>
      </c>
      <c r="D4798" s="13" t="str">
        <f t="shared" si="223"/>
        <v/>
      </c>
      <c r="E4798" s="13" t="str">
        <f t="shared" si="224"/>
        <v/>
      </c>
      <c r="F4798" s="84"/>
    </row>
    <row r="4799" spans="2:6" x14ac:dyDescent="0.25">
      <c r="B4799" s="13">
        <v>4791</v>
      </c>
      <c r="C4799" s="18" t="str">
        <f t="shared" si="225"/>
        <v/>
      </c>
      <c r="D4799" s="13" t="str">
        <f t="shared" si="223"/>
        <v/>
      </c>
      <c r="E4799" s="13" t="str">
        <f t="shared" si="224"/>
        <v/>
      </c>
      <c r="F4799" s="84"/>
    </row>
    <row r="4800" spans="2:6" x14ac:dyDescent="0.25">
      <c r="B4800" s="13">
        <v>4792</v>
      </c>
      <c r="C4800" s="18" t="str">
        <f t="shared" si="225"/>
        <v/>
      </c>
      <c r="D4800" s="13" t="str">
        <f t="shared" si="223"/>
        <v/>
      </c>
      <c r="E4800" s="13" t="str">
        <f t="shared" si="224"/>
        <v/>
      </c>
      <c r="F4800" s="84"/>
    </row>
    <row r="4801" spans="2:6" x14ac:dyDescent="0.25">
      <c r="B4801" s="13">
        <v>4793</v>
      </c>
      <c r="C4801" s="18" t="str">
        <f t="shared" si="225"/>
        <v/>
      </c>
      <c r="D4801" s="13" t="str">
        <f t="shared" si="223"/>
        <v/>
      </c>
      <c r="E4801" s="13" t="str">
        <f t="shared" si="224"/>
        <v/>
      </c>
      <c r="F4801" s="84"/>
    </row>
    <row r="4802" spans="2:6" x14ac:dyDescent="0.25">
      <c r="B4802" s="13">
        <v>4794</v>
      </c>
      <c r="C4802" s="18" t="str">
        <f t="shared" si="225"/>
        <v/>
      </c>
      <c r="D4802" s="13" t="str">
        <f t="shared" si="223"/>
        <v/>
      </c>
      <c r="E4802" s="13" t="str">
        <f t="shared" si="224"/>
        <v/>
      </c>
      <c r="F4802" s="84"/>
    </row>
    <row r="4803" spans="2:6" x14ac:dyDescent="0.25">
      <c r="B4803" s="13">
        <v>4795</v>
      </c>
      <c r="C4803" s="18" t="str">
        <f t="shared" si="225"/>
        <v/>
      </c>
      <c r="D4803" s="13" t="str">
        <f t="shared" si="223"/>
        <v/>
      </c>
      <c r="E4803" s="13" t="str">
        <f t="shared" si="224"/>
        <v/>
      </c>
      <c r="F4803" s="84"/>
    </row>
    <row r="4804" spans="2:6" x14ac:dyDescent="0.25">
      <c r="B4804" s="13">
        <v>4796</v>
      </c>
      <c r="C4804" s="18" t="str">
        <f t="shared" si="225"/>
        <v/>
      </c>
      <c r="D4804" s="13" t="str">
        <f t="shared" si="223"/>
        <v/>
      </c>
      <c r="E4804" s="13" t="str">
        <f t="shared" si="224"/>
        <v/>
      </c>
      <c r="F4804" s="84"/>
    </row>
    <row r="4805" spans="2:6" x14ac:dyDescent="0.25">
      <c r="B4805" s="13">
        <v>4797</v>
      </c>
      <c r="C4805" s="18" t="str">
        <f t="shared" si="225"/>
        <v/>
      </c>
      <c r="D4805" s="13" t="str">
        <f t="shared" si="223"/>
        <v/>
      </c>
      <c r="E4805" s="13" t="str">
        <f t="shared" si="224"/>
        <v/>
      </c>
      <c r="F4805" s="84"/>
    </row>
    <row r="4806" spans="2:6" x14ac:dyDescent="0.25">
      <c r="B4806" s="13">
        <v>4798</v>
      </c>
      <c r="C4806" s="18" t="str">
        <f t="shared" si="225"/>
        <v/>
      </c>
      <c r="D4806" s="13" t="str">
        <f t="shared" si="223"/>
        <v/>
      </c>
      <c r="E4806" s="13" t="str">
        <f t="shared" si="224"/>
        <v/>
      </c>
      <c r="F4806" s="84"/>
    </row>
    <row r="4807" spans="2:6" x14ac:dyDescent="0.25">
      <c r="B4807" s="13">
        <v>4799</v>
      </c>
      <c r="C4807" s="18" t="str">
        <f t="shared" si="225"/>
        <v/>
      </c>
      <c r="D4807" s="13" t="str">
        <f t="shared" si="223"/>
        <v/>
      </c>
      <c r="E4807" s="13" t="str">
        <f t="shared" si="224"/>
        <v/>
      </c>
      <c r="F4807" s="84"/>
    </row>
    <row r="4808" spans="2:6" x14ac:dyDescent="0.25">
      <c r="B4808" s="13">
        <v>4800</v>
      </c>
      <c r="C4808" s="18" t="str">
        <f t="shared" si="225"/>
        <v/>
      </c>
      <c r="D4808" s="13" t="str">
        <f t="shared" si="223"/>
        <v/>
      </c>
      <c r="E4808" s="13" t="str">
        <f t="shared" si="224"/>
        <v/>
      </c>
      <c r="F4808" s="84"/>
    </row>
    <row r="4809" spans="2:6" x14ac:dyDescent="0.25">
      <c r="B4809" s="13">
        <v>4801</v>
      </c>
      <c r="C4809" s="18" t="str">
        <f t="shared" si="225"/>
        <v/>
      </c>
      <c r="D4809" s="13" t="str">
        <f t="shared" ref="D4809:D4872" si="226">IF(C4809="","",IF($F$6="","",IF(B4809&lt;($AV$14+1),"1°batch", IF(B4809&gt;($AV$15),"3°batch","2°batch"))))</f>
        <v/>
      </c>
      <c r="E4809" s="13" t="str">
        <f t="shared" ref="E4809:E4872" si="227">IF(C4809="","",IF($F$6="","",IF(B4809&lt;($AV$17+1),"1°cooking",IF(AND(B4809&gt;$AV$17,B4809&lt;$AV$18+1),"2°cooking",IF(AND(B4809&gt;$AV$18,B4809&lt;$AV$19+1),"3°cooking",IF(AND(B4809&gt;$AV$19,B4809&lt;$AV$20+1),"4°cooking",IF(AND(B4809&gt;$AV$20,B4809&lt;$AV$21+1),"5°cooking",IF(AND(B4809&gt;$AV$21,B4809&lt;$AV$22+1),"1°cooking",IF(AND(B4809&gt;$AV$22,B4809&lt;$AV$23+1),"2°cooking",IF(AND(B4809&gt;$AV$23,B4809&lt;$AV$24+1),"3°cooking",IF(AND(B4809&gt;$AV$24,B4809&lt;$AV$25+1),"4°cooking",IF(AND(B4809&gt;$AV$25,B4809&lt;$AV$26+1),"5°cooking",IF(AND(B4809&gt;$AV$26,B4809&lt;$AV$27+1),"1°cooking",IF(AND(B4809&gt;$AV$27,B4809&lt;$AV$28+1),"2°cooking",IF(AND(B4809&gt;$AV$28,B4809&lt;$AV$29+1),"3°cooking",IF(AND(B4809&gt;$AV$29,B4809&lt;$AV$30+1),"4°cooking",IF(AND(B4809&gt;$AV$30,B4809&lt;$AV$31+1),"5°cooking","")))))))))))))))))</f>
        <v/>
      </c>
      <c r="F4809" s="84"/>
    </row>
    <row r="4810" spans="2:6" x14ac:dyDescent="0.25">
      <c r="B4810" s="13">
        <v>4802</v>
      </c>
      <c r="C4810" s="18" t="str">
        <f t="shared" ref="C4810:C4873" si="228">IF($F$6="","",IF(B4810&gt;$F$6,"",IF(C4809&lt;$C$6,C4809+$E$6,0)))</f>
        <v/>
      </c>
      <c r="D4810" s="13" t="str">
        <f t="shared" si="226"/>
        <v/>
      </c>
      <c r="E4810" s="13" t="str">
        <f t="shared" si="227"/>
        <v/>
      </c>
      <c r="F4810" s="84"/>
    </row>
    <row r="4811" spans="2:6" x14ac:dyDescent="0.25">
      <c r="B4811" s="13">
        <v>4803</v>
      </c>
      <c r="C4811" s="18" t="str">
        <f t="shared" si="228"/>
        <v/>
      </c>
      <c r="D4811" s="13" t="str">
        <f t="shared" si="226"/>
        <v/>
      </c>
      <c r="E4811" s="13" t="str">
        <f t="shared" si="227"/>
        <v/>
      </c>
      <c r="F4811" s="84"/>
    </row>
    <row r="4812" spans="2:6" x14ac:dyDescent="0.25">
      <c r="B4812" s="13">
        <v>4804</v>
      </c>
      <c r="C4812" s="18" t="str">
        <f t="shared" si="228"/>
        <v/>
      </c>
      <c r="D4812" s="13" t="str">
        <f t="shared" si="226"/>
        <v/>
      </c>
      <c r="E4812" s="13" t="str">
        <f t="shared" si="227"/>
        <v/>
      </c>
      <c r="F4812" s="84"/>
    </row>
    <row r="4813" spans="2:6" x14ac:dyDescent="0.25">
      <c r="B4813" s="13">
        <v>4805</v>
      </c>
      <c r="C4813" s="18" t="str">
        <f t="shared" si="228"/>
        <v/>
      </c>
      <c r="D4813" s="13" t="str">
        <f t="shared" si="226"/>
        <v/>
      </c>
      <c r="E4813" s="13" t="str">
        <f t="shared" si="227"/>
        <v/>
      </c>
      <c r="F4813" s="84"/>
    </row>
    <row r="4814" spans="2:6" x14ac:dyDescent="0.25">
      <c r="B4814" s="13">
        <v>4806</v>
      </c>
      <c r="C4814" s="18" t="str">
        <f t="shared" si="228"/>
        <v/>
      </c>
      <c r="D4814" s="13" t="str">
        <f t="shared" si="226"/>
        <v/>
      </c>
      <c r="E4814" s="13" t="str">
        <f t="shared" si="227"/>
        <v/>
      </c>
      <c r="F4814" s="84"/>
    </row>
    <row r="4815" spans="2:6" x14ac:dyDescent="0.25">
      <c r="B4815" s="13">
        <v>4807</v>
      </c>
      <c r="C4815" s="18" t="str">
        <f t="shared" si="228"/>
        <v/>
      </c>
      <c r="D4815" s="13" t="str">
        <f t="shared" si="226"/>
        <v/>
      </c>
      <c r="E4815" s="13" t="str">
        <f t="shared" si="227"/>
        <v/>
      </c>
      <c r="F4815" s="84"/>
    </row>
    <row r="4816" spans="2:6" x14ac:dyDescent="0.25">
      <c r="B4816" s="13">
        <v>4808</v>
      </c>
      <c r="C4816" s="18" t="str">
        <f t="shared" si="228"/>
        <v/>
      </c>
      <c r="D4816" s="13" t="str">
        <f t="shared" si="226"/>
        <v/>
      </c>
      <c r="E4816" s="13" t="str">
        <f t="shared" si="227"/>
        <v/>
      </c>
      <c r="F4816" s="84"/>
    </row>
    <row r="4817" spans="2:6" x14ac:dyDescent="0.25">
      <c r="B4817" s="13">
        <v>4809</v>
      </c>
      <c r="C4817" s="18" t="str">
        <f t="shared" si="228"/>
        <v/>
      </c>
      <c r="D4817" s="13" t="str">
        <f t="shared" si="226"/>
        <v/>
      </c>
      <c r="E4817" s="13" t="str">
        <f t="shared" si="227"/>
        <v/>
      </c>
      <c r="F4817" s="84"/>
    </row>
    <row r="4818" spans="2:6" x14ac:dyDescent="0.25">
      <c r="B4818" s="13">
        <v>4810</v>
      </c>
      <c r="C4818" s="18" t="str">
        <f t="shared" si="228"/>
        <v/>
      </c>
      <c r="D4818" s="13" t="str">
        <f t="shared" si="226"/>
        <v/>
      </c>
      <c r="E4818" s="13" t="str">
        <f t="shared" si="227"/>
        <v/>
      </c>
      <c r="F4818" s="84"/>
    </row>
    <row r="4819" spans="2:6" x14ac:dyDescent="0.25">
      <c r="B4819" s="13">
        <v>4811</v>
      </c>
      <c r="C4819" s="18" t="str">
        <f t="shared" si="228"/>
        <v/>
      </c>
      <c r="D4819" s="13" t="str">
        <f t="shared" si="226"/>
        <v/>
      </c>
      <c r="E4819" s="13" t="str">
        <f t="shared" si="227"/>
        <v/>
      </c>
      <c r="F4819" s="84"/>
    </row>
    <row r="4820" spans="2:6" x14ac:dyDescent="0.25">
      <c r="B4820" s="13">
        <v>4812</v>
      </c>
      <c r="C4820" s="18" t="str">
        <f t="shared" si="228"/>
        <v/>
      </c>
      <c r="D4820" s="13" t="str">
        <f t="shared" si="226"/>
        <v/>
      </c>
      <c r="E4820" s="13" t="str">
        <f t="shared" si="227"/>
        <v/>
      </c>
      <c r="F4820" s="84"/>
    </row>
    <row r="4821" spans="2:6" x14ac:dyDescent="0.25">
      <c r="B4821" s="13">
        <v>4813</v>
      </c>
      <c r="C4821" s="18" t="str">
        <f t="shared" si="228"/>
        <v/>
      </c>
      <c r="D4821" s="13" t="str">
        <f t="shared" si="226"/>
        <v/>
      </c>
      <c r="E4821" s="13" t="str">
        <f t="shared" si="227"/>
        <v/>
      </c>
      <c r="F4821" s="84"/>
    </row>
    <row r="4822" spans="2:6" x14ac:dyDescent="0.25">
      <c r="B4822" s="13">
        <v>4814</v>
      </c>
      <c r="C4822" s="18" t="str">
        <f t="shared" si="228"/>
        <v/>
      </c>
      <c r="D4822" s="13" t="str">
        <f t="shared" si="226"/>
        <v/>
      </c>
      <c r="E4822" s="13" t="str">
        <f t="shared" si="227"/>
        <v/>
      </c>
      <c r="F4822" s="84"/>
    </row>
    <row r="4823" spans="2:6" x14ac:dyDescent="0.25">
      <c r="B4823" s="13">
        <v>4815</v>
      </c>
      <c r="C4823" s="18" t="str">
        <f t="shared" si="228"/>
        <v/>
      </c>
      <c r="D4823" s="13" t="str">
        <f t="shared" si="226"/>
        <v/>
      </c>
      <c r="E4823" s="13" t="str">
        <f t="shared" si="227"/>
        <v/>
      </c>
      <c r="F4823" s="84"/>
    </row>
    <row r="4824" spans="2:6" x14ac:dyDescent="0.25">
      <c r="B4824" s="13">
        <v>4816</v>
      </c>
      <c r="C4824" s="18" t="str">
        <f t="shared" si="228"/>
        <v/>
      </c>
      <c r="D4824" s="13" t="str">
        <f t="shared" si="226"/>
        <v/>
      </c>
      <c r="E4824" s="13" t="str">
        <f t="shared" si="227"/>
        <v/>
      </c>
      <c r="F4824" s="84"/>
    </row>
    <row r="4825" spans="2:6" x14ac:dyDescent="0.25">
      <c r="B4825" s="13">
        <v>4817</v>
      </c>
      <c r="C4825" s="18" t="str">
        <f t="shared" si="228"/>
        <v/>
      </c>
      <c r="D4825" s="13" t="str">
        <f t="shared" si="226"/>
        <v/>
      </c>
      <c r="E4825" s="13" t="str">
        <f t="shared" si="227"/>
        <v/>
      </c>
      <c r="F4825" s="84"/>
    </row>
    <row r="4826" spans="2:6" x14ac:dyDescent="0.25">
      <c r="B4826" s="13">
        <v>4818</v>
      </c>
      <c r="C4826" s="18" t="str">
        <f t="shared" si="228"/>
        <v/>
      </c>
      <c r="D4826" s="13" t="str">
        <f t="shared" si="226"/>
        <v/>
      </c>
      <c r="E4826" s="13" t="str">
        <f t="shared" si="227"/>
        <v/>
      </c>
      <c r="F4826" s="84"/>
    </row>
    <row r="4827" spans="2:6" x14ac:dyDescent="0.25">
      <c r="B4827" s="13">
        <v>4819</v>
      </c>
      <c r="C4827" s="18" t="str">
        <f t="shared" si="228"/>
        <v/>
      </c>
      <c r="D4827" s="13" t="str">
        <f t="shared" si="226"/>
        <v/>
      </c>
      <c r="E4827" s="13" t="str">
        <f t="shared" si="227"/>
        <v/>
      </c>
      <c r="F4827" s="84"/>
    </row>
    <row r="4828" spans="2:6" x14ac:dyDescent="0.25">
      <c r="B4828" s="13">
        <v>4820</v>
      </c>
      <c r="C4828" s="18" t="str">
        <f t="shared" si="228"/>
        <v/>
      </c>
      <c r="D4828" s="13" t="str">
        <f t="shared" si="226"/>
        <v/>
      </c>
      <c r="E4828" s="13" t="str">
        <f t="shared" si="227"/>
        <v/>
      </c>
      <c r="F4828" s="84"/>
    </row>
    <row r="4829" spans="2:6" x14ac:dyDescent="0.25">
      <c r="B4829" s="13">
        <v>4821</v>
      </c>
      <c r="C4829" s="18" t="str">
        <f t="shared" si="228"/>
        <v/>
      </c>
      <c r="D4829" s="13" t="str">
        <f t="shared" si="226"/>
        <v/>
      </c>
      <c r="E4829" s="13" t="str">
        <f t="shared" si="227"/>
        <v/>
      </c>
      <c r="F4829" s="84"/>
    </row>
    <row r="4830" spans="2:6" x14ac:dyDescent="0.25">
      <c r="B4830" s="13">
        <v>4822</v>
      </c>
      <c r="C4830" s="18" t="str">
        <f t="shared" si="228"/>
        <v/>
      </c>
      <c r="D4830" s="13" t="str">
        <f t="shared" si="226"/>
        <v/>
      </c>
      <c r="E4830" s="13" t="str">
        <f t="shared" si="227"/>
        <v/>
      </c>
      <c r="F4830" s="84"/>
    </row>
    <row r="4831" spans="2:6" x14ac:dyDescent="0.25">
      <c r="B4831" s="13">
        <v>4823</v>
      </c>
      <c r="C4831" s="18" t="str">
        <f t="shared" si="228"/>
        <v/>
      </c>
      <c r="D4831" s="13" t="str">
        <f t="shared" si="226"/>
        <v/>
      </c>
      <c r="E4831" s="13" t="str">
        <f t="shared" si="227"/>
        <v/>
      </c>
      <c r="F4831" s="84"/>
    </row>
    <row r="4832" spans="2:6" x14ac:dyDescent="0.25">
      <c r="B4832" s="13">
        <v>4824</v>
      </c>
      <c r="C4832" s="18" t="str">
        <f t="shared" si="228"/>
        <v/>
      </c>
      <c r="D4832" s="13" t="str">
        <f t="shared" si="226"/>
        <v/>
      </c>
      <c r="E4832" s="13" t="str">
        <f t="shared" si="227"/>
        <v/>
      </c>
      <c r="F4832" s="84"/>
    </row>
    <row r="4833" spans="2:6" x14ac:dyDescent="0.25">
      <c r="B4833" s="13">
        <v>4825</v>
      </c>
      <c r="C4833" s="18" t="str">
        <f t="shared" si="228"/>
        <v/>
      </c>
      <c r="D4833" s="13" t="str">
        <f t="shared" si="226"/>
        <v/>
      </c>
      <c r="E4833" s="13" t="str">
        <f t="shared" si="227"/>
        <v/>
      </c>
      <c r="F4833" s="84"/>
    </row>
    <row r="4834" spans="2:6" x14ac:dyDescent="0.25">
      <c r="B4834" s="13">
        <v>4826</v>
      </c>
      <c r="C4834" s="18" t="str">
        <f t="shared" si="228"/>
        <v/>
      </c>
      <c r="D4834" s="13" t="str">
        <f t="shared" si="226"/>
        <v/>
      </c>
      <c r="E4834" s="13" t="str">
        <f t="shared" si="227"/>
        <v/>
      </c>
      <c r="F4834" s="84"/>
    </row>
    <row r="4835" spans="2:6" x14ac:dyDescent="0.25">
      <c r="B4835" s="13">
        <v>4827</v>
      </c>
      <c r="C4835" s="18" t="str">
        <f t="shared" si="228"/>
        <v/>
      </c>
      <c r="D4835" s="13" t="str">
        <f t="shared" si="226"/>
        <v/>
      </c>
      <c r="E4835" s="13" t="str">
        <f t="shared" si="227"/>
        <v/>
      </c>
      <c r="F4835" s="84"/>
    </row>
    <row r="4836" spans="2:6" x14ac:dyDescent="0.25">
      <c r="B4836" s="13">
        <v>4828</v>
      </c>
      <c r="C4836" s="18" t="str">
        <f t="shared" si="228"/>
        <v/>
      </c>
      <c r="D4836" s="13" t="str">
        <f t="shared" si="226"/>
        <v/>
      </c>
      <c r="E4836" s="13" t="str">
        <f t="shared" si="227"/>
        <v/>
      </c>
      <c r="F4836" s="84"/>
    </row>
    <row r="4837" spans="2:6" x14ac:dyDescent="0.25">
      <c r="B4837" s="13">
        <v>4829</v>
      </c>
      <c r="C4837" s="18" t="str">
        <f t="shared" si="228"/>
        <v/>
      </c>
      <c r="D4837" s="13" t="str">
        <f t="shared" si="226"/>
        <v/>
      </c>
      <c r="E4837" s="13" t="str">
        <f t="shared" si="227"/>
        <v/>
      </c>
      <c r="F4837" s="84"/>
    </row>
    <row r="4838" spans="2:6" x14ac:dyDescent="0.25">
      <c r="B4838" s="13">
        <v>4830</v>
      </c>
      <c r="C4838" s="18" t="str">
        <f t="shared" si="228"/>
        <v/>
      </c>
      <c r="D4838" s="13" t="str">
        <f t="shared" si="226"/>
        <v/>
      </c>
      <c r="E4838" s="13" t="str">
        <f t="shared" si="227"/>
        <v/>
      </c>
      <c r="F4838" s="84"/>
    </row>
    <row r="4839" spans="2:6" x14ac:dyDescent="0.25">
      <c r="B4839" s="13">
        <v>4831</v>
      </c>
      <c r="C4839" s="18" t="str">
        <f t="shared" si="228"/>
        <v/>
      </c>
      <c r="D4839" s="13" t="str">
        <f t="shared" si="226"/>
        <v/>
      </c>
      <c r="E4839" s="13" t="str">
        <f t="shared" si="227"/>
        <v/>
      </c>
      <c r="F4839" s="84"/>
    </row>
    <row r="4840" spans="2:6" x14ac:dyDescent="0.25">
      <c r="B4840" s="13">
        <v>4832</v>
      </c>
      <c r="C4840" s="18" t="str">
        <f t="shared" si="228"/>
        <v/>
      </c>
      <c r="D4840" s="13" t="str">
        <f t="shared" si="226"/>
        <v/>
      </c>
      <c r="E4840" s="13" t="str">
        <f t="shared" si="227"/>
        <v/>
      </c>
      <c r="F4840" s="84"/>
    </row>
    <row r="4841" spans="2:6" x14ac:dyDescent="0.25">
      <c r="B4841" s="13">
        <v>4833</v>
      </c>
      <c r="C4841" s="18" t="str">
        <f t="shared" si="228"/>
        <v/>
      </c>
      <c r="D4841" s="13" t="str">
        <f t="shared" si="226"/>
        <v/>
      </c>
      <c r="E4841" s="13" t="str">
        <f t="shared" si="227"/>
        <v/>
      </c>
      <c r="F4841" s="84"/>
    </row>
    <row r="4842" spans="2:6" x14ac:dyDescent="0.25">
      <c r="B4842" s="13">
        <v>4834</v>
      </c>
      <c r="C4842" s="18" t="str">
        <f t="shared" si="228"/>
        <v/>
      </c>
      <c r="D4842" s="13" t="str">
        <f t="shared" si="226"/>
        <v/>
      </c>
      <c r="E4842" s="13" t="str">
        <f t="shared" si="227"/>
        <v/>
      </c>
      <c r="F4842" s="84"/>
    </row>
    <row r="4843" spans="2:6" x14ac:dyDescent="0.25">
      <c r="B4843" s="13">
        <v>4835</v>
      </c>
      <c r="C4843" s="18" t="str">
        <f t="shared" si="228"/>
        <v/>
      </c>
      <c r="D4843" s="13" t="str">
        <f t="shared" si="226"/>
        <v/>
      </c>
      <c r="E4843" s="13" t="str">
        <f t="shared" si="227"/>
        <v/>
      </c>
      <c r="F4843" s="84"/>
    </row>
    <row r="4844" spans="2:6" x14ac:dyDescent="0.25">
      <c r="B4844" s="13">
        <v>4836</v>
      </c>
      <c r="C4844" s="18" t="str">
        <f t="shared" si="228"/>
        <v/>
      </c>
      <c r="D4844" s="13" t="str">
        <f t="shared" si="226"/>
        <v/>
      </c>
      <c r="E4844" s="13" t="str">
        <f t="shared" si="227"/>
        <v/>
      </c>
      <c r="F4844" s="84"/>
    </row>
    <row r="4845" spans="2:6" x14ac:dyDescent="0.25">
      <c r="B4845" s="13">
        <v>4837</v>
      </c>
      <c r="C4845" s="18" t="str">
        <f t="shared" si="228"/>
        <v/>
      </c>
      <c r="D4845" s="13" t="str">
        <f t="shared" si="226"/>
        <v/>
      </c>
      <c r="E4845" s="13" t="str">
        <f t="shared" si="227"/>
        <v/>
      </c>
      <c r="F4845" s="84"/>
    </row>
    <row r="4846" spans="2:6" x14ac:dyDescent="0.25">
      <c r="B4846" s="13">
        <v>4838</v>
      </c>
      <c r="C4846" s="18" t="str">
        <f t="shared" si="228"/>
        <v/>
      </c>
      <c r="D4846" s="13" t="str">
        <f t="shared" si="226"/>
        <v/>
      </c>
      <c r="E4846" s="13" t="str">
        <f t="shared" si="227"/>
        <v/>
      </c>
      <c r="F4846" s="84"/>
    </row>
    <row r="4847" spans="2:6" x14ac:dyDescent="0.25">
      <c r="B4847" s="13">
        <v>4839</v>
      </c>
      <c r="C4847" s="18" t="str">
        <f t="shared" si="228"/>
        <v/>
      </c>
      <c r="D4847" s="13" t="str">
        <f t="shared" si="226"/>
        <v/>
      </c>
      <c r="E4847" s="13" t="str">
        <f t="shared" si="227"/>
        <v/>
      </c>
      <c r="F4847" s="84"/>
    </row>
    <row r="4848" spans="2:6" x14ac:dyDescent="0.25">
      <c r="B4848" s="13">
        <v>4840</v>
      </c>
      <c r="C4848" s="18" t="str">
        <f t="shared" si="228"/>
        <v/>
      </c>
      <c r="D4848" s="13" t="str">
        <f t="shared" si="226"/>
        <v/>
      </c>
      <c r="E4848" s="13" t="str">
        <f t="shared" si="227"/>
        <v/>
      </c>
      <c r="F4848" s="84"/>
    </row>
    <row r="4849" spans="2:6" x14ac:dyDescent="0.25">
      <c r="B4849" s="13">
        <v>4841</v>
      </c>
      <c r="C4849" s="18" t="str">
        <f t="shared" si="228"/>
        <v/>
      </c>
      <c r="D4849" s="13" t="str">
        <f t="shared" si="226"/>
        <v/>
      </c>
      <c r="E4849" s="13" t="str">
        <f t="shared" si="227"/>
        <v/>
      </c>
      <c r="F4849" s="84"/>
    </row>
    <row r="4850" spans="2:6" x14ac:dyDescent="0.25">
      <c r="B4850" s="13">
        <v>4842</v>
      </c>
      <c r="C4850" s="18" t="str">
        <f t="shared" si="228"/>
        <v/>
      </c>
      <c r="D4850" s="13" t="str">
        <f t="shared" si="226"/>
        <v/>
      </c>
      <c r="E4850" s="13" t="str">
        <f t="shared" si="227"/>
        <v/>
      </c>
      <c r="F4850" s="84"/>
    </row>
    <row r="4851" spans="2:6" x14ac:dyDescent="0.25">
      <c r="B4851" s="13">
        <v>4843</v>
      </c>
      <c r="C4851" s="18" t="str">
        <f t="shared" si="228"/>
        <v/>
      </c>
      <c r="D4851" s="13" t="str">
        <f t="shared" si="226"/>
        <v/>
      </c>
      <c r="E4851" s="13" t="str">
        <f t="shared" si="227"/>
        <v/>
      </c>
      <c r="F4851" s="84"/>
    </row>
    <row r="4852" spans="2:6" x14ac:dyDescent="0.25">
      <c r="B4852" s="13">
        <v>4844</v>
      </c>
      <c r="C4852" s="18" t="str">
        <f t="shared" si="228"/>
        <v/>
      </c>
      <c r="D4852" s="13" t="str">
        <f t="shared" si="226"/>
        <v/>
      </c>
      <c r="E4852" s="13" t="str">
        <f t="shared" si="227"/>
        <v/>
      </c>
      <c r="F4852" s="84"/>
    </row>
    <row r="4853" spans="2:6" x14ac:dyDescent="0.25">
      <c r="B4853" s="13">
        <v>4845</v>
      </c>
      <c r="C4853" s="18" t="str">
        <f t="shared" si="228"/>
        <v/>
      </c>
      <c r="D4853" s="13" t="str">
        <f t="shared" si="226"/>
        <v/>
      </c>
      <c r="E4853" s="13" t="str">
        <f t="shared" si="227"/>
        <v/>
      </c>
      <c r="F4853" s="84"/>
    </row>
    <row r="4854" spans="2:6" x14ac:dyDescent="0.25">
      <c r="B4854" s="13">
        <v>4846</v>
      </c>
      <c r="C4854" s="18" t="str">
        <f t="shared" si="228"/>
        <v/>
      </c>
      <c r="D4854" s="13" t="str">
        <f t="shared" si="226"/>
        <v/>
      </c>
      <c r="E4854" s="13" t="str">
        <f t="shared" si="227"/>
        <v/>
      </c>
      <c r="F4854" s="84"/>
    </row>
    <row r="4855" spans="2:6" x14ac:dyDescent="0.25">
      <c r="B4855" s="13">
        <v>4847</v>
      </c>
      <c r="C4855" s="18" t="str">
        <f t="shared" si="228"/>
        <v/>
      </c>
      <c r="D4855" s="13" t="str">
        <f t="shared" si="226"/>
        <v/>
      </c>
      <c r="E4855" s="13" t="str">
        <f t="shared" si="227"/>
        <v/>
      </c>
      <c r="F4855" s="84"/>
    </row>
    <row r="4856" spans="2:6" x14ac:dyDescent="0.25">
      <c r="B4856" s="13">
        <v>4848</v>
      </c>
      <c r="C4856" s="18" t="str">
        <f t="shared" si="228"/>
        <v/>
      </c>
      <c r="D4856" s="13" t="str">
        <f t="shared" si="226"/>
        <v/>
      </c>
      <c r="E4856" s="13" t="str">
        <f t="shared" si="227"/>
        <v/>
      </c>
      <c r="F4856" s="84"/>
    </row>
    <row r="4857" spans="2:6" x14ac:dyDescent="0.25">
      <c r="B4857" s="13">
        <v>4849</v>
      </c>
      <c r="C4857" s="18" t="str">
        <f t="shared" si="228"/>
        <v/>
      </c>
      <c r="D4857" s="13" t="str">
        <f t="shared" si="226"/>
        <v/>
      </c>
      <c r="E4857" s="13" t="str">
        <f t="shared" si="227"/>
        <v/>
      </c>
      <c r="F4857" s="84"/>
    </row>
    <row r="4858" spans="2:6" x14ac:dyDescent="0.25">
      <c r="B4858" s="13">
        <v>4850</v>
      </c>
      <c r="C4858" s="18" t="str">
        <f t="shared" si="228"/>
        <v/>
      </c>
      <c r="D4858" s="13" t="str">
        <f t="shared" si="226"/>
        <v/>
      </c>
      <c r="E4858" s="13" t="str">
        <f t="shared" si="227"/>
        <v/>
      </c>
      <c r="F4858" s="84"/>
    </row>
    <row r="4859" spans="2:6" x14ac:dyDescent="0.25">
      <c r="B4859" s="13">
        <v>4851</v>
      </c>
      <c r="C4859" s="18" t="str">
        <f t="shared" si="228"/>
        <v/>
      </c>
      <c r="D4859" s="13" t="str">
        <f t="shared" si="226"/>
        <v/>
      </c>
      <c r="E4859" s="13" t="str">
        <f t="shared" si="227"/>
        <v/>
      </c>
      <c r="F4859" s="84"/>
    </row>
    <row r="4860" spans="2:6" x14ac:dyDescent="0.25">
      <c r="B4860" s="13">
        <v>4852</v>
      </c>
      <c r="C4860" s="18" t="str">
        <f t="shared" si="228"/>
        <v/>
      </c>
      <c r="D4860" s="13" t="str">
        <f t="shared" si="226"/>
        <v/>
      </c>
      <c r="E4860" s="13" t="str">
        <f t="shared" si="227"/>
        <v/>
      </c>
      <c r="F4860" s="84"/>
    </row>
    <row r="4861" spans="2:6" x14ac:dyDescent="0.25">
      <c r="B4861" s="13">
        <v>4853</v>
      </c>
      <c r="C4861" s="18" t="str">
        <f t="shared" si="228"/>
        <v/>
      </c>
      <c r="D4861" s="13" t="str">
        <f t="shared" si="226"/>
        <v/>
      </c>
      <c r="E4861" s="13" t="str">
        <f t="shared" si="227"/>
        <v/>
      </c>
      <c r="F4861" s="84"/>
    </row>
    <row r="4862" spans="2:6" x14ac:dyDescent="0.25">
      <c r="B4862" s="13">
        <v>4854</v>
      </c>
      <c r="C4862" s="18" t="str">
        <f t="shared" si="228"/>
        <v/>
      </c>
      <c r="D4862" s="13" t="str">
        <f t="shared" si="226"/>
        <v/>
      </c>
      <c r="E4862" s="13" t="str">
        <f t="shared" si="227"/>
        <v/>
      </c>
      <c r="F4862" s="84"/>
    </row>
    <row r="4863" spans="2:6" x14ac:dyDescent="0.25">
      <c r="B4863" s="13">
        <v>4855</v>
      </c>
      <c r="C4863" s="18" t="str">
        <f t="shared" si="228"/>
        <v/>
      </c>
      <c r="D4863" s="13" t="str">
        <f t="shared" si="226"/>
        <v/>
      </c>
      <c r="E4863" s="13" t="str">
        <f t="shared" si="227"/>
        <v/>
      </c>
      <c r="F4863" s="84"/>
    </row>
    <row r="4864" spans="2:6" x14ac:dyDescent="0.25">
      <c r="B4864" s="13">
        <v>4856</v>
      </c>
      <c r="C4864" s="18" t="str">
        <f t="shared" si="228"/>
        <v/>
      </c>
      <c r="D4864" s="13" t="str">
        <f t="shared" si="226"/>
        <v/>
      </c>
      <c r="E4864" s="13" t="str">
        <f t="shared" si="227"/>
        <v/>
      </c>
      <c r="F4864" s="84"/>
    </row>
    <row r="4865" spans="2:6" x14ac:dyDescent="0.25">
      <c r="B4865" s="13">
        <v>4857</v>
      </c>
      <c r="C4865" s="18" t="str">
        <f t="shared" si="228"/>
        <v/>
      </c>
      <c r="D4865" s="13" t="str">
        <f t="shared" si="226"/>
        <v/>
      </c>
      <c r="E4865" s="13" t="str">
        <f t="shared" si="227"/>
        <v/>
      </c>
      <c r="F4865" s="84"/>
    </row>
    <row r="4866" spans="2:6" x14ac:dyDescent="0.25">
      <c r="B4866" s="13">
        <v>4858</v>
      </c>
      <c r="C4866" s="18" t="str">
        <f t="shared" si="228"/>
        <v/>
      </c>
      <c r="D4866" s="13" t="str">
        <f t="shared" si="226"/>
        <v/>
      </c>
      <c r="E4866" s="13" t="str">
        <f t="shared" si="227"/>
        <v/>
      </c>
      <c r="F4866" s="84"/>
    </row>
    <row r="4867" spans="2:6" x14ac:dyDescent="0.25">
      <c r="B4867" s="13">
        <v>4859</v>
      </c>
      <c r="C4867" s="18" t="str">
        <f t="shared" si="228"/>
        <v/>
      </c>
      <c r="D4867" s="13" t="str">
        <f t="shared" si="226"/>
        <v/>
      </c>
      <c r="E4867" s="13" t="str">
        <f t="shared" si="227"/>
        <v/>
      </c>
      <c r="F4867" s="84"/>
    </row>
    <row r="4868" spans="2:6" x14ac:dyDescent="0.25">
      <c r="B4868" s="13">
        <v>4860</v>
      </c>
      <c r="C4868" s="18" t="str">
        <f t="shared" si="228"/>
        <v/>
      </c>
      <c r="D4868" s="13" t="str">
        <f t="shared" si="226"/>
        <v/>
      </c>
      <c r="E4868" s="13" t="str">
        <f t="shared" si="227"/>
        <v/>
      </c>
      <c r="F4868" s="84"/>
    </row>
    <row r="4869" spans="2:6" x14ac:dyDescent="0.25">
      <c r="B4869" s="13">
        <v>4861</v>
      </c>
      <c r="C4869" s="18" t="str">
        <f t="shared" si="228"/>
        <v/>
      </c>
      <c r="D4869" s="13" t="str">
        <f t="shared" si="226"/>
        <v/>
      </c>
      <c r="E4869" s="13" t="str">
        <f t="shared" si="227"/>
        <v/>
      </c>
      <c r="F4869" s="84"/>
    </row>
    <row r="4870" spans="2:6" x14ac:dyDescent="0.25">
      <c r="B4870" s="13">
        <v>4862</v>
      </c>
      <c r="C4870" s="18" t="str">
        <f t="shared" si="228"/>
        <v/>
      </c>
      <c r="D4870" s="13" t="str">
        <f t="shared" si="226"/>
        <v/>
      </c>
      <c r="E4870" s="13" t="str">
        <f t="shared" si="227"/>
        <v/>
      </c>
      <c r="F4870" s="84"/>
    </row>
    <row r="4871" spans="2:6" x14ac:dyDescent="0.25">
      <c r="B4871" s="13">
        <v>4863</v>
      </c>
      <c r="C4871" s="18" t="str">
        <f t="shared" si="228"/>
        <v/>
      </c>
      <c r="D4871" s="13" t="str">
        <f t="shared" si="226"/>
        <v/>
      </c>
      <c r="E4871" s="13" t="str">
        <f t="shared" si="227"/>
        <v/>
      </c>
      <c r="F4871" s="84"/>
    </row>
    <row r="4872" spans="2:6" x14ac:dyDescent="0.25">
      <c r="B4872" s="13">
        <v>4864</v>
      </c>
      <c r="C4872" s="18" t="str">
        <f t="shared" si="228"/>
        <v/>
      </c>
      <c r="D4872" s="13" t="str">
        <f t="shared" si="226"/>
        <v/>
      </c>
      <c r="E4872" s="13" t="str">
        <f t="shared" si="227"/>
        <v/>
      </c>
      <c r="F4872" s="84"/>
    </row>
    <row r="4873" spans="2:6" x14ac:dyDescent="0.25">
      <c r="B4873" s="13">
        <v>4865</v>
      </c>
      <c r="C4873" s="18" t="str">
        <f t="shared" si="228"/>
        <v/>
      </c>
      <c r="D4873" s="13" t="str">
        <f t="shared" ref="D4873:D4936" si="229">IF(C4873="","",IF($F$6="","",IF(B4873&lt;($AV$14+1),"1°batch", IF(B4873&gt;($AV$15),"3°batch","2°batch"))))</f>
        <v/>
      </c>
      <c r="E4873" s="13" t="str">
        <f t="shared" ref="E4873:E4936" si="230">IF(C4873="","",IF($F$6="","",IF(B4873&lt;($AV$17+1),"1°cooking",IF(AND(B4873&gt;$AV$17,B4873&lt;$AV$18+1),"2°cooking",IF(AND(B4873&gt;$AV$18,B4873&lt;$AV$19+1),"3°cooking",IF(AND(B4873&gt;$AV$19,B4873&lt;$AV$20+1),"4°cooking",IF(AND(B4873&gt;$AV$20,B4873&lt;$AV$21+1),"5°cooking",IF(AND(B4873&gt;$AV$21,B4873&lt;$AV$22+1),"1°cooking",IF(AND(B4873&gt;$AV$22,B4873&lt;$AV$23+1),"2°cooking",IF(AND(B4873&gt;$AV$23,B4873&lt;$AV$24+1),"3°cooking",IF(AND(B4873&gt;$AV$24,B4873&lt;$AV$25+1),"4°cooking",IF(AND(B4873&gt;$AV$25,B4873&lt;$AV$26+1),"5°cooking",IF(AND(B4873&gt;$AV$26,B4873&lt;$AV$27+1),"1°cooking",IF(AND(B4873&gt;$AV$27,B4873&lt;$AV$28+1),"2°cooking",IF(AND(B4873&gt;$AV$28,B4873&lt;$AV$29+1),"3°cooking",IF(AND(B4873&gt;$AV$29,B4873&lt;$AV$30+1),"4°cooking",IF(AND(B4873&gt;$AV$30,B4873&lt;$AV$31+1),"5°cooking","")))))))))))))))))</f>
        <v/>
      </c>
      <c r="F4873" s="84"/>
    </row>
    <row r="4874" spans="2:6" x14ac:dyDescent="0.25">
      <c r="B4874" s="13">
        <v>4866</v>
      </c>
      <c r="C4874" s="18" t="str">
        <f t="shared" ref="C4874:C4937" si="231">IF($F$6="","",IF(B4874&gt;$F$6,"",IF(C4873&lt;$C$6,C4873+$E$6,0)))</f>
        <v/>
      </c>
      <c r="D4874" s="13" t="str">
        <f t="shared" si="229"/>
        <v/>
      </c>
      <c r="E4874" s="13" t="str">
        <f t="shared" si="230"/>
        <v/>
      </c>
      <c r="F4874" s="84"/>
    </row>
    <row r="4875" spans="2:6" x14ac:dyDescent="0.25">
      <c r="B4875" s="13">
        <v>4867</v>
      </c>
      <c r="C4875" s="18" t="str">
        <f t="shared" si="231"/>
        <v/>
      </c>
      <c r="D4875" s="13" t="str">
        <f t="shared" si="229"/>
        <v/>
      </c>
      <c r="E4875" s="13" t="str">
        <f t="shared" si="230"/>
        <v/>
      </c>
      <c r="F4875" s="84"/>
    </row>
    <row r="4876" spans="2:6" x14ac:dyDescent="0.25">
      <c r="B4876" s="13">
        <v>4868</v>
      </c>
      <c r="C4876" s="18" t="str">
        <f t="shared" si="231"/>
        <v/>
      </c>
      <c r="D4876" s="13" t="str">
        <f t="shared" si="229"/>
        <v/>
      </c>
      <c r="E4876" s="13" t="str">
        <f t="shared" si="230"/>
        <v/>
      </c>
      <c r="F4876" s="84"/>
    </row>
    <row r="4877" spans="2:6" x14ac:dyDescent="0.25">
      <c r="B4877" s="13">
        <v>4869</v>
      </c>
      <c r="C4877" s="18" t="str">
        <f t="shared" si="231"/>
        <v/>
      </c>
      <c r="D4877" s="13" t="str">
        <f t="shared" si="229"/>
        <v/>
      </c>
      <c r="E4877" s="13" t="str">
        <f t="shared" si="230"/>
        <v/>
      </c>
      <c r="F4877" s="84"/>
    </row>
    <row r="4878" spans="2:6" x14ac:dyDescent="0.25">
      <c r="B4878" s="13">
        <v>4870</v>
      </c>
      <c r="C4878" s="18" t="str">
        <f t="shared" si="231"/>
        <v/>
      </c>
      <c r="D4878" s="13" t="str">
        <f t="shared" si="229"/>
        <v/>
      </c>
      <c r="E4878" s="13" t="str">
        <f t="shared" si="230"/>
        <v/>
      </c>
      <c r="F4878" s="84"/>
    </row>
    <row r="4879" spans="2:6" x14ac:dyDescent="0.25">
      <c r="B4879" s="13">
        <v>4871</v>
      </c>
      <c r="C4879" s="18" t="str">
        <f t="shared" si="231"/>
        <v/>
      </c>
      <c r="D4879" s="13" t="str">
        <f t="shared" si="229"/>
        <v/>
      </c>
      <c r="E4879" s="13" t="str">
        <f t="shared" si="230"/>
        <v/>
      </c>
      <c r="F4879" s="84"/>
    </row>
    <row r="4880" spans="2:6" x14ac:dyDescent="0.25">
      <c r="B4880" s="13">
        <v>4872</v>
      </c>
      <c r="C4880" s="18" t="str">
        <f t="shared" si="231"/>
        <v/>
      </c>
      <c r="D4880" s="13" t="str">
        <f t="shared" si="229"/>
        <v/>
      </c>
      <c r="E4880" s="13" t="str">
        <f t="shared" si="230"/>
        <v/>
      </c>
      <c r="F4880" s="84"/>
    </row>
    <row r="4881" spans="2:6" x14ac:dyDescent="0.25">
      <c r="B4881" s="13">
        <v>4873</v>
      </c>
      <c r="C4881" s="18" t="str">
        <f t="shared" si="231"/>
        <v/>
      </c>
      <c r="D4881" s="13" t="str">
        <f t="shared" si="229"/>
        <v/>
      </c>
      <c r="E4881" s="13" t="str">
        <f t="shared" si="230"/>
        <v/>
      </c>
      <c r="F4881" s="84"/>
    </row>
    <row r="4882" spans="2:6" x14ac:dyDescent="0.25">
      <c r="B4882" s="13">
        <v>4874</v>
      </c>
      <c r="C4882" s="18" t="str">
        <f t="shared" si="231"/>
        <v/>
      </c>
      <c r="D4882" s="13" t="str">
        <f t="shared" si="229"/>
        <v/>
      </c>
      <c r="E4882" s="13" t="str">
        <f t="shared" si="230"/>
        <v/>
      </c>
      <c r="F4882" s="84"/>
    </row>
    <row r="4883" spans="2:6" x14ac:dyDescent="0.25">
      <c r="B4883" s="13">
        <v>4875</v>
      </c>
      <c r="C4883" s="18" t="str">
        <f t="shared" si="231"/>
        <v/>
      </c>
      <c r="D4883" s="13" t="str">
        <f t="shared" si="229"/>
        <v/>
      </c>
      <c r="E4883" s="13" t="str">
        <f t="shared" si="230"/>
        <v/>
      </c>
      <c r="F4883" s="84"/>
    </row>
    <row r="4884" spans="2:6" x14ac:dyDescent="0.25">
      <c r="B4884" s="13">
        <v>4876</v>
      </c>
      <c r="C4884" s="18" t="str">
        <f t="shared" si="231"/>
        <v/>
      </c>
      <c r="D4884" s="13" t="str">
        <f t="shared" si="229"/>
        <v/>
      </c>
      <c r="E4884" s="13" t="str">
        <f t="shared" si="230"/>
        <v/>
      </c>
      <c r="F4884" s="84"/>
    </row>
    <row r="4885" spans="2:6" x14ac:dyDescent="0.25">
      <c r="B4885" s="13">
        <v>4877</v>
      </c>
      <c r="C4885" s="18" t="str">
        <f t="shared" si="231"/>
        <v/>
      </c>
      <c r="D4885" s="13" t="str">
        <f t="shared" si="229"/>
        <v/>
      </c>
      <c r="E4885" s="13" t="str">
        <f t="shared" si="230"/>
        <v/>
      </c>
      <c r="F4885" s="84"/>
    </row>
    <row r="4886" spans="2:6" x14ac:dyDescent="0.25">
      <c r="B4886" s="13">
        <v>4878</v>
      </c>
      <c r="C4886" s="18" t="str">
        <f t="shared" si="231"/>
        <v/>
      </c>
      <c r="D4886" s="13" t="str">
        <f t="shared" si="229"/>
        <v/>
      </c>
      <c r="E4886" s="13" t="str">
        <f t="shared" si="230"/>
        <v/>
      </c>
      <c r="F4886" s="84"/>
    </row>
    <row r="4887" spans="2:6" x14ac:dyDescent="0.25">
      <c r="B4887" s="13">
        <v>4879</v>
      </c>
      <c r="C4887" s="18" t="str">
        <f t="shared" si="231"/>
        <v/>
      </c>
      <c r="D4887" s="13" t="str">
        <f t="shared" si="229"/>
        <v/>
      </c>
      <c r="E4887" s="13" t="str">
        <f t="shared" si="230"/>
        <v/>
      </c>
      <c r="F4887" s="84"/>
    </row>
    <row r="4888" spans="2:6" x14ac:dyDescent="0.25">
      <c r="B4888" s="13">
        <v>4880</v>
      </c>
      <c r="C4888" s="18" t="str">
        <f t="shared" si="231"/>
        <v/>
      </c>
      <c r="D4888" s="13" t="str">
        <f t="shared" si="229"/>
        <v/>
      </c>
      <c r="E4888" s="13" t="str">
        <f t="shared" si="230"/>
        <v/>
      </c>
      <c r="F4888" s="84"/>
    </row>
    <row r="4889" spans="2:6" x14ac:dyDescent="0.25">
      <c r="B4889" s="13">
        <v>4881</v>
      </c>
      <c r="C4889" s="18" t="str">
        <f t="shared" si="231"/>
        <v/>
      </c>
      <c r="D4889" s="13" t="str">
        <f t="shared" si="229"/>
        <v/>
      </c>
      <c r="E4889" s="13" t="str">
        <f t="shared" si="230"/>
        <v/>
      </c>
      <c r="F4889" s="84"/>
    </row>
    <row r="4890" spans="2:6" x14ac:dyDescent="0.25">
      <c r="B4890" s="13">
        <v>4882</v>
      </c>
      <c r="C4890" s="18" t="str">
        <f t="shared" si="231"/>
        <v/>
      </c>
      <c r="D4890" s="13" t="str">
        <f t="shared" si="229"/>
        <v/>
      </c>
      <c r="E4890" s="13" t="str">
        <f t="shared" si="230"/>
        <v/>
      </c>
      <c r="F4890" s="84"/>
    </row>
    <row r="4891" spans="2:6" x14ac:dyDescent="0.25">
      <c r="B4891" s="13">
        <v>4883</v>
      </c>
      <c r="C4891" s="18" t="str">
        <f t="shared" si="231"/>
        <v/>
      </c>
      <c r="D4891" s="13" t="str">
        <f t="shared" si="229"/>
        <v/>
      </c>
      <c r="E4891" s="13" t="str">
        <f t="shared" si="230"/>
        <v/>
      </c>
      <c r="F4891" s="84"/>
    </row>
    <row r="4892" spans="2:6" x14ac:dyDescent="0.25">
      <c r="B4892" s="13">
        <v>4884</v>
      </c>
      <c r="C4892" s="18" t="str">
        <f t="shared" si="231"/>
        <v/>
      </c>
      <c r="D4892" s="13" t="str">
        <f t="shared" si="229"/>
        <v/>
      </c>
      <c r="E4892" s="13" t="str">
        <f t="shared" si="230"/>
        <v/>
      </c>
      <c r="F4892" s="84"/>
    </row>
    <row r="4893" spans="2:6" x14ac:dyDescent="0.25">
      <c r="B4893" s="13">
        <v>4885</v>
      </c>
      <c r="C4893" s="18" t="str">
        <f t="shared" si="231"/>
        <v/>
      </c>
      <c r="D4893" s="13" t="str">
        <f t="shared" si="229"/>
        <v/>
      </c>
      <c r="E4893" s="13" t="str">
        <f t="shared" si="230"/>
        <v/>
      </c>
      <c r="F4893" s="84"/>
    </row>
    <row r="4894" spans="2:6" x14ac:dyDescent="0.25">
      <c r="B4894" s="13">
        <v>4886</v>
      </c>
      <c r="C4894" s="18" t="str">
        <f t="shared" si="231"/>
        <v/>
      </c>
      <c r="D4894" s="13" t="str">
        <f t="shared" si="229"/>
        <v/>
      </c>
      <c r="E4894" s="13" t="str">
        <f t="shared" si="230"/>
        <v/>
      </c>
      <c r="F4894" s="84"/>
    </row>
    <row r="4895" spans="2:6" x14ac:dyDescent="0.25">
      <c r="B4895" s="13">
        <v>4887</v>
      </c>
      <c r="C4895" s="18" t="str">
        <f t="shared" si="231"/>
        <v/>
      </c>
      <c r="D4895" s="13" t="str">
        <f t="shared" si="229"/>
        <v/>
      </c>
      <c r="E4895" s="13" t="str">
        <f t="shared" si="230"/>
        <v/>
      </c>
      <c r="F4895" s="84"/>
    </row>
    <row r="4896" spans="2:6" x14ac:dyDescent="0.25">
      <c r="B4896" s="13">
        <v>4888</v>
      </c>
      <c r="C4896" s="18" t="str">
        <f t="shared" si="231"/>
        <v/>
      </c>
      <c r="D4896" s="13" t="str">
        <f t="shared" si="229"/>
        <v/>
      </c>
      <c r="E4896" s="13" t="str">
        <f t="shared" si="230"/>
        <v/>
      </c>
      <c r="F4896" s="84"/>
    </row>
    <row r="4897" spans="2:6" x14ac:dyDescent="0.25">
      <c r="B4897" s="13">
        <v>4889</v>
      </c>
      <c r="C4897" s="18" t="str">
        <f t="shared" si="231"/>
        <v/>
      </c>
      <c r="D4897" s="13" t="str">
        <f t="shared" si="229"/>
        <v/>
      </c>
      <c r="E4897" s="13" t="str">
        <f t="shared" si="230"/>
        <v/>
      </c>
      <c r="F4897" s="84"/>
    </row>
    <row r="4898" spans="2:6" x14ac:dyDescent="0.25">
      <c r="B4898" s="13">
        <v>4890</v>
      </c>
      <c r="C4898" s="18" t="str">
        <f t="shared" si="231"/>
        <v/>
      </c>
      <c r="D4898" s="13" t="str">
        <f t="shared" si="229"/>
        <v/>
      </c>
      <c r="E4898" s="13" t="str">
        <f t="shared" si="230"/>
        <v/>
      </c>
      <c r="F4898" s="84"/>
    </row>
    <row r="4899" spans="2:6" x14ac:dyDescent="0.25">
      <c r="B4899" s="13">
        <v>4891</v>
      </c>
      <c r="C4899" s="18" t="str">
        <f t="shared" si="231"/>
        <v/>
      </c>
      <c r="D4899" s="13" t="str">
        <f t="shared" si="229"/>
        <v/>
      </c>
      <c r="E4899" s="13" t="str">
        <f t="shared" si="230"/>
        <v/>
      </c>
      <c r="F4899" s="84"/>
    </row>
    <row r="4900" spans="2:6" x14ac:dyDescent="0.25">
      <c r="B4900" s="13">
        <v>4892</v>
      </c>
      <c r="C4900" s="18" t="str">
        <f t="shared" si="231"/>
        <v/>
      </c>
      <c r="D4900" s="13" t="str">
        <f t="shared" si="229"/>
        <v/>
      </c>
      <c r="E4900" s="13" t="str">
        <f t="shared" si="230"/>
        <v/>
      </c>
      <c r="F4900" s="84"/>
    </row>
    <row r="4901" spans="2:6" x14ac:dyDescent="0.25">
      <c r="B4901" s="13">
        <v>4893</v>
      </c>
      <c r="C4901" s="18" t="str">
        <f t="shared" si="231"/>
        <v/>
      </c>
      <c r="D4901" s="13" t="str">
        <f t="shared" si="229"/>
        <v/>
      </c>
      <c r="E4901" s="13" t="str">
        <f t="shared" si="230"/>
        <v/>
      </c>
      <c r="F4901" s="84"/>
    </row>
    <row r="4902" spans="2:6" x14ac:dyDescent="0.25">
      <c r="B4902" s="13">
        <v>4894</v>
      </c>
      <c r="C4902" s="18" t="str">
        <f t="shared" si="231"/>
        <v/>
      </c>
      <c r="D4902" s="13" t="str">
        <f t="shared" si="229"/>
        <v/>
      </c>
      <c r="E4902" s="13" t="str">
        <f t="shared" si="230"/>
        <v/>
      </c>
      <c r="F4902" s="84"/>
    </row>
    <row r="4903" spans="2:6" x14ac:dyDescent="0.25">
      <c r="B4903" s="13">
        <v>4895</v>
      </c>
      <c r="C4903" s="18" t="str">
        <f t="shared" si="231"/>
        <v/>
      </c>
      <c r="D4903" s="13" t="str">
        <f t="shared" si="229"/>
        <v/>
      </c>
      <c r="E4903" s="13" t="str">
        <f t="shared" si="230"/>
        <v/>
      </c>
      <c r="F4903" s="84"/>
    </row>
    <row r="4904" spans="2:6" x14ac:dyDescent="0.25">
      <c r="B4904" s="13">
        <v>4896</v>
      </c>
      <c r="C4904" s="18" t="str">
        <f t="shared" si="231"/>
        <v/>
      </c>
      <c r="D4904" s="13" t="str">
        <f t="shared" si="229"/>
        <v/>
      </c>
      <c r="E4904" s="13" t="str">
        <f t="shared" si="230"/>
        <v/>
      </c>
      <c r="F4904" s="84"/>
    </row>
    <row r="4905" spans="2:6" x14ac:dyDescent="0.25">
      <c r="B4905" s="13">
        <v>4897</v>
      </c>
      <c r="C4905" s="18" t="str">
        <f t="shared" si="231"/>
        <v/>
      </c>
      <c r="D4905" s="13" t="str">
        <f t="shared" si="229"/>
        <v/>
      </c>
      <c r="E4905" s="13" t="str">
        <f t="shared" si="230"/>
        <v/>
      </c>
      <c r="F4905" s="84"/>
    </row>
    <row r="4906" spans="2:6" x14ac:dyDescent="0.25">
      <c r="B4906" s="13">
        <v>4898</v>
      </c>
      <c r="C4906" s="18" t="str">
        <f t="shared" si="231"/>
        <v/>
      </c>
      <c r="D4906" s="13" t="str">
        <f t="shared" si="229"/>
        <v/>
      </c>
      <c r="E4906" s="13" t="str">
        <f t="shared" si="230"/>
        <v/>
      </c>
      <c r="F4906" s="84"/>
    </row>
    <row r="4907" spans="2:6" x14ac:dyDescent="0.25">
      <c r="B4907" s="13">
        <v>4899</v>
      </c>
      <c r="C4907" s="18" t="str">
        <f t="shared" si="231"/>
        <v/>
      </c>
      <c r="D4907" s="13" t="str">
        <f t="shared" si="229"/>
        <v/>
      </c>
      <c r="E4907" s="13" t="str">
        <f t="shared" si="230"/>
        <v/>
      </c>
      <c r="F4907" s="84"/>
    </row>
    <row r="4908" spans="2:6" x14ac:dyDescent="0.25">
      <c r="B4908" s="13">
        <v>4900</v>
      </c>
      <c r="C4908" s="18" t="str">
        <f t="shared" si="231"/>
        <v/>
      </c>
      <c r="D4908" s="13" t="str">
        <f t="shared" si="229"/>
        <v/>
      </c>
      <c r="E4908" s="13" t="str">
        <f t="shared" si="230"/>
        <v/>
      </c>
      <c r="F4908" s="84"/>
    </row>
    <row r="4909" spans="2:6" x14ac:dyDescent="0.25">
      <c r="B4909" s="13">
        <v>4901</v>
      </c>
      <c r="C4909" s="18" t="str">
        <f t="shared" si="231"/>
        <v/>
      </c>
      <c r="D4909" s="13" t="str">
        <f t="shared" si="229"/>
        <v/>
      </c>
      <c r="E4909" s="13" t="str">
        <f t="shared" si="230"/>
        <v/>
      </c>
      <c r="F4909" s="84"/>
    </row>
    <row r="4910" spans="2:6" x14ac:dyDescent="0.25">
      <c r="B4910" s="13">
        <v>4902</v>
      </c>
      <c r="C4910" s="18" t="str">
        <f t="shared" si="231"/>
        <v/>
      </c>
      <c r="D4910" s="13" t="str">
        <f t="shared" si="229"/>
        <v/>
      </c>
      <c r="E4910" s="13" t="str">
        <f t="shared" si="230"/>
        <v/>
      </c>
      <c r="F4910" s="84"/>
    </row>
    <row r="4911" spans="2:6" x14ac:dyDescent="0.25">
      <c r="B4911" s="13">
        <v>4903</v>
      </c>
      <c r="C4911" s="18" t="str">
        <f t="shared" si="231"/>
        <v/>
      </c>
      <c r="D4911" s="13" t="str">
        <f t="shared" si="229"/>
        <v/>
      </c>
      <c r="E4911" s="13" t="str">
        <f t="shared" si="230"/>
        <v/>
      </c>
      <c r="F4911" s="84"/>
    </row>
    <row r="4912" spans="2:6" x14ac:dyDescent="0.25">
      <c r="B4912" s="13">
        <v>4904</v>
      </c>
      <c r="C4912" s="18" t="str">
        <f t="shared" si="231"/>
        <v/>
      </c>
      <c r="D4912" s="13" t="str">
        <f t="shared" si="229"/>
        <v/>
      </c>
      <c r="E4912" s="13" t="str">
        <f t="shared" si="230"/>
        <v/>
      </c>
      <c r="F4912" s="84"/>
    </row>
    <row r="4913" spans="2:6" x14ac:dyDescent="0.25">
      <c r="B4913" s="13">
        <v>4905</v>
      </c>
      <c r="C4913" s="18" t="str">
        <f t="shared" si="231"/>
        <v/>
      </c>
      <c r="D4913" s="13" t="str">
        <f t="shared" si="229"/>
        <v/>
      </c>
      <c r="E4913" s="13" t="str">
        <f t="shared" si="230"/>
        <v/>
      </c>
      <c r="F4913" s="84"/>
    </row>
    <row r="4914" spans="2:6" x14ac:dyDescent="0.25">
      <c r="B4914" s="13">
        <v>4906</v>
      </c>
      <c r="C4914" s="18" t="str">
        <f t="shared" si="231"/>
        <v/>
      </c>
      <c r="D4914" s="13" t="str">
        <f t="shared" si="229"/>
        <v/>
      </c>
      <c r="E4914" s="13" t="str">
        <f t="shared" si="230"/>
        <v/>
      </c>
      <c r="F4914" s="84"/>
    </row>
    <row r="4915" spans="2:6" x14ac:dyDescent="0.25">
      <c r="B4915" s="13">
        <v>4907</v>
      </c>
      <c r="C4915" s="18" t="str">
        <f t="shared" si="231"/>
        <v/>
      </c>
      <c r="D4915" s="13" t="str">
        <f t="shared" si="229"/>
        <v/>
      </c>
      <c r="E4915" s="13" t="str">
        <f t="shared" si="230"/>
        <v/>
      </c>
      <c r="F4915" s="84"/>
    </row>
    <row r="4916" spans="2:6" x14ac:dyDescent="0.25">
      <c r="B4916" s="13">
        <v>4908</v>
      </c>
      <c r="C4916" s="18" t="str">
        <f t="shared" si="231"/>
        <v/>
      </c>
      <c r="D4916" s="13" t="str">
        <f t="shared" si="229"/>
        <v/>
      </c>
      <c r="E4916" s="13" t="str">
        <f t="shared" si="230"/>
        <v/>
      </c>
      <c r="F4916" s="84"/>
    </row>
    <row r="4917" spans="2:6" x14ac:dyDescent="0.25">
      <c r="B4917" s="13">
        <v>4909</v>
      </c>
      <c r="C4917" s="18" t="str">
        <f t="shared" si="231"/>
        <v/>
      </c>
      <c r="D4917" s="13" t="str">
        <f t="shared" si="229"/>
        <v/>
      </c>
      <c r="E4917" s="13" t="str">
        <f t="shared" si="230"/>
        <v/>
      </c>
      <c r="F4917" s="84"/>
    </row>
    <row r="4918" spans="2:6" x14ac:dyDescent="0.25">
      <c r="B4918" s="13">
        <v>4910</v>
      </c>
      <c r="C4918" s="18" t="str">
        <f t="shared" si="231"/>
        <v/>
      </c>
      <c r="D4918" s="13" t="str">
        <f t="shared" si="229"/>
        <v/>
      </c>
      <c r="E4918" s="13" t="str">
        <f t="shared" si="230"/>
        <v/>
      </c>
      <c r="F4918" s="84"/>
    </row>
    <row r="4919" spans="2:6" x14ac:dyDescent="0.25">
      <c r="B4919" s="13">
        <v>4911</v>
      </c>
      <c r="C4919" s="18" t="str">
        <f t="shared" si="231"/>
        <v/>
      </c>
      <c r="D4919" s="13" t="str">
        <f t="shared" si="229"/>
        <v/>
      </c>
      <c r="E4919" s="13" t="str">
        <f t="shared" si="230"/>
        <v/>
      </c>
      <c r="F4919" s="84"/>
    </row>
    <row r="4920" spans="2:6" x14ac:dyDescent="0.25">
      <c r="B4920" s="13">
        <v>4912</v>
      </c>
      <c r="C4920" s="18" t="str">
        <f t="shared" si="231"/>
        <v/>
      </c>
      <c r="D4920" s="13" t="str">
        <f t="shared" si="229"/>
        <v/>
      </c>
      <c r="E4920" s="13" t="str">
        <f t="shared" si="230"/>
        <v/>
      </c>
      <c r="F4920" s="84"/>
    </row>
    <row r="4921" spans="2:6" x14ac:dyDescent="0.25">
      <c r="B4921" s="13">
        <v>4913</v>
      </c>
      <c r="C4921" s="18" t="str">
        <f t="shared" si="231"/>
        <v/>
      </c>
      <c r="D4921" s="13" t="str">
        <f t="shared" si="229"/>
        <v/>
      </c>
      <c r="E4921" s="13" t="str">
        <f t="shared" si="230"/>
        <v/>
      </c>
      <c r="F4921" s="84"/>
    </row>
    <row r="4922" spans="2:6" x14ac:dyDescent="0.25">
      <c r="B4922" s="13">
        <v>4914</v>
      </c>
      <c r="C4922" s="18" t="str">
        <f t="shared" si="231"/>
        <v/>
      </c>
      <c r="D4922" s="13" t="str">
        <f t="shared" si="229"/>
        <v/>
      </c>
      <c r="E4922" s="13" t="str">
        <f t="shared" si="230"/>
        <v/>
      </c>
      <c r="F4922" s="84"/>
    </row>
    <row r="4923" spans="2:6" x14ac:dyDescent="0.25">
      <c r="B4923" s="13">
        <v>4915</v>
      </c>
      <c r="C4923" s="18" t="str">
        <f t="shared" si="231"/>
        <v/>
      </c>
      <c r="D4923" s="13" t="str">
        <f t="shared" si="229"/>
        <v/>
      </c>
      <c r="E4923" s="13" t="str">
        <f t="shared" si="230"/>
        <v/>
      </c>
      <c r="F4923" s="84"/>
    </row>
    <row r="4924" spans="2:6" x14ac:dyDescent="0.25">
      <c r="B4924" s="13">
        <v>4916</v>
      </c>
      <c r="C4924" s="18" t="str">
        <f t="shared" si="231"/>
        <v/>
      </c>
      <c r="D4924" s="13" t="str">
        <f t="shared" si="229"/>
        <v/>
      </c>
      <c r="E4924" s="13" t="str">
        <f t="shared" si="230"/>
        <v/>
      </c>
      <c r="F4924" s="84"/>
    </row>
    <row r="4925" spans="2:6" x14ac:dyDescent="0.25">
      <c r="B4925" s="13">
        <v>4917</v>
      </c>
      <c r="C4925" s="18" t="str">
        <f t="shared" si="231"/>
        <v/>
      </c>
      <c r="D4925" s="13" t="str">
        <f t="shared" si="229"/>
        <v/>
      </c>
      <c r="E4925" s="13" t="str">
        <f t="shared" si="230"/>
        <v/>
      </c>
      <c r="F4925" s="84"/>
    </row>
    <row r="4926" spans="2:6" x14ac:dyDescent="0.25">
      <c r="B4926" s="13">
        <v>4918</v>
      </c>
      <c r="C4926" s="18" t="str">
        <f t="shared" si="231"/>
        <v/>
      </c>
      <c r="D4926" s="13" t="str">
        <f t="shared" si="229"/>
        <v/>
      </c>
      <c r="E4926" s="13" t="str">
        <f t="shared" si="230"/>
        <v/>
      </c>
      <c r="F4926" s="84"/>
    </row>
    <row r="4927" spans="2:6" x14ac:dyDescent="0.25">
      <c r="B4927" s="13">
        <v>4919</v>
      </c>
      <c r="C4927" s="18" t="str">
        <f t="shared" si="231"/>
        <v/>
      </c>
      <c r="D4927" s="13" t="str">
        <f t="shared" si="229"/>
        <v/>
      </c>
      <c r="E4927" s="13" t="str">
        <f t="shared" si="230"/>
        <v/>
      </c>
      <c r="F4927" s="84"/>
    </row>
    <row r="4928" spans="2:6" x14ac:dyDescent="0.25">
      <c r="B4928" s="13">
        <v>4920</v>
      </c>
      <c r="C4928" s="18" t="str">
        <f t="shared" si="231"/>
        <v/>
      </c>
      <c r="D4928" s="13" t="str">
        <f t="shared" si="229"/>
        <v/>
      </c>
      <c r="E4928" s="13" t="str">
        <f t="shared" si="230"/>
        <v/>
      </c>
      <c r="F4928" s="84"/>
    </row>
    <row r="4929" spans="2:6" x14ac:dyDescent="0.25">
      <c r="B4929" s="13">
        <v>4921</v>
      </c>
      <c r="C4929" s="18" t="str">
        <f t="shared" si="231"/>
        <v/>
      </c>
      <c r="D4929" s="13" t="str">
        <f t="shared" si="229"/>
        <v/>
      </c>
      <c r="E4929" s="13" t="str">
        <f t="shared" si="230"/>
        <v/>
      </c>
      <c r="F4929" s="84"/>
    </row>
    <row r="4930" spans="2:6" x14ac:dyDescent="0.25">
      <c r="B4930" s="13">
        <v>4922</v>
      </c>
      <c r="C4930" s="18" t="str">
        <f t="shared" si="231"/>
        <v/>
      </c>
      <c r="D4930" s="13" t="str">
        <f t="shared" si="229"/>
        <v/>
      </c>
      <c r="E4930" s="13" t="str">
        <f t="shared" si="230"/>
        <v/>
      </c>
      <c r="F4930" s="84"/>
    </row>
    <row r="4931" spans="2:6" x14ac:dyDescent="0.25">
      <c r="B4931" s="13">
        <v>4923</v>
      </c>
      <c r="C4931" s="18" t="str">
        <f t="shared" si="231"/>
        <v/>
      </c>
      <c r="D4931" s="13" t="str">
        <f t="shared" si="229"/>
        <v/>
      </c>
      <c r="E4931" s="13" t="str">
        <f t="shared" si="230"/>
        <v/>
      </c>
      <c r="F4931" s="84"/>
    </row>
    <row r="4932" spans="2:6" x14ac:dyDescent="0.25">
      <c r="B4932" s="13">
        <v>4924</v>
      </c>
      <c r="C4932" s="18" t="str">
        <f t="shared" si="231"/>
        <v/>
      </c>
      <c r="D4932" s="13" t="str">
        <f t="shared" si="229"/>
        <v/>
      </c>
      <c r="E4932" s="13" t="str">
        <f t="shared" si="230"/>
        <v/>
      </c>
      <c r="F4932" s="84"/>
    </row>
    <row r="4933" spans="2:6" x14ac:dyDescent="0.25">
      <c r="B4933" s="13">
        <v>4925</v>
      </c>
      <c r="C4933" s="18" t="str">
        <f t="shared" si="231"/>
        <v/>
      </c>
      <c r="D4933" s="13" t="str">
        <f t="shared" si="229"/>
        <v/>
      </c>
      <c r="E4933" s="13" t="str">
        <f t="shared" si="230"/>
        <v/>
      </c>
      <c r="F4933" s="84"/>
    </row>
    <row r="4934" spans="2:6" x14ac:dyDescent="0.25">
      <c r="B4934" s="13">
        <v>4926</v>
      </c>
      <c r="C4934" s="18" t="str">
        <f t="shared" si="231"/>
        <v/>
      </c>
      <c r="D4934" s="13" t="str">
        <f t="shared" si="229"/>
        <v/>
      </c>
      <c r="E4934" s="13" t="str">
        <f t="shared" si="230"/>
        <v/>
      </c>
      <c r="F4934" s="84"/>
    </row>
    <row r="4935" spans="2:6" x14ac:dyDescent="0.25">
      <c r="B4935" s="13">
        <v>4927</v>
      </c>
      <c r="C4935" s="18" t="str">
        <f t="shared" si="231"/>
        <v/>
      </c>
      <c r="D4935" s="13" t="str">
        <f t="shared" si="229"/>
        <v/>
      </c>
      <c r="E4935" s="13" t="str">
        <f t="shared" si="230"/>
        <v/>
      </c>
      <c r="F4935" s="84"/>
    </row>
    <row r="4936" spans="2:6" x14ac:dyDescent="0.25">
      <c r="B4936" s="13">
        <v>4928</v>
      </c>
      <c r="C4936" s="18" t="str">
        <f t="shared" si="231"/>
        <v/>
      </c>
      <c r="D4936" s="13" t="str">
        <f t="shared" si="229"/>
        <v/>
      </c>
      <c r="E4936" s="13" t="str">
        <f t="shared" si="230"/>
        <v/>
      </c>
      <c r="F4936" s="84"/>
    </row>
    <row r="4937" spans="2:6" x14ac:dyDescent="0.25">
      <c r="B4937" s="13">
        <v>4929</v>
      </c>
      <c r="C4937" s="18" t="str">
        <f t="shared" si="231"/>
        <v/>
      </c>
      <c r="D4937" s="13" t="str">
        <f t="shared" ref="D4937:D5000" si="232">IF(C4937="","",IF($F$6="","",IF(B4937&lt;($AV$14+1),"1°batch", IF(B4937&gt;($AV$15),"3°batch","2°batch"))))</f>
        <v/>
      </c>
      <c r="E4937" s="13" t="str">
        <f t="shared" ref="E4937:E5000" si="233">IF(C4937="","",IF($F$6="","",IF(B4937&lt;($AV$17+1),"1°cooking",IF(AND(B4937&gt;$AV$17,B4937&lt;$AV$18+1),"2°cooking",IF(AND(B4937&gt;$AV$18,B4937&lt;$AV$19+1),"3°cooking",IF(AND(B4937&gt;$AV$19,B4937&lt;$AV$20+1),"4°cooking",IF(AND(B4937&gt;$AV$20,B4937&lt;$AV$21+1),"5°cooking",IF(AND(B4937&gt;$AV$21,B4937&lt;$AV$22+1),"1°cooking",IF(AND(B4937&gt;$AV$22,B4937&lt;$AV$23+1),"2°cooking",IF(AND(B4937&gt;$AV$23,B4937&lt;$AV$24+1),"3°cooking",IF(AND(B4937&gt;$AV$24,B4937&lt;$AV$25+1),"4°cooking",IF(AND(B4937&gt;$AV$25,B4937&lt;$AV$26+1),"5°cooking",IF(AND(B4937&gt;$AV$26,B4937&lt;$AV$27+1),"1°cooking",IF(AND(B4937&gt;$AV$27,B4937&lt;$AV$28+1),"2°cooking",IF(AND(B4937&gt;$AV$28,B4937&lt;$AV$29+1),"3°cooking",IF(AND(B4937&gt;$AV$29,B4937&lt;$AV$30+1),"4°cooking",IF(AND(B4937&gt;$AV$30,B4937&lt;$AV$31+1),"5°cooking","")))))))))))))))))</f>
        <v/>
      </c>
      <c r="F4937" s="84"/>
    </row>
    <row r="4938" spans="2:6" x14ac:dyDescent="0.25">
      <c r="B4938" s="13">
        <v>4930</v>
      </c>
      <c r="C4938" s="18" t="str">
        <f t="shared" ref="C4938:C5001" si="234">IF($F$6="","",IF(B4938&gt;$F$6,"",IF(C4937&lt;$C$6,C4937+$E$6,0)))</f>
        <v/>
      </c>
      <c r="D4938" s="13" t="str">
        <f t="shared" si="232"/>
        <v/>
      </c>
      <c r="E4938" s="13" t="str">
        <f t="shared" si="233"/>
        <v/>
      </c>
      <c r="F4938" s="84"/>
    </row>
    <row r="4939" spans="2:6" x14ac:dyDescent="0.25">
      <c r="B4939" s="13">
        <v>4931</v>
      </c>
      <c r="C4939" s="18" t="str">
        <f t="shared" si="234"/>
        <v/>
      </c>
      <c r="D4939" s="13" t="str">
        <f t="shared" si="232"/>
        <v/>
      </c>
      <c r="E4939" s="13" t="str">
        <f t="shared" si="233"/>
        <v/>
      </c>
      <c r="F4939" s="84"/>
    </row>
    <row r="4940" spans="2:6" x14ac:dyDescent="0.25">
      <c r="B4940" s="13">
        <v>4932</v>
      </c>
      <c r="C4940" s="18" t="str">
        <f t="shared" si="234"/>
        <v/>
      </c>
      <c r="D4940" s="13" t="str">
        <f t="shared" si="232"/>
        <v/>
      </c>
      <c r="E4940" s="13" t="str">
        <f t="shared" si="233"/>
        <v/>
      </c>
      <c r="F4940" s="84"/>
    </row>
    <row r="4941" spans="2:6" x14ac:dyDescent="0.25">
      <c r="B4941" s="13">
        <v>4933</v>
      </c>
      <c r="C4941" s="18" t="str">
        <f t="shared" si="234"/>
        <v/>
      </c>
      <c r="D4941" s="13" t="str">
        <f t="shared" si="232"/>
        <v/>
      </c>
      <c r="E4941" s="13" t="str">
        <f t="shared" si="233"/>
        <v/>
      </c>
      <c r="F4941" s="84"/>
    </row>
    <row r="4942" spans="2:6" x14ac:dyDescent="0.25">
      <c r="B4942" s="13">
        <v>4934</v>
      </c>
      <c r="C4942" s="18" t="str">
        <f t="shared" si="234"/>
        <v/>
      </c>
      <c r="D4942" s="13" t="str">
        <f t="shared" si="232"/>
        <v/>
      </c>
      <c r="E4942" s="13" t="str">
        <f t="shared" si="233"/>
        <v/>
      </c>
      <c r="F4942" s="84"/>
    </row>
    <row r="4943" spans="2:6" x14ac:dyDescent="0.25">
      <c r="B4943" s="13">
        <v>4935</v>
      </c>
      <c r="C4943" s="18" t="str">
        <f t="shared" si="234"/>
        <v/>
      </c>
      <c r="D4943" s="13" t="str">
        <f t="shared" si="232"/>
        <v/>
      </c>
      <c r="E4943" s="13" t="str">
        <f t="shared" si="233"/>
        <v/>
      </c>
      <c r="F4943" s="84"/>
    </row>
    <row r="4944" spans="2:6" x14ac:dyDescent="0.25">
      <c r="B4944" s="13">
        <v>4936</v>
      </c>
      <c r="C4944" s="18" t="str">
        <f t="shared" si="234"/>
        <v/>
      </c>
      <c r="D4944" s="13" t="str">
        <f t="shared" si="232"/>
        <v/>
      </c>
      <c r="E4944" s="13" t="str">
        <f t="shared" si="233"/>
        <v/>
      </c>
      <c r="F4944" s="84"/>
    </row>
    <row r="4945" spans="2:6" x14ac:dyDescent="0.25">
      <c r="B4945" s="13">
        <v>4937</v>
      </c>
      <c r="C4945" s="18" t="str">
        <f t="shared" si="234"/>
        <v/>
      </c>
      <c r="D4945" s="13" t="str">
        <f t="shared" si="232"/>
        <v/>
      </c>
      <c r="E4945" s="13" t="str">
        <f t="shared" si="233"/>
        <v/>
      </c>
      <c r="F4945" s="84"/>
    </row>
    <row r="4946" spans="2:6" x14ac:dyDescent="0.25">
      <c r="B4946" s="13">
        <v>4938</v>
      </c>
      <c r="C4946" s="18" t="str">
        <f t="shared" si="234"/>
        <v/>
      </c>
      <c r="D4946" s="13" t="str">
        <f t="shared" si="232"/>
        <v/>
      </c>
      <c r="E4946" s="13" t="str">
        <f t="shared" si="233"/>
        <v/>
      </c>
      <c r="F4946" s="84"/>
    </row>
    <row r="4947" spans="2:6" x14ac:dyDescent="0.25">
      <c r="B4947" s="13">
        <v>4939</v>
      </c>
      <c r="C4947" s="18" t="str">
        <f t="shared" si="234"/>
        <v/>
      </c>
      <c r="D4947" s="13" t="str">
        <f t="shared" si="232"/>
        <v/>
      </c>
      <c r="E4947" s="13" t="str">
        <f t="shared" si="233"/>
        <v/>
      </c>
      <c r="F4947" s="84"/>
    </row>
    <row r="4948" spans="2:6" x14ac:dyDescent="0.25">
      <c r="B4948" s="13">
        <v>4940</v>
      </c>
      <c r="C4948" s="18" t="str">
        <f t="shared" si="234"/>
        <v/>
      </c>
      <c r="D4948" s="13" t="str">
        <f t="shared" si="232"/>
        <v/>
      </c>
      <c r="E4948" s="13" t="str">
        <f t="shared" si="233"/>
        <v/>
      </c>
      <c r="F4948" s="84"/>
    </row>
    <row r="4949" spans="2:6" x14ac:dyDescent="0.25">
      <c r="B4949" s="13">
        <v>4941</v>
      </c>
      <c r="C4949" s="18" t="str">
        <f t="shared" si="234"/>
        <v/>
      </c>
      <c r="D4949" s="13" t="str">
        <f t="shared" si="232"/>
        <v/>
      </c>
      <c r="E4949" s="13" t="str">
        <f t="shared" si="233"/>
        <v/>
      </c>
      <c r="F4949" s="84"/>
    </row>
    <row r="4950" spans="2:6" x14ac:dyDescent="0.25">
      <c r="B4950" s="13">
        <v>4942</v>
      </c>
      <c r="C4950" s="18" t="str">
        <f t="shared" si="234"/>
        <v/>
      </c>
      <c r="D4950" s="13" t="str">
        <f t="shared" si="232"/>
        <v/>
      </c>
      <c r="E4950" s="13" t="str">
        <f t="shared" si="233"/>
        <v/>
      </c>
      <c r="F4950" s="84"/>
    </row>
    <row r="4951" spans="2:6" x14ac:dyDescent="0.25">
      <c r="B4951" s="13">
        <v>4943</v>
      </c>
      <c r="C4951" s="18" t="str">
        <f t="shared" si="234"/>
        <v/>
      </c>
      <c r="D4951" s="13" t="str">
        <f t="shared" si="232"/>
        <v/>
      </c>
      <c r="E4951" s="13" t="str">
        <f t="shared" si="233"/>
        <v/>
      </c>
      <c r="F4951" s="84"/>
    </row>
    <row r="4952" spans="2:6" x14ac:dyDescent="0.25">
      <c r="B4952" s="13">
        <v>4944</v>
      </c>
      <c r="C4952" s="18" t="str">
        <f t="shared" si="234"/>
        <v/>
      </c>
      <c r="D4952" s="13" t="str">
        <f t="shared" si="232"/>
        <v/>
      </c>
      <c r="E4952" s="13" t="str">
        <f t="shared" si="233"/>
        <v/>
      </c>
      <c r="F4952" s="84"/>
    </row>
    <row r="4953" spans="2:6" x14ac:dyDescent="0.25">
      <c r="B4953" s="13">
        <v>4945</v>
      </c>
      <c r="C4953" s="18" t="str">
        <f t="shared" si="234"/>
        <v/>
      </c>
      <c r="D4953" s="13" t="str">
        <f t="shared" si="232"/>
        <v/>
      </c>
      <c r="E4953" s="13" t="str">
        <f t="shared" si="233"/>
        <v/>
      </c>
      <c r="F4953" s="84"/>
    </row>
    <row r="4954" spans="2:6" x14ac:dyDescent="0.25">
      <c r="B4954" s="13">
        <v>4946</v>
      </c>
      <c r="C4954" s="18" t="str">
        <f t="shared" si="234"/>
        <v/>
      </c>
      <c r="D4954" s="13" t="str">
        <f t="shared" si="232"/>
        <v/>
      </c>
      <c r="E4954" s="13" t="str">
        <f t="shared" si="233"/>
        <v/>
      </c>
      <c r="F4954" s="84"/>
    </row>
    <row r="4955" spans="2:6" x14ac:dyDescent="0.25">
      <c r="B4955" s="13">
        <v>4947</v>
      </c>
      <c r="C4955" s="18" t="str">
        <f t="shared" si="234"/>
        <v/>
      </c>
      <c r="D4955" s="13" t="str">
        <f t="shared" si="232"/>
        <v/>
      </c>
      <c r="E4955" s="13" t="str">
        <f t="shared" si="233"/>
        <v/>
      </c>
      <c r="F4955" s="84"/>
    </row>
    <row r="4956" spans="2:6" x14ac:dyDescent="0.25">
      <c r="B4956" s="13">
        <v>4948</v>
      </c>
      <c r="C4956" s="18" t="str">
        <f t="shared" si="234"/>
        <v/>
      </c>
      <c r="D4956" s="13" t="str">
        <f t="shared" si="232"/>
        <v/>
      </c>
      <c r="E4956" s="13" t="str">
        <f t="shared" si="233"/>
        <v/>
      </c>
      <c r="F4956" s="84"/>
    </row>
    <row r="4957" spans="2:6" x14ac:dyDescent="0.25">
      <c r="B4957" s="13">
        <v>4949</v>
      </c>
      <c r="C4957" s="18" t="str">
        <f t="shared" si="234"/>
        <v/>
      </c>
      <c r="D4957" s="13" t="str">
        <f t="shared" si="232"/>
        <v/>
      </c>
      <c r="E4957" s="13" t="str">
        <f t="shared" si="233"/>
        <v/>
      </c>
      <c r="F4957" s="84"/>
    </row>
    <row r="4958" spans="2:6" x14ac:dyDescent="0.25">
      <c r="B4958" s="13">
        <v>4950</v>
      </c>
      <c r="C4958" s="18" t="str">
        <f t="shared" si="234"/>
        <v/>
      </c>
      <c r="D4958" s="13" t="str">
        <f t="shared" si="232"/>
        <v/>
      </c>
      <c r="E4958" s="13" t="str">
        <f t="shared" si="233"/>
        <v/>
      </c>
      <c r="F4958" s="84"/>
    </row>
    <row r="4959" spans="2:6" x14ac:dyDescent="0.25">
      <c r="B4959" s="13">
        <v>4951</v>
      </c>
      <c r="C4959" s="18" t="str">
        <f t="shared" si="234"/>
        <v/>
      </c>
      <c r="D4959" s="13" t="str">
        <f t="shared" si="232"/>
        <v/>
      </c>
      <c r="E4959" s="13" t="str">
        <f t="shared" si="233"/>
        <v/>
      </c>
      <c r="F4959" s="84"/>
    </row>
    <row r="4960" spans="2:6" x14ac:dyDescent="0.25">
      <c r="B4960" s="13">
        <v>4952</v>
      </c>
      <c r="C4960" s="18" t="str">
        <f t="shared" si="234"/>
        <v/>
      </c>
      <c r="D4960" s="13" t="str">
        <f t="shared" si="232"/>
        <v/>
      </c>
      <c r="E4960" s="13" t="str">
        <f t="shared" si="233"/>
        <v/>
      </c>
      <c r="F4960" s="84"/>
    </row>
    <row r="4961" spans="2:6" x14ac:dyDescent="0.25">
      <c r="B4961" s="13">
        <v>4953</v>
      </c>
      <c r="C4961" s="18" t="str">
        <f t="shared" si="234"/>
        <v/>
      </c>
      <c r="D4961" s="13" t="str">
        <f t="shared" si="232"/>
        <v/>
      </c>
      <c r="E4961" s="13" t="str">
        <f t="shared" si="233"/>
        <v/>
      </c>
      <c r="F4961" s="84"/>
    </row>
    <row r="4962" spans="2:6" x14ac:dyDescent="0.25">
      <c r="B4962" s="13">
        <v>4954</v>
      </c>
      <c r="C4962" s="18" t="str">
        <f t="shared" si="234"/>
        <v/>
      </c>
      <c r="D4962" s="13" t="str">
        <f t="shared" si="232"/>
        <v/>
      </c>
      <c r="E4962" s="13" t="str">
        <f t="shared" si="233"/>
        <v/>
      </c>
      <c r="F4962" s="84"/>
    </row>
    <row r="4963" spans="2:6" x14ac:dyDescent="0.25">
      <c r="B4963" s="13">
        <v>4955</v>
      </c>
      <c r="C4963" s="18" t="str">
        <f t="shared" si="234"/>
        <v/>
      </c>
      <c r="D4963" s="13" t="str">
        <f t="shared" si="232"/>
        <v/>
      </c>
      <c r="E4963" s="13" t="str">
        <f t="shared" si="233"/>
        <v/>
      </c>
      <c r="F4963" s="84"/>
    </row>
    <row r="4964" spans="2:6" x14ac:dyDescent="0.25">
      <c r="B4964" s="13">
        <v>4956</v>
      </c>
      <c r="C4964" s="18" t="str">
        <f t="shared" si="234"/>
        <v/>
      </c>
      <c r="D4964" s="13" t="str">
        <f t="shared" si="232"/>
        <v/>
      </c>
      <c r="E4964" s="13" t="str">
        <f t="shared" si="233"/>
        <v/>
      </c>
      <c r="F4964" s="84"/>
    </row>
    <row r="4965" spans="2:6" x14ac:dyDescent="0.25">
      <c r="B4965" s="13">
        <v>4957</v>
      </c>
      <c r="C4965" s="18" t="str">
        <f t="shared" si="234"/>
        <v/>
      </c>
      <c r="D4965" s="13" t="str">
        <f t="shared" si="232"/>
        <v/>
      </c>
      <c r="E4965" s="13" t="str">
        <f t="shared" si="233"/>
        <v/>
      </c>
      <c r="F4965" s="84"/>
    </row>
    <row r="4966" spans="2:6" x14ac:dyDescent="0.25">
      <c r="B4966" s="13">
        <v>4958</v>
      </c>
      <c r="C4966" s="18" t="str">
        <f t="shared" si="234"/>
        <v/>
      </c>
      <c r="D4966" s="13" t="str">
        <f t="shared" si="232"/>
        <v/>
      </c>
      <c r="E4966" s="13" t="str">
        <f t="shared" si="233"/>
        <v/>
      </c>
      <c r="F4966" s="84"/>
    </row>
    <row r="4967" spans="2:6" x14ac:dyDescent="0.25">
      <c r="B4967" s="13">
        <v>4959</v>
      </c>
      <c r="C4967" s="18" t="str">
        <f t="shared" si="234"/>
        <v/>
      </c>
      <c r="D4967" s="13" t="str">
        <f t="shared" si="232"/>
        <v/>
      </c>
      <c r="E4967" s="13" t="str">
        <f t="shared" si="233"/>
        <v/>
      </c>
      <c r="F4967" s="84"/>
    </row>
    <row r="4968" spans="2:6" x14ac:dyDescent="0.25">
      <c r="B4968" s="13">
        <v>4960</v>
      </c>
      <c r="C4968" s="18" t="str">
        <f t="shared" si="234"/>
        <v/>
      </c>
      <c r="D4968" s="13" t="str">
        <f t="shared" si="232"/>
        <v/>
      </c>
      <c r="E4968" s="13" t="str">
        <f t="shared" si="233"/>
        <v/>
      </c>
      <c r="F4968" s="84"/>
    </row>
    <row r="4969" spans="2:6" x14ac:dyDescent="0.25">
      <c r="B4969" s="13">
        <v>4961</v>
      </c>
      <c r="C4969" s="18" t="str">
        <f t="shared" si="234"/>
        <v/>
      </c>
      <c r="D4969" s="13" t="str">
        <f t="shared" si="232"/>
        <v/>
      </c>
      <c r="E4969" s="13" t="str">
        <f t="shared" si="233"/>
        <v/>
      </c>
      <c r="F4969" s="84"/>
    </row>
    <row r="4970" spans="2:6" x14ac:dyDescent="0.25">
      <c r="B4970" s="13">
        <v>4962</v>
      </c>
      <c r="C4970" s="18" t="str">
        <f t="shared" si="234"/>
        <v/>
      </c>
      <c r="D4970" s="13" t="str">
        <f t="shared" si="232"/>
        <v/>
      </c>
      <c r="E4970" s="13" t="str">
        <f t="shared" si="233"/>
        <v/>
      </c>
      <c r="F4970" s="84"/>
    </row>
    <row r="4971" spans="2:6" x14ac:dyDescent="0.25">
      <c r="B4971" s="13">
        <v>4963</v>
      </c>
      <c r="C4971" s="18" t="str">
        <f t="shared" si="234"/>
        <v/>
      </c>
      <c r="D4971" s="13" t="str">
        <f t="shared" si="232"/>
        <v/>
      </c>
      <c r="E4971" s="13" t="str">
        <f t="shared" si="233"/>
        <v/>
      </c>
      <c r="F4971" s="84"/>
    </row>
    <row r="4972" spans="2:6" x14ac:dyDescent="0.25">
      <c r="B4972" s="13">
        <v>4964</v>
      </c>
      <c r="C4972" s="18" t="str">
        <f t="shared" si="234"/>
        <v/>
      </c>
      <c r="D4972" s="13" t="str">
        <f t="shared" si="232"/>
        <v/>
      </c>
      <c r="E4972" s="13" t="str">
        <f t="shared" si="233"/>
        <v/>
      </c>
      <c r="F4972" s="84"/>
    </row>
    <row r="4973" spans="2:6" x14ac:dyDescent="0.25">
      <c r="B4973" s="13">
        <v>4965</v>
      </c>
      <c r="C4973" s="18" t="str">
        <f t="shared" si="234"/>
        <v/>
      </c>
      <c r="D4973" s="13" t="str">
        <f t="shared" si="232"/>
        <v/>
      </c>
      <c r="E4973" s="13" t="str">
        <f t="shared" si="233"/>
        <v/>
      </c>
      <c r="F4973" s="84"/>
    </row>
    <row r="4974" spans="2:6" x14ac:dyDescent="0.25">
      <c r="B4974" s="13">
        <v>4966</v>
      </c>
      <c r="C4974" s="18" t="str">
        <f t="shared" si="234"/>
        <v/>
      </c>
      <c r="D4974" s="13" t="str">
        <f t="shared" si="232"/>
        <v/>
      </c>
      <c r="E4974" s="13" t="str">
        <f t="shared" si="233"/>
        <v/>
      </c>
      <c r="F4974" s="84"/>
    </row>
    <row r="4975" spans="2:6" x14ac:dyDescent="0.25">
      <c r="B4975" s="13">
        <v>4967</v>
      </c>
      <c r="C4975" s="18" t="str">
        <f t="shared" si="234"/>
        <v/>
      </c>
      <c r="D4975" s="13" t="str">
        <f t="shared" si="232"/>
        <v/>
      </c>
      <c r="E4975" s="13" t="str">
        <f t="shared" si="233"/>
        <v/>
      </c>
      <c r="F4975" s="84"/>
    </row>
    <row r="4976" spans="2:6" x14ac:dyDescent="0.25">
      <c r="B4976" s="13">
        <v>4968</v>
      </c>
      <c r="C4976" s="18" t="str">
        <f t="shared" si="234"/>
        <v/>
      </c>
      <c r="D4976" s="13" t="str">
        <f t="shared" si="232"/>
        <v/>
      </c>
      <c r="E4976" s="13" t="str">
        <f t="shared" si="233"/>
        <v/>
      </c>
      <c r="F4976" s="84"/>
    </row>
    <row r="4977" spans="2:6" x14ac:dyDescent="0.25">
      <c r="B4977" s="13">
        <v>4969</v>
      </c>
      <c r="C4977" s="18" t="str">
        <f t="shared" si="234"/>
        <v/>
      </c>
      <c r="D4977" s="13" t="str">
        <f t="shared" si="232"/>
        <v/>
      </c>
      <c r="E4977" s="13" t="str">
        <f t="shared" si="233"/>
        <v/>
      </c>
      <c r="F4977" s="84"/>
    </row>
    <row r="4978" spans="2:6" x14ac:dyDescent="0.25">
      <c r="B4978" s="13">
        <v>4970</v>
      </c>
      <c r="C4978" s="18" t="str">
        <f t="shared" si="234"/>
        <v/>
      </c>
      <c r="D4978" s="13" t="str">
        <f t="shared" si="232"/>
        <v/>
      </c>
      <c r="E4978" s="13" t="str">
        <f t="shared" si="233"/>
        <v/>
      </c>
      <c r="F4978" s="84"/>
    </row>
    <row r="4979" spans="2:6" x14ac:dyDescent="0.25">
      <c r="B4979" s="13">
        <v>4971</v>
      </c>
      <c r="C4979" s="18" t="str">
        <f t="shared" si="234"/>
        <v/>
      </c>
      <c r="D4979" s="13" t="str">
        <f t="shared" si="232"/>
        <v/>
      </c>
      <c r="E4979" s="13" t="str">
        <f t="shared" si="233"/>
        <v/>
      </c>
      <c r="F4979" s="84"/>
    </row>
    <row r="4980" spans="2:6" x14ac:dyDescent="0.25">
      <c r="B4980" s="13">
        <v>4972</v>
      </c>
      <c r="C4980" s="18" t="str">
        <f t="shared" si="234"/>
        <v/>
      </c>
      <c r="D4980" s="13" t="str">
        <f t="shared" si="232"/>
        <v/>
      </c>
      <c r="E4980" s="13" t="str">
        <f t="shared" si="233"/>
        <v/>
      </c>
      <c r="F4980" s="84"/>
    </row>
    <row r="4981" spans="2:6" x14ac:dyDescent="0.25">
      <c r="B4981" s="13">
        <v>4973</v>
      </c>
      <c r="C4981" s="18" t="str">
        <f t="shared" si="234"/>
        <v/>
      </c>
      <c r="D4981" s="13" t="str">
        <f t="shared" si="232"/>
        <v/>
      </c>
      <c r="E4981" s="13" t="str">
        <f t="shared" si="233"/>
        <v/>
      </c>
      <c r="F4981" s="84"/>
    </row>
    <row r="4982" spans="2:6" x14ac:dyDescent="0.25">
      <c r="B4982" s="13">
        <v>4974</v>
      </c>
      <c r="C4982" s="18" t="str">
        <f t="shared" si="234"/>
        <v/>
      </c>
      <c r="D4982" s="13" t="str">
        <f t="shared" si="232"/>
        <v/>
      </c>
      <c r="E4982" s="13" t="str">
        <f t="shared" si="233"/>
        <v/>
      </c>
      <c r="F4982" s="84"/>
    </row>
    <row r="4983" spans="2:6" x14ac:dyDescent="0.25">
      <c r="B4983" s="13">
        <v>4975</v>
      </c>
      <c r="C4983" s="18" t="str">
        <f t="shared" si="234"/>
        <v/>
      </c>
      <c r="D4983" s="13" t="str">
        <f t="shared" si="232"/>
        <v/>
      </c>
      <c r="E4983" s="13" t="str">
        <f t="shared" si="233"/>
        <v/>
      </c>
      <c r="F4983" s="84"/>
    </row>
    <row r="4984" spans="2:6" x14ac:dyDescent="0.25">
      <c r="B4984" s="13">
        <v>4976</v>
      </c>
      <c r="C4984" s="18" t="str">
        <f t="shared" si="234"/>
        <v/>
      </c>
      <c r="D4984" s="13" t="str">
        <f t="shared" si="232"/>
        <v/>
      </c>
      <c r="E4984" s="13" t="str">
        <f t="shared" si="233"/>
        <v/>
      </c>
      <c r="F4984" s="84"/>
    </row>
    <row r="4985" spans="2:6" x14ac:dyDescent="0.25">
      <c r="B4985" s="13">
        <v>4977</v>
      </c>
      <c r="C4985" s="18" t="str">
        <f t="shared" si="234"/>
        <v/>
      </c>
      <c r="D4985" s="13" t="str">
        <f t="shared" si="232"/>
        <v/>
      </c>
      <c r="E4985" s="13" t="str">
        <f t="shared" si="233"/>
        <v/>
      </c>
      <c r="F4985" s="84"/>
    </row>
    <row r="4986" spans="2:6" x14ac:dyDescent="0.25">
      <c r="B4986" s="13">
        <v>4978</v>
      </c>
      <c r="C4986" s="18" t="str">
        <f t="shared" si="234"/>
        <v/>
      </c>
      <c r="D4986" s="13" t="str">
        <f t="shared" si="232"/>
        <v/>
      </c>
      <c r="E4986" s="13" t="str">
        <f t="shared" si="233"/>
        <v/>
      </c>
      <c r="F4986" s="84"/>
    </row>
    <row r="4987" spans="2:6" x14ac:dyDescent="0.25">
      <c r="B4987" s="13">
        <v>4979</v>
      </c>
      <c r="C4987" s="18" t="str">
        <f t="shared" si="234"/>
        <v/>
      </c>
      <c r="D4987" s="13" t="str">
        <f t="shared" si="232"/>
        <v/>
      </c>
      <c r="E4987" s="13" t="str">
        <f t="shared" si="233"/>
        <v/>
      </c>
      <c r="F4987" s="84"/>
    </row>
    <row r="4988" spans="2:6" x14ac:dyDescent="0.25">
      <c r="B4988" s="13">
        <v>4980</v>
      </c>
      <c r="C4988" s="18" t="str">
        <f t="shared" si="234"/>
        <v/>
      </c>
      <c r="D4988" s="13" t="str">
        <f t="shared" si="232"/>
        <v/>
      </c>
      <c r="E4988" s="13" t="str">
        <f t="shared" si="233"/>
        <v/>
      </c>
      <c r="F4988" s="84"/>
    </row>
    <row r="4989" spans="2:6" x14ac:dyDescent="0.25">
      <c r="B4989" s="13">
        <v>4981</v>
      </c>
      <c r="C4989" s="18" t="str">
        <f t="shared" si="234"/>
        <v/>
      </c>
      <c r="D4989" s="13" t="str">
        <f t="shared" si="232"/>
        <v/>
      </c>
      <c r="E4989" s="13" t="str">
        <f t="shared" si="233"/>
        <v/>
      </c>
      <c r="F4989" s="84"/>
    </row>
    <row r="4990" spans="2:6" x14ac:dyDescent="0.25">
      <c r="B4990" s="13">
        <v>4982</v>
      </c>
      <c r="C4990" s="18" t="str">
        <f t="shared" si="234"/>
        <v/>
      </c>
      <c r="D4990" s="13" t="str">
        <f t="shared" si="232"/>
        <v/>
      </c>
      <c r="E4990" s="13" t="str">
        <f t="shared" si="233"/>
        <v/>
      </c>
      <c r="F4990" s="84"/>
    </row>
    <row r="4991" spans="2:6" x14ac:dyDescent="0.25">
      <c r="B4991" s="13">
        <v>4983</v>
      </c>
      <c r="C4991" s="18" t="str">
        <f t="shared" si="234"/>
        <v/>
      </c>
      <c r="D4991" s="13" t="str">
        <f t="shared" si="232"/>
        <v/>
      </c>
      <c r="E4991" s="13" t="str">
        <f t="shared" si="233"/>
        <v/>
      </c>
      <c r="F4991" s="84"/>
    </row>
    <row r="4992" spans="2:6" x14ac:dyDescent="0.25">
      <c r="B4992" s="13">
        <v>4984</v>
      </c>
      <c r="C4992" s="18" t="str">
        <f t="shared" si="234"/>
        <v/>
      </c>
      <c r="D4992" s="13" t="str">
        <f t="shared" si="232"/>
        <v/>
      </c>
      <c r="E4992" s="13" t="str">
        <f t="shared" si="233"/>
        <v/>
      </c>
      <c r="F4992" s="84"/>
    </row>
    <row r="4993" spans="2:6" x14ac:dyDescent="0.25">
      <c r="B4993" s="13">
        <v>4985</v>
      </c>
      <c r="C4993" s="18" t="str">
        <f t="shared" si="234"/>
        <v/>
      </c>
      <c r="D4993" s="13" t="str">
        <f t="shared" si="232"/>
        <v/>
      </c>
      <c r="E4993" s="13" t="str">
        <f t="shared" si="233"/>
        <v/>
      </c>
      <c r="F4993" s="84"/>
    </row>
    <row r="4994" spans="2:6" x14ac:dyDescent="0.25">
      <c r="B4994" s="13">
        <v>4986</v>
      </c>
      <c r="C4994" s="18" t="str">
        <f t="shared" si="234"/>
        <v/>
      </c>
      <c r="D4994" s="13" t="str">
        <f t="shared" si="232"/>
        <v/>
      </c>
      <c r="E4994" s="13" t="str">
        <f t="shared" si="233"/>
        <v/>
      </c>
      <c r="F4994" s="84"/>
    </row>
    <row r="4995" spans="2:6" x14ac:dyDescent="0.25">
      <c r="B4995" s="13">
        <v>4987</v>
      </c>
      <c r="C4995" s="18" t="str">
        <f t="shared" si="234"/>
        <v/>
      </c>
      <c r="D4995" s="13" t="str">
        <f t="shared" si="232"/>
        <v/>
      </c>
      <c r="E4995" s="13" t="str">
        <f t="shared" si="233"/>
        <v/>
      </c>
      <c r="F4995" s="84"/>
    </row>
    <row r="4996" spans="2:6" x14ac:dyDescent="0.25">
      <c r="B4996" s="13">
        <v>4988</v>
      </c>
      <c r="C4996" s="18" t="str">
        <f t="shared" si="234"/>
        <v/>
      </c>
      <c r="D4996" s="13" t="str">
        <f t="shared" si="232"/>
        <v/>
      </c>
      <c r="E4996" s="13" t="str">
        <f t="shared" si="233"/>
        <v/>
      </c>
      <c r="F4996" s="84"/>
    </row>
    <row r="4997" spans="2:6" x14ac:dyDescent="0.25">
      <c r="B4997" s="13">
        <v>4989</v>
      </c>
      <c r="C4997" s="18" t="str">
        <f t="shared" si="234"/>
        <v/>
      </c>
      <c r="D4997" s="13" t="str">
        <f t="shared" si="232"/>
        <v/>
      </c>
      <c r="E4997" s="13" t="str">
        <f t="shared" si="233"/>
        <v/>
      </c>
      <c r="F4997" s="84"/>
    </row>
    <row r="4998" spans="2:6" x14ac:dyDescent="0.25">
      <c r="B4998" s="13">
        <v>4990</v>
      </c>
      <c r="C4998" s="18" t="str">
        <f t="shared" si="234"/>
        <v/>
      </c>
      <c r="D4998" s="13" t="str">
        <f t="shared" si="232"/>
        <v/>
      </c>
      <c r="E4998" s="13" t="str">
        <f t="shared" si="233"/>
        <v/>
      </c>
      <c r="F4998" s="84"/>
    </row>
    <row r="4999" spans="2:6" x14ac:dyDescent="0.25">
      <c r="B4999" s="13">
        <v>4991</v>
      </c>
      <c r="C4999" s="18" t="str">
        <f t="shared" si="234"/>
        <v/>
      </c>
      <c r="D4999" s="13" t="str">
        <f t="shared" si="232"/>
        <v/>
      </c>
      <c r="E4999" s="13" t="str">
        <f t="shared" si="233"/>
        <v/>
      </c>
      <c r="F4999" s="84"/>
    </row>
    <row r="5000" spans="2:6" x14ac:dyDescent="0.25">
      <c r="B5000" s="13">
        <v>4992</v>
      </c>
      <c r="C5000" s="18" t="str">
        <f t="shared" si="234"/>
        <v/>
      </c>
      <c r="D5000" s="13" t="str">
        <f t="shared" si="232"/>
        <v/>
      </c>
      <c r="E5000" s="13" t="str">
        <f t="shared" si="233"/>
        <v/>
      </c>
      <c r="F5000" s="84"/>
    </row>
    <row r="5001" spans="2:6" x14ac:dyDescent="0.25">
      <c r="B5001" s="13">
        <v>4993</v>
      </c>
      <c r="C5001" s="18" t="str">
        <f t="shared" si="234"/>
        <v/>
      </c>
      <c r="D5001" s="13" t="str">
        <f t="shared" ref="D5001:D5064" si="235">IF(C5001="","",IF($F$6="","",IF(B5001&lt;($AV$14+1),"1°batch", IF(B5001&gt;($AV$15),"3°batch","2°batch"))))</f>
        <v/>
      </c>
      <c r="E5001" s="13" t="str">
        <f t="shared" ref="E5001:E5064" si="236">IF(C5001="","",IF($F$6="","",IF(B5001&lt;($AV$17+1),"1°cooking",IF(AND(B5001&gt;$AV$17,B5001&lt;$AV$18+1),"2°cooking",IF(AND(B5001&gt;$AV$18,B5001&lt;$AV$19+1),"3°cooking",IF(AND(B5001&gt;$AV$19,B5001&lt;$AV$20+1),"4°cooking",IF(AND(B5001&gt;$AV$20,B5001&lt;$AV$21+1),"5°cooking",IF(AND(B5001&gt;$AV$21,B5001&lt;$AV$22+1),"1°cooking",IF(AND(B5001&gt;$AV$22,B5001&lt;$AV$23+1),"2°cooking",IF(AND(B5001&gt;$AV$23,B5001&lt;$AV$24+1),"3°cooking",IF(AND(B5001&gt;$AV$24,B5001&lt;$AV$25+1),"4°cooking",IF(AND(B5001&gt;$AV$25,B5001&lt;$AV$26+1),"5°cooking",IF(AND(B5001&gt;$AV$26,B5001&lt;$AV$27+1),"1°cooking",IF(AND(B5001&gt;$AV$27,B5001&lt;$AV$28+1),"2°cooking",IF(AND(B5001&gt;$AV$28,B5001&lt;$AV$29+1),"3°cooking",IF(AND(B5001&gt;$AV$29,B5001&lt;$AV$30+1),"4°cooking",IF(AND(B5001&gt;$AV$30,B5001&lt;$AV$31+1),"5°cooking","")))))))))))))))))</f>
        <v/>
      </c>
      <c r="F5001" s="84"/>
    </row>
    <row r="5002" spans="2:6" x14ac:dyDescent="0.25">
      <c r="B5002" s="13">
        <v>4994</v>
      </c>
      <c r="C5002" s="18" t="str">
        <f t="shared" ref="C5002:C5065" si="237">IF($F$6="","",IF(B5002&gt;$F$6,"",IF(C5001&lt;$C$6,C5001+$E$6,0)))</f>
        <v/>
      </c>
      <c r="D5002" s="13" t="str">
        <f t="shared" si="235"/>
        <v/>
      </c>
      <c r="E5002" s="13" t="str">
        <f t="shared" si="236"/>
        <v/>
      </c>
      <c r="F5002" s="84"/>
    </row>
    <row r="5003" spans="2:6" x14ac:dyDescent="0.25">
      <c r="B5003" s="13">
        <v>4995</v>
      </c>
      <c r="C5003" s="18" t="str">
        <f t="shared" si="237"/>
        <v/>
      </c>
      <c r="D5003" s="13" t="str">
        <f t="shared" si="235"/>
        <v/>
      </c>
      <c r="E5003" s="13" t="str">
        <f t="shared" si="236"/>
        <v/>
      </c>
      <c r="F5003" s="84"/>
    </row>
    <row r="5004" spans="2:6" x14ac:dyDescent="0.25">
      <c r="B5004" s="13">
        <v>4996</v>
      </c>
      <c r="C5004" s="18" t="str">
        <f t="shared" si="237"/>
        <v/>
      </c>
      <c r="D5004" s="13" t="str">
        <f t="shared" si="235"/>
        <v/>
      </c>
      <c r="E5004" s="13" t="str">
        <f t="shared" si="236"/>
        <v/>
      </c>
      <c r="F5004" s="84"/>
    </row>
    <row r="5005" spans="2:6" x14ac:dyDescent="0.25">
      <c r="B5005" s="13">
        <v>4997</v>
      </c>
      <c r="C5005" s="18" t="str">
        <f t="shared" si="237"/>
        <v/>
      </c>
      <c r="D5005" s="13" t="str">
        <f t="shared" si="235"/>
        <v/>
      </c>
      <c r="E5005" s="13" t="str">
        <f t="shared" si="236"/>
        <v/>
      </c>
      <c r="F5005" s="84"/>
    </row>
    <row r="5006" spans="2:6" x14ac:dyDescent="0.25">
      <c r="B5006" s="13">
        <v>4998</v>
      </c>
      <c r="C5006" s="18" t="str">
        <f t="shared" si="237"/>
        <v/>
      </c>
      <c r="D5006" s="13" t="str">
        <f t="shared" si="235"/>
        <v/>
      </c>
      <c r="E5006" s="13" t="str">
        <f t="shared" si="236"/>
        <v/>
      </c>
      <c r="F5006" s="84"/>
    </row>
    <row r="5007" spans="2:6" x14ac:dyDescent="0.25">
      <c r="B5007" s="13">
        <v>4999</v>
      </c>
      <c r="C5007" s="18" t="str">
        <f t="shared" si="237"/>
        <v/>
      </c>
      <c r="D5007" s="13" t="str">
        <f t="shared" si="235"/>
        <v/>
      </c>
      <c r="E5007" s="13" t="str">
        <f t="shared" si="236"/>
        <v/>
      </c>
      <c r="F5007" s="84"/>
    </row>
    <row r="5008" spans="2:6" x14ac:dyDescent="0.25">
      <c r="B5008" s="13">
        <v>5000</v>
      </c>
      <c r="C5008" s="18" t="str">
        <f t="shared" si="237"/>
        <v/>
      </c>
      <c r="D5008" s="13" t="str">
        <f t="shared" si="235"/>
        <v/>
      </c>
      <c r="E5008" s="13" t="str">
        <f t="shared" si="236"/>
        <v/>
      </c>
      <c r="F5008" s="84"/>
    </row>
    <row r="5009" spans="2:6" x14ac:dyDescent="0.25">
      <c r="B5009" s="13">
        <v>5001</v>
      </c>
      <c r="C5009" s="18" t="str">
        <f t="shared" si="237"/>
        <v/>
      </c>
      <c r="D5009" s="13" t="str">
        <f t="shared" si="235"/>
        <v/>
      </c>
      <c r="E5009" s="13" t="str">
        <f t="shared" si="236"/>
        <v/>
      </c>
      <c r="F5009" s="84"/>
    </row>
    <row r="5010" spans="2:6" x14ac:dyDescent="0.25">
      <c r="B5010" s="13">
        <v>5002</v>
      </c>
      <c r="C5010" s="18" t="str">
        <f t="shared" si="237"/>
        <v/>
      </c>
      <c r="D5010" s="13" t="str">
        <f t="shared" si="235"/>
        <v/>
      </c>
      <c r="E5010" s="13" t="str">
        <f t="shared" si="236"/>
        <v/>
      </c>
      <c r="F5010" s="84"/>
    </row>
    <row r="5011" spans="2:6" x14ac:dyDescent="0.25">
      <c r="B5011" s="13">
        <v>5003</v>
      </c>
      <c r="C5011" s="18" t="str">
        <f t="shared" si="237"/>
        <v/>
      </c>
      <c r="D5011" s="13" t="str">
        <f t="shared" si="235"/>
        <v/>
      </c>
      <c r="E5011" s="13" t="str">
        <f t="shared" si="236"/>
        <v/>
      </c>
      <c r="F5011" s="84"/>
    </row>
    <row r="5012" spans="2:6" x14ac:dyDescent="0.25">
      <c r="B5012" s="13">
        <v>5004</v>
      </c>
      <c r="C5012" s="18" t="str">
        <f t="shared" si="237"/>
        <v/>
      </c>
      <c r="D5012" s="13" t="str">
        <f t="shared" si="235"/>
        <v/>
      </c>
      <c r="E5012" s="13" t="str">
        <f t="shared" si="236"/>
        <v/>
      </c>
      <c r="F5012" s="84"/>
    </row>
    <row r="5013" spans="2:6" x14ac:dyDescent="0.25">
      <c r="B5013" s="13">
        <v>5005</v>
      </c>
      <c r="C5013" s="18" t="str">
        <f t="shared" si="237"/>
        <v/>
      </c>
      <c r="D5013" s="13" t="str">
        <f t="shared" si="235"/>
        <v/>
      </c>
      <c r="E5013" s="13" t="str">
        <f t="shared" si="236"/>
        <v/>
      </c>
      <c r="F5013" s="84"/>
    </row>
    <row r="5014" spans="2:6" x14ac:dyDescent="0.25">
      <c r="B5014" s="13">
        <v>5006</v>
      </c>
      <c r="C5014" s="18" t="str">
        <f t="shared" si="237"/>
        <v/>
      </c>
      <c r="D5014" s="13" t="str">
        <f t="shared" si="235"/>
        <v/>
      </c>
      <c r="E5014" s="13" t="str">
        <f t="shared" si="236"/>
        <v/>
      </c>
      <c r="F5014" s="84"/>
    </row>
    <row r="5015" spans="2:6" x14ac:dyDescent="0.25">
      <c r="B5015" s="13">
        <v>5007</v>
      </c>
      <c r="C5015" s="18" t="str">
        <f t="shared" si="237"/>
        <v/>
      </c>
      <c r="D5015" s="13" t="str">
        <f t="shared" si="235"/>
        <v/>
      </c>
      <c r="E5015" s="13" t="str">
        <f t="shared" si="236"/>
        <v/>
      </c>
      <c r="F5015" s="84"/>
    </row>
    <row r="5016" spans="2:6" x14ac:dyDescent="0.25">
      <c r="B5016" s="13">
        <v>5008</v>
      </c>
      <c r="C5016" s="18" t="str">
        <f t="shared" si="237"/>
        <v/>
      </c>
      <c r="D5016" s="13" t="str">
        <f t="shared" si="235"/>
        <v/>
      </c>
      <c r="E5016" s="13" t="str">
        <f t="shared" si="236"/>
        <v/>
      </c>
      <c r="F5016" s="84"/>
    </row>
    <row r="5017" spans="2:6" x14ac:dyDescent="0.25">
      <c r="B5017" s="13">
        <v>5009</v>
      </c>
      <c r="C5017" s="18" t="str">
        <f t="shared" si="237"/>
        <v/>
      </c>
      <c r="D5017" s="13" t="str">
        <f t="shared" si="235"/>
        <v/>
      </c>
      <c r="E5017" s="13" t="str">
        <f t="shared" si="236"/>
        <v/>
      </c>
      <c r="F5017" s="84"/>
    </row>
    <row r="5018" spans="2:6" x14ac:dyDescent="0.25">
      <c r="B5018" s="13">
        <v>5010</v>
      </c>
      <c r="C5018" s="18" t="str">
        <f t="shared" si="237"/>
        <v/>
      </c>
      <c r="D5018" s="13" t="str">
        <f t="shared" si="235"/>
        <v/>
      </c>
      <c r="E5018" s="13" t="str">
        <f t="shared" si="236"/>
        <v/>
      </c>
      <c r="F5018" s="84"/>
    </row>
    <row r="5019" spans="2:6" x14ac:dyDescent="0.25">
      <c r="B5019" s="13">
        <v>5011</v>
      </c>
      <c r="C5019" s="18" t="str">
        <f t="shared" si="237"/>
        <v/>
      </c>
      <c r="D5019" s="13" t="str">
        <f t="shared" si="235"/>
        <v/>
      </c>
      <c r="E5019" s="13" t="str">
        <f t="shared" si="236"/>
        <v/>
      </c>
      <c r="F5019" s="84"/>
    </row>
    <row r="5020" spans="2:6" x14ac:dyDescent="0.25">
      <c r="B5020" s="13">
        <v>5012</v>
      </c>
      <c r="C5020" s="18" t="str">
        <f t="shared" si="237"/>
        <v/>
      </c>
      <c r="D5020" s="13" t="str">
        <f t="shared" si="235"/>
        <v/>
      </c>
      <c r="E5020" s="13" t="str">
        <f t="shared" si="236"/>
        <v/>
      </c>
      <c r="F5020" s="84"/>
    </row>
    <row r="5021" spans="2:6" x14ac:dyDescent="0.25">
      <c r="B5021" s="13">
        <v>5013</v>
      </c>
      <c r="C5021" s="18" t="str">
        <f t="shared" si="237"/>
        <v/>
      </c>
      <c r="D5021" s="13" t="str">
        <f t="shared" si="235"/>
        <v/>
      </c>
      <c r="E5021" s="13" t="str">
        <f t="shared" si="236"/>
        <v/>
      </c>
      <c r="F5021" s="84"/>
    </row>
    <row r="5022" spans="2:6" x14ac:dyDescent="0.25">
      <c r="B5022" s="13">
        <v>5014</v>
      </c>
      <c r="C5022" s="18" t="str">
        <f t="shared" si="237"/>
        <v/>
      </c>
      <c r="D5022" s="13" t="str">
        <f t="shared" si="235"/>
        <v/>
      </c>
      <c r="E5022" s="13" t="str">
        <f t="shared" si="236"/>
        <v/>
      </c>
      <c r="F5022" s="84"/>
    </row>
    <row r="5023" spans="2:6" x14ac:dyDescent="0.25">
      <c r="B5023" s="13">
        <v>5015</v>
      </c>
      <c r="C5023" s="18" t="str">
        <f t="shared" si="237"/>
        <v/>
      </c>
      <c r="D5023" s="13" t="str">
        <f t="shared" si="235"/>
        <v/>
      </c>
      <c r="E5023" s="13" t="str">
        <f t="shared" si="236"/>
        <v/>
      </c>
      <c r="F5023" s="84"/>
    </row>
    <row r="5024" spans="2:6" x14ac:dyDescent="0.25">
      <c r="B5024" s="13">
        <v>5016</v>
      </c>
      <c r="C5024" s="18" t="str">
        <f t="shared" si="237"/>
        <v/>
      </c>
      <c r="D5024" s="13" t="str">
        <f t="shared" si="235"/>
        <v/>
      </c>
      <c r="E5024" s="13" t="str">
        <f t="shared" si="236"/>
        <v/>
      </c>
      <c r="F5024" s="84"/>
    </row>
    <row r="5025" spans="2:6" x14ac:dyDescent="0.25">
      <c r="B5025" s="13">
        <v>5017</v>
      </c>
      <c r="C5025" s="18" t="str">
        <f t="shared" si="237"/>
        <v/>
      </c>
      <c r="D5025" s="13" t="str">
        <f t="shared" si="235"/>
        <v/>
      </c>
      <c r="E5025" s="13" t="str">
        <f t="shared" si="236"/>
        <v/>
      </c>
      <c r="F5025" s="84"/>
    </row>
    <row r="5026" spans="2:6" x14ac:dyDescent="0.25">
      <c r="B5026" s="13">
        <v>5018</v>
      </c>
      <c r="C5026" s="18" t="str">
        <f t="shared" si="237"/>
        <v/>
      </c>
      <c r="D5026" s="13" t="str">
        <f t="shared" si="235"/>
        <v/>
      </c>
      <c r="E5026" s="13" t="str">
        <f t="shared" si="236"/>
        <v/>
      </c>
      <c r="F5026" s="84"/>
    </row>
    <row r="5027" spans="2:6" x14ac:dyDescent="0.25">
      <c r="B5027" s="13">
        <v>5019</v>
      </c>
      <c r="C5027" s="18" t="str">
        <f t="shared" si="237"/>
        <v/>
      </c>
      <c r="D5027" s="13" t="str">
        <f t="shared" si="235"/>
        <v/>
      </c>
      <c r="E5027" s="13" t="str">
        <f t="shared" si="236"/>
        <v/>
      </c>
      <c r="F5027" s="84"/>
    </row>
    <row r="5028" spans="2:6" x14ac:dyDescent="0.25">
      <c r="B5028" s="13">
        <v>5020</v>
      </c>
      <c r="C5028" s="18" t="str">
        <f t="shared" si="237"/>
        <v/>
      </c>
      <c r="D5028" s="13" t="str">
        <f t="shared" si="235"/>
        <v/>
      </c>
      <c r="E5028" s="13" t="str">
        <f t="shared" si="236"/>
        <v/>
      </c>
      <c r="F5028" s="84"/>
    </row>
    <row r="5029" spans="2:6" x14ac:dyDescent="0.25">
      <c r="B5029" s="13">
        <v>5021</v>
      </c>
      <c r="C5029" s="18" t="str">
        <f t="shared" si="237"/>
        <v/>
      </c>
      <c r="D5029" s="13" t="str">
        <f t="shared" si="235"/>
        <v/>
      </c>
      <c r="E5029" s="13" t="str">
        <f t="shared" si="236"/>
        <v/>
      </c>
      <c r="F5029" s="84"/>
    </row>
    <row r="5030" spans="2:6" x14ac:dyDescent="0.25">
      <c r="B5030" s="13">
        <v>5022</v>
      </c>
      <c r="C5030" s="18" t="str">
        <f t="shared" si="237"/>
        <v/>
      </c>
      <c r="D5030" s="13" t="str">
        <f t="shared" si="235"/>
        <v/>
      </c>
      <c r="E5030" s="13" t="str">
        <f t="shared" si="236"/>
        <v/>
      </c>
      <c r="F5030" s="84"/>
    </row>
    <row r="5031" spans="2:6" x14ac:dyDescent="0.25">
      <c r="B5031" s="13">
        <v>5023</v>
      </c>
      <c r="C5031" s="18" t="str">
        <f t="shared" si="237"/>
        <v/>
      </c>
      <c r="D5031" s="13" t="str">
        <f t="shared" si="235"/>
        <v/>
      </c>
      <c r="E5031" s="13" t="str">
        <f t="shared" si="236"/>
        <v/>
      </c>
      <c r="F5031" s="84"/>
    </row>
    <row r="5032" spans="2:6" x14ac:dyDescent="0.25">
      <c r="B5032" s="13">
        <v>5024</v>
      </c>
      <c r="C5032" s="18" t="str">
        <f t="shared" si="237"/>
        <v/>
      </c>
      <c r="D5032" s="13" t="str">
        <f t="shared" si="235"/>
        <v/>
      </c>
      <c r="E5032" s="13" t="str">
        <f t="shared" si="236"/>
        <v/>
      </c>
      <c r="F5032" s="84"/>
    </row>
    <row r="5033" spans="2:6" x14ac:dyDescent="0.25">
      <c r="B5033" s="13">
        <v>5025</v>
      </c>
      <c r="C5033" s="18" t="str">
        <f t="shared" si="237"/>
        <v/>
      </c>
      <c r="D5033" s="13" t="str">
        <f t="shared" si="235"/>
        <v/>
      </c>
      <c r="E5033" s="13" t="str">
        <f t="shared" si="236"/>
        <v/>
      </c>
      <c r="F5033" s="84"/>
    </row>
    <row r="5034" spans="2:6" x14ac:dyDescent="0.25">
      <c r="B5034" s="13">
        <v>5026</v>
      </c>
      <c r="C5034" s="18" t="str">
        <f t="shared" si="237"/>
        <v/>
      </c>
      <c r="D5034" s="13" t="str">
        <f t="shared" si="235"/>
        <v/>
      </c>
      <c r="E5034" s="13" t="str">
        <f t="shared" si="236"/>
        <v/>
      </c>
      <c r="F5034" s="84"/>
    </row>
    <row r="5035" spans="2:6" x14ac:dyDescent="0.25">
      <c r="B5035" s="13">
        <v>5027</v>
      </c>
      <c r="C5035" s="18" t="str">
        <f t="shared" si="237"/>
        <v/>
      </c>
      <c r="D5035" s="13" t="str">
        <f t="shared" si="235"/>
        <v/>
      </c>
      <c r="E5035" s="13" t="str">
        <f t="shared" si="236"/>
        <v/>
      </c>
      <c r="F5035" s="84"/>
    </row>
    <row r="5036" spans="2:6" x14ac:dyDescent="0.25">
      <c r="B5036" s="13">
        <v>5028</v>
      </c>
      <c r="C5036" s="18" t="str">
        <f t="shared" si="237"/>
        <v/>
      </c>
      <c r="D5036" s="13" t="str">
        <f t="shared" si="235"/>
        <v/>
      </c>
      <c r="E5036" s="13" t="str">
        <f t="shared" si="236"/>
        <v/>
      </c>
      <c r="F5036" s="84"/>
    </row>
    <row r="5037" spans="2:6" x14ac:dyDescent="0.25">
      <c r="B5037" s="13">
        <v>5029</v>
      </c>
      <c r="C5037" s="18" t="str">
        <f t="shared" si="237"/>
        <v/>
      </c>
      <c r="D5037" s="13" t="str">
        <f t="shared" si="235"/>
        <v/>
      </c>
      <c r="E5037" s="13" t="str">
        <f t="shared" si="236"/>
        <v/>
      </c>
      <c r="F5037" s="84"/>
    </row>
    <row r="5038" spans="2:6" x14ac:dyDescent="0.25">
      <c r="B5038" s="13">
        <v>5030</v>
      </c>
      <c r="C5038" s="18" t="str">
        <f t="shared" si="237"/>
        <v/>
      </c>
      <c r="D5038" s="13" t="str">
        <f t="shared" si="235"/>
        <v/>
      </c>
      <c r="E5038" s="13" t="str">
        <f t="shared" si="236"/>
        <v/>
      </c>
      <c r="F5038" s="84"/>
    </row>
    <row r="5039" spans="2:6" x14ac:dyDescent="0.25">
      <c r="B5039" s="13">
        <v>5031</v>
      </c>
      <c r="C5039" s="18" t="str">
        <f t="shared" si="237"/>
        <v/>
      </c>
      <c r="D5039" s="13" t="str">
        <f t="shared" si="235"/>
        <v/>
      </c>
      <c r="E5039" s="13" t="str">
        <f t="shared" si="236"/>
        <v/>
      </c>
      <c r="F5039" s="84"/>
    </row>
    <row r="5040" spans="2:6" x14ac:dyDescent="0.25">
      <c r="B5040" s="13">
        <v>5032</v>
      </c>
      <c r="C5040" s="18" t="str">
        <f t="shared" si="237"/>
        <v/>
      </c>
      <c r="D5040" s="13" t="str">
        <f t="shared" si="235"/>
        <v/>
      </c>
      <c r="E5040" s="13" t="str">
        <f t="shared" si="236"/>
        <v/>
      </c>
      <c r="F5040" s="84"/>
    </row>
    <row r="5041" spans="2:6" x14ac:dyDescent="0.25">
      <c r="B5041" s="13">
        <v>5033</v>
      </c>
      <c r="C5041" s="18" t="str">
        <f t="shared" si="237"/>
        <v/>
      </c>
      <c r="D5041" s="13" t="str">
        <f t="shared" si="235"/>
        <v/>
      </c>
      <c r="E5041" s="13" t="str">
        <f t="shared" si="236"/>
        <v/>
      </c>
      <c r="F5041" s="84"/>
    </row>
    <row r="5042" spans="2:6" x14ac:dyDescent="0.25">
      <c r="B5042" s="13">
        <v>5034</v>
      </c>
      <c r="C5042" s="18" t="str">
        <f t="shared" si="237"/>
        <v/>
      </c>
      <c r="D5042" s="13" t="str">
        <f t="shared" si="235"/>
        <v/>
      </c>
      <c r="E5042" s="13" t="str">
        <f t="shared" si="236"/>
        <v/>
      </c>
      <c r="F5042" s="84"/>
    </row>
    <row r="5043" spans="2:6" x14ac:dyDescent="0.25">
      <c r="B5043" s="13">
        <v>5035</v>
      </c>
      <c r="C5043" s="18" t="str">
        <f t="shared" si="237"/>
        <v/>
      </c>
      <c r="D5043" s="13" t="str">
        <f t="shared" si="235"/>
        <v/>
      </c>
      <c r="E5043" s="13" t="str">
        <f t="shared" si="236"/>
        <v/>
      </c>
      <c r="F5043" s="84"/>
    </row>
    <row r="5044" spans="2:6" x14ac:dyDescent="0.25">
      <c r="B5044" s="13">
        <v>5036</v>
      </c>
      <c r="C5044" s="18" t="str">
        <f t="shared" si="237"/>
        <v/>
      </c>
      <c r="D5044" s="13" t="str">
        <f t="shared" si="235"/>
        <v/>
      </c>
      <c r="E5044" s="13" t="str">
        <f t="shared" si="236"/>
        <v/>
      </c>
      <c r="F5044" s="84"/>
    </row>
    <row r="5045" spans="2:6" x14ac:dyDescent="0.25">
      <c r="B5045" s="13">
        <v>5037</v>
      </c>
      <c r="C5045" s="18" t="str">
        <f t="shared" si="237"/>
        <v/>
      </c>
      <c r="D5045" s="13" t="str">
        <f t="shared" si="235"/>
        <v/>
      </c>
      <c r="E5045" s="13" t="str">
        <f t="shared" si="236"/>
        <v/>
      </c>
      <c r="F5045" s="84"/>
    </row>
    <row r="5046" spans="2:6" x14ac:dyDescent="0.25">
      <c r="B5046" s="13">
        <v>5038</v>
      </c>
      <c r="C5046" s="18" t="str">
        <f t="shared" si="237"/>
        <v/>
      </c>
      <c r="D5046" s="13" t="str">
        <f t="shared" si="235"/>
        <v/>
      </c>
      <c r="E5046" s="13" t="str">
        <f t="shared" si="236"/>
        <v/>
      </c>
      <c r="F5046" s="84"/>
    </row>
    <row r="5047" spans="2:6" x14ac:dyDescent="0.25">
      <c r="B5047" s="13">
        <v>5039</v>
      </c>
      <c r="C5047" s="18" t="str">
        <f t="shared" si="237"/>
        <v/>
      </c>
      <c r="D5047" s="13" t="str">
        <f t="shared" si="235"/>
        <v/>
      </c>
      <c r="E5047" s="13" t="str">
        <f t="shared" si="236"/>
        <v/>
      </c>
      <c r="F5047" s="84"/>
    </row>
    <row r="5048" spans="2:6" x14ac:dyDescent="0.25">
      <c r="B5048" s="13">
        <v>5040</v>
      </c>
      <c r="C5048" s="18" t="str">
        <f t="shared" si="237"/>
        <v/>
      </c>
      <c r="D5048" s="13" t="str">
        <f t="shared" si="235"/>
        <v/>
      </c>
      <c r="E5048" s="13" t="str">
        <f t="shared" si="236"/>
        <v/>
      </c>
      <c r="F5048" s="84"/>
    </row>
    <row r="5049" spans="2:6" x14ac:dyDescent="0.25">
      <c r="B5049" s="13">
        <v>5041</v>
      </c>
      <c r="C5049" s="18" t="str">
        <f t="shared" si="237"/>
        <v/>
      </c>
      <c r="D5049" s="13" t="str">
        <f t="shared" si="235"/>
        <v/>
      </c>
      <c r="E5049" s="13" t="str">
        <f t="shared" si="236"/>
        <v/>
      </c>
      <c r="F5049" s="84"/>
    </row>
    <row r="5050" spans="2:6" x14ac:dyDescent="0.25">
      <c r="B5050" s="13">
        <v>5042</v>
      </c>
      <c r="C5050" s="18" t="str">
        <f t="shared" si="237"/>
        <v/>
      </c>
      <c r="D5050" s="13" t="str">
        <f t="shared" si="235"/>
        <v/>
      </c>
      <c r="E5050" s="13" t="str">
        <f t="shared" si="236"/>
        <v/>
      </c>
      <c r="F5050" s="84"/>
    </row>
    <row r="5051" spans="2:6" x14ac:dyDescent="0.25">
      <c r="B5051" s="13">
        <v>5043</v>
      </c>
      <c r="C5051" s="18" t="str">
        <f t="shared" si="237"/>
        <v/>
      </c>
      <c r="D5051" s="13" t="str">
        <f t="shared" si="235"/>
        <v/>
      </c>
      <c r="E5051" s="13" t="str">
        <f t="shared" si="236"/>
        <v/>
      </c>
      <c r="F5051" s="84"/>
    </row>
    <row r="5052" spans="2:6" x14ac:dyDescent="0.25">
      <c r="B5052" s="13">
        <v>5044</v>
      </c>
      <c r="C5052" s="18" t="str">
        <f t="shared" si="237"/>
        <v/>
      </c>
      <c r="D5052" s="13" t="str">
        <f t="shared" si="235"/>
        <v/>
      </c>
      <c r="E5052" s="13" t="str">
        <f t="shared" si="236"/>
        <v/>
      </c>
      <c r="F5052" s="84"/>
    </row>
    <row r="5053" spans="2:6" x14ac:dyDescent="0.25">
      <c r="B5053" s="13">
        <v>5045</v>
      </c>
      <c r="C5053" s="18" t="str">
        <f t="shared" si="237"/>
        <v/>
      </c>
      <c r="D5053" s="13" t="str">
        <f t="shared" si="235"/>
        <v/>
      </c>
      <c r="E5053" s="13" t="str">
        <f t="shared" si="236"/>
        <v/>
      </c>
      <c r="F5053" s="84"/>
    </row>
    <row r="5054" spans="2:6" x14ac:dyDescent="0.25">
      <c r="B5054" s="13">
        <v>5046</v>
      </c>
      <c r="C5054" s="18" t="str">
        <f t="shared" si="237"/>
        <v/>
      </c>
      <c r="D5054" s="13" t="str">
        <f t="shared" si="235"/>
        <v/>
      </c>
      <c r="E5054" s="13" t="str">
        <f t="shared" si="236"/>
        <v/>
      </c>
      <c r="F5054" s="84"/>
    </row>
    <row r="5055" spans="2:6" x14ac:dyDescent="0.25">
      <c r="B5055" s="13">
        <v>5047</v>
      </c>
      <c r="C5055" s="18" t="str">
        <f t="shared" si="237"/>
        <v/>
      </c>
      <c r="D5055" s="13" t="str">
        <f t="shared" si="235"/>
        <v/>
      </c>
      <c r="E5055" s="13" t="str">
        <f t="shared" si="236"/>
        <v/>
      </c>
      <c r="F5055" s="84"/>
    </row>
    <row r="5056" spans="2:6" x14ac:dyDescent="0.25">
      <c r="B5056" s="13">
        <v>5048</v>
      </c>
      <c r="C5056" s="18" t="str">
        <f t="shared" si="237"/>
        <v/>
      </c>
      <c r="D5056" s="13" t="str">
        <f t="shared" si="235"/>
        <v/>
      </c>
      <c r="E5056" s="13" t="str">
        <f t="shared" si="236"/>
        <v/>
      </c>
      <c r="F5056" s="84"/>
    </row>
    <row r="5057" spans="2:6" x14ac:dyDescent="0.25">
      <c r="B5057" s="13">
        <v>5049</v>
      </c>
      <c r="C5057" s="18" t="str">
        <f t="shared" si="237"/>
        <v/>
      </c>
      <c r="D5057" s="13" t="str">
        <f t="shared" si="235"/>
        <v/>
      </c>
      <c r="E5057" s="13" t="str">
        <f t="shared" si="236"/>
        <v/>
      </c>
      <c r="F5057" s="84"/>
    </row>
    <row r="5058" spans="2:6" x14ac:dyDescent="0.25">
      <c r="B5058" s="13">
        <v>5050</v>
      </c>
      <c r="C5058" s="18" t="str">
        <f t="shared" si="237"/>
        <v/>
      </c>
      <c r="D5058" s="13" t="str">
        <f t="shared" si="235"/>
        <v/>
      </c>
      <c r="E5058" s="13" t="str">
        <f t="shared" si="236"/>
        <v/>
      </c>
      <c r="F5058" s="84"/>
    </row>
    <row r="5059" spans="2:6" x14ac:dyDescent="0.25">
      <c r="B5059" s="13">
        <v>5051</v>
      </c>
      <c r="C5059" s="18" t="str">
        <f t="shared" si="237"/>
        <v/>
      </c>
      <c r="D5059" s="13" t="str">
        <f t="shared" si="235"/>
        <v/>
      </c>
      <c r="E5059" s="13" t="str">
        <f t="shared" si="236"/>
        <v/>
      </c>
      <c r="F5059" s="84"/>
    </row>
    <row r="5060" spans="2:6" x14ac:dyDescent="0.25">
      <c r="B5060" s="13">
        <v>5052</v>
      </c>
      <c r="C5060" s="18" t="str">
        <f t="shared" si="237"/>
        <v/>
      </c>
      <c r="D5060" s="13" t="str">
        <f t="shared" si="235"/>
        <v/>
      </c>
      <c r="E5060" s="13" t="str">
        <f t="shared" si="236"/>
        <v/>
      </c>
      <c r="F5060" s="84"/>
    </row>
    <row r="5061" spans="2:6" x14ac:dyDescent="0.25">
      <c r="B5061" s="13">
        <v>5053</v>
      </c>
      <c r="C5061" s="18" t="str">
        <f t="shared" si="237"/>
        <v/>
      </c>
      <c r="D5061" s="13" t="str">
        <f t="shared" si="235"/>
        <v/>
      </c>
      <c r="E5061" s="13" t="str">
        <f t="shared" si="236"/>
        <v/>
      </c>
      <c r="F5061" s="84"/>
    </row>
    <row r="5062" spans="2:6" x14ac:dyDescent="0.25">
      <c r="B5062" s="13">
        <v>5054</v>
      </c>
      <c r="C5062" s="18" t="str">
        <f t="shared" si="237"/>
        <v/>
      </c>
      <c r="D5062" s="13" t="str">
        <f t="shared" si="235"/>
        <v/>
      </c>
      <c r="E5062" s="13" t="str">
        <f t="shared" si="236"/>
        <v/>
      </c>
      <c r="F5062" s="84"/>
    </row>
    <row r="5063" spans="2:6" x14ac:dyDescent="0.25">
      <c r="B5063" s="13">
        <v>5055</v>
      </c>
      <c r="C5063" s="18" t="str">
        <f t="shared" si="237"/>
        <v/>
      </c>
      <c r="D5063" s="13" t="str">
        <f t="shared" si="235"/>
        <v/>
      </c>
      <c r="E5063" s="13" t="str">
        <f t="shared" si="236"/>
        <v/>
      </c>
      <c r="F5063" s="84"/>
    </row>
    <row r="5064" spans="2:6" x14ac:dyDescent="0.25">
      <c r="B5064" s="13">
        <v>5056</v>
      </c>
      <c r="C5064" s="18" t="str">
        <f t="shared" si="237"/>
        <v/>
      </c>
      <c r="D5064" s="13" t="str">
        <f t="shared" si="235"/>
        <v/>
      </c>
      <c r="E5064" s="13" t="str">
        <f t="shared" si="236"/>
        <v/>
      </c>
      <c r="F5064" s="84"/>
    </row>
    <row r="5065" spans="2:6" x14ac:dyDescent="0.25">
      <c r="B5065" s="13">
        <v>5057</v>
      </c>
      <c r="C5065" s="18" t="str">
        <f t="shared" si="237"/>
        <v/>
      </c>
      <c r="D5065" s="13" t="str">
        <f t="shared" ref="D5065:D5128" si="238">IF(C5065="","",IF($F$6="","",IF(B5065&lt;($AV$14+1),"1°batch", IF(B5065&gt;($AV$15),"3°batch","2°batch"))))</f>
        <v/>
      </c>
      <c r="E5065" s="13" t="str">
        <f t="shared" ref="E5065:E5128" si="239">IF(C5065="","",IF($F$6="","",IF(B5065&lt;($AV$17+1),"1°cooking",IF(AND(B5065&gt;$AV$17,B5065&lt;$AV$18+1),"2°cooking",IF(AND(B5065&gt;$AV$18,B5065&lt;$AV$19+1),"3°cooking",IF(AND(B5065&gt;$AV$19,B5065&lt;$AV$20+1),"4°cooking",IF(AND(B5065&gt;$AV$20,B5065&lt;$AV$21+1),"5°cooking",IF(AND(B5065&gt;$AV$21,B5065&lt;$AV$22+1),"1°cooking",IF(AND(B5065&gt;$AV$22,B5065&lt;$AV$23+1),"2°cooking",IF(AND(B5065&gt;$AV$23,B5065&lt;$AV$24+1),"3°cooking",IF(AND(B5065&gt;$AV$24,B5065&lt;$AV$25+1),"4°cooking",IF(AND(B5065&gt;$AV$25,B5065&lt;$AV$26+1),"5°cooking",IF(AND(B5065&gt;$AV$26,B5065&lt;$AV$27+1),"1°cooking",IF(AND(B5065&gt;$AV$27,B5065&lt;$AV$28+1),"2°cooking",IF(AND(B5065&gt;$AV$28,B5065&lt;$AV$29+1),"3°cooking",IF(AND(B5065&gt;$AV$29,B5065&lt;$AV$30+1),"4°cooking",IF(AND(B5065&gt;$AV$30,B5065&lt;$AV$31+1),"5°cooking","")))))))))))))))))</f>
        <v/>
      </c>
      <c r="F5065" s="84"/>
    </row>
    <row r="5066" spans="2:6" x14ac:dyDescent="0.25">
      <c r="B5066" s="13">
        <v>5058</v>
      </c>
      <c r="C5066" s="18" t="str">
        <f t="shared" ref="C5066:C5129" si="240">IF($F$6="","",IF(B5066&gt;$F$6,"",IF(C5065&lt;$C$6,C5065+$E$6,0)))</f>
        <v/>
      </c>
      <c r="D5066" s="13" t="str">
        <f t="shared" si="238"/>
        <v/>
      </c>
      <c r="E5066" s="13" t="str">
        <f t="shared" si="239"/>
        <v/>
      </c>
      <c r="F5066" s="84"/>
    </row>
    <row r="5067" spans="2:6" x14ac:dyDescent="0.25">
      <c r="B5067" s="13">
        <v>5059</v>
      </c>
      <c r="C5067" s="18" t="str">
        <f t="shared" si="240"/>
        <v/>
      </c>
      <c r="D5067" s="13" t="str">
        <f t="shared" si="238"/>
        <v/>
      </c>
      <c r="E5067" s="13" t="str">
        <f t="shared" si="239"/>
        <v/>
      </c>
      <c r="F5067" s="84"/>
    </row>
    <row r="5068" spans="2:6" x14ac:dyDescent="0.25">
      <c r="B5068" s="13">
        <v>5060</v>
      </c>
      <c r="C5068" s="18" t="str">
        <f t="shared" si="240"/>
        <v/>
      </c>
      <c r="D5068" s="13" t="str">
        <f t="shared" si="238"/>
        <v/>
      </c>
      <c r="E5068" s="13" t="str">
        <f t="shared" si="239"/>
        <v/>
      </c>
      <c r="F5068" s="84"/>
    </row>
    <row r="5069" spans="2:6" x14ac:dyDescent="0.25">
      <c r="B5069" s="13">
        <v>5061</v>
      </c>
      <c r="C5069" s="18" t="str">
        <f t="shared" si="240"/>
        <v/>
      </c>
      <c r="D5069" s="13" t="str">
        <f t="shared" si="238"/>
        <v/>
      </c>
      <c r="E5069" s="13" t="str">
        <f t="shared" si="239"/>
        <v/>
      </c>
      <c r="F5069" s="84"/>
    </row>
    <row r="5070" spans="2:6" x14ac:dyDescent="0.25">
      <c r="B5070" s="13">
        <v>5062</v>
      </c>
      <c r="C5070" s="18" t="str">
        <f t="shared" si="240"/>
        <v/>
      </c>
      <c r="D5070" s="13" t="str">
        <f t="shared" si="238"/>
        <v/>
      </c>
      <c r="E5070" s="13" t="str">
        <f t="shared" si="239"/>
        <v/>
      </c>
      <c r="F5070" s="84"/>
    </row>
    <row r="5071" spans="2:6" x14ac:dyDescent="0.25">
      <c r="B5071" s="13">
        <v>5063</v>
      </c>
      <c r="C5071" s="18" t="str">
        <f t="shared" si="240"/>
        <v/>
      </c>
      <c r="D5071" s="13" t="str">
        <f t="shared" si="238"/>
        <v/>
      </c>
      <c r="E5071" s="13" t="str">
        <f t="shared" si="239"/>
        <v/>
      </c>
      <c r="F5071" s="84"/>
    </row>
    <row r="5072" spans="2:6" x14ac:dyDescent="0.25">
      <c r="B5072" s="13">
        <v>5064</v>
      </c>
      <c r="C5072" s="18" t="str">
        <f t="shared" si="240"/>
        <v/>
      </c>
      <c r="D5072" s="13" t="str">
        <f t="shared" si="238"/>
        <v/>
      </c>
      <c r="E5072" s="13" t="str">
        <f t="shared" si="239"/>
        <v/>
      </c>
      <c r="F5072" s="84"/>
    </row>
    <row r="5073" spans="2:6" x14ac:dyDescent="0.25">
      <c r="B5073" s="13">
        <v>5065</v>
      </c>
      <c r="C5073" s="18" t="str">
        <f t="shared" si="240"/>
        <v/>
      </c>
      <c r="D5073" s="13" t="str">
        <f t="shared" si="238"/>
        <v/>
      </c>
      <c r="E5073" s="13" t="str">
        <f t="shared" si="239"/>
        <v/>
      </c>
      <c r="F5073" s="84"/>
    </row>
    <row r="5074" spans="2:6" x14ac:dyDescent="0.25">
      <c r="B5074" s="13">
        <v>5066</v>
      </c>
      <c r="C5074" s="18" t="str">
        <f t="shared" si="240"/>
        <v/>
      </c>
      <c r="D5074" s="13" t="str">
        <f t="shared" si="238"/>
        <v/>
      </c>
      <c r="E5074" s="13" t="str">
        <f t="shared" si="239"/>
        <v/>
      </c>
      <c r="F5074" s="84"/>
    </row>
    <row r="5075" spans="2:6" x14ac:dyDescent="0.25">
      <c r="B5075" s="13">
        <v>5067</v>
      </c>
      <c r="C5075" s="18" t="str">
        <f t="shared" si="240"/>
        <v/>
      </c>
      <c r="D5075" s="13" t="str">
        <f t="shared" si="238"/>
        <v/>
      </c>
      <c r="E5075" s="13" t="str">
        <f t="shared" si="239"/>
        <v/>
      </c>
      <c r="F5075" s="84"/>
    </row>
    <row r="5076" spans="2:6" x14ac:dyDescent="0.25">
      <c r="B5076" s="13">
        <v>5068</v>
      </c>
      <c r="C5076" s="18" t="str">
        <f t="shared" si="240"/>
        <v/>
      </c>
      <c r="D5076" s="13" t="str">
        <f t="shared" si="238"/>
        <v/>
      </c>
      <c r="E5076" s="13" t="str">
        <f t="shared" si="239"/>
        <v/>
      </c>
      <c r="F5076" s="84"/>
    </row>
    <row r="5077" spans="2:6" x14ac:dyDescent="0.25">
      <c r="B5077" s="13">
        <v>5069</v>
      </c>
      <c r="C5077" s="18" t="str">
        <f t="shared" si="240"/>
        <v/>
      </c>
      <c r="D5077" s="13" t="str">
        <f t="shared" si="238"/>
        <v/>
      </c>
      <c r="E5077" s="13" t="str">
        <f t="shared" si="239"/>
        <v/>
      </c>
      <c r="F5077" s="84"/>
    </row>
    <row r="5078" spans="2:6" x14ac:dyDescent="0.25">
      <c r="B5078" s="13">
        <v>5070</v>
      </c>
      <c r="C5078" s="18" t="str">
        <f t="shared" si="240"/>
        <v/>
      </c>
      <c r="D5078" s="13" t="str">
        <f t="shared" si="238"/>
        <v/>
      </c>
      <c r="E5078" s="13" t="str">
        <f t="shared" si="239"/>
        <v/>
      </c>
      <c r="F5078" s="84"/>
    </row>
    <row r="5079" spans="2:6" x14ac:dyDescent="0.25">
      <c r="B5079" s="13">
        <v>5071</v>
      </c>
      <c r="C5079" s="18" t="str">
        <f t="shared" si="240"/>
        <v/>
      </c>
      <c r="D5079" s="13" t="str">
        <f t="shared" si="238"/>
        <v/>
      </c>
      <c r="E5079" s="13" t="str">
        <f t="shared" si="239"/>
        <v/>
      </c>
      <c r="F5079" s="84"/>
    </row>
    <row r="5080" spans="2:6" x14ac:dyDescent="0.25">
      <c r="B5080" s="13">
        <v>5072</v>
      </c>
      <c r="C5080" s="18" t="str">
        <f t="shared" si="240"/>
        <v/>
      </c>
      <c r="D5080" s="13" t="str">
        <f t="shared" si="238"/>
        <v/>
      </c>
      <c r="E5080" s="13" t="str">
        <f t="shared" si="239"/>
        <v/>
      </c>
      <c r="F5080" s="84"/>
    </row>
    <row r="5081" spans="2:6" x14ac:dyDescent="0.25">
      <c r="B5081" s="13">
        <v>5073</v>
      </c>
      <c r="C5081" s="18" t="str">
        <f t="shared" si="240"/>
        <v/>
      </c>
      <c r="D5081" s="13" t="str">
        <f t="shared" si="238"/>
        <v/>
      </c>
      <c r="E5081" s="13" t="str">
        <f t="shared" si="239"/>
        <v/>
      </c>
      <c r="F5081" s="84"/>
    </row>
    <row r="5082" spans="2:6" x14ac:dyDescent="0.25">
      <c r="B5082" s="13">
        <v>5074</v>
      </c>
      <c r="C5082" s="18" t="str">
        <f t="shared" si="240"/>
        <v/>
      </c>
      <c r="D5082" s="13" t="str">
        <f t="shared" si="238"/>
        <v/>
      </c>
      <c r="E5082" s="13" t="str">
        <f t="shared" si="239"/>
        <v/>
      </c>
      <c r="F5082" s="84"/>
    </row>
    <row r="5083" spans="2:6" x14ac:dyDescent="0.25">
      <c r="B5083" s="13">
        <v>5075</v>
      </c>
      <c r="C5083" s="18" t="str">
        <f t="shared" si="240"/>
        <v/>
      </c>
      <c r="D5083" s="13" t="str">
        <f t="shared" si="238"/>
        <v/>
      </c>
      <c r="E5083" s="13" t="str">
        <f t="shared" si="239"/>
        <v/>
      </c>
      <c r="F5083" s="84"/>
    </row>
    <row r="5084" spans="2:6" x14ac:dyDescent="0.25">
      <c r="B5084" s="13">
        <v>5076</v>
      </c>
      <c r="C5084" s="18" t="str">
        <f t="shared" si="240"/>
        <v/>
      </c>
      <c r="D5084" s="13" t="str">
        <f t="shared" si="238"/>
        <v/>
      </c>
      <c r="E5084" s="13" t="str">
        <f t="shared" si="239"/>
        <v/>
      </c>
      <c r="F5084" s="84"/>
    </row>
    <row r="5085" spans="2:6" x14ac:dyDescent="0.25">
      <c r="B5085" s="13">
        <v>5077</v>
      </c>
      <c r="C5085" s="18" t="str">
        <f t="shared" si="240"/>
        <v/>
      </c>
      <c r="D5085" s="13" t="str">
        <f t="shared" si="238"/>
        <v/>
      </c>
      <c r="E5085" s="13" t="str">
        <f t="shared" si="239"/>
        <v/>
      </c>
      <c r="F5085" s="84"/>
    </row>
    <row r="5086" spans="2:6" x14ac:dyDescent="0.25">
      <c r="B5086" s="13">
        <v>5078</v>
      </c>
      <c r="C5086" s="18" t="str">
        <f t="shared" si="240"/>
        <v/>
      </c>
      <c r="D5086" s="13" t="str">
        <f t="shared" si="238"/>
        <v/>
      </c>
      <c r="E5086" s="13" t="str">
        <f t="shared" si="239"/>
        <v/>
      </c>
      <c r="F5086" s="84"/>
    </row>
    <row r="5087" spans="2:6" x14ac:dyDescent="0.25">
      <c r="B5087" s="13">
        <v>5079</v>
      </c>
      <c r="C5087" s="18" t="str">
        <f t="shared" si="240"/>
        <v/>
      </c>
      <c r="D5087" s="13" t="str">
        <f t="shared" si="238"/>
        <v/>
      </c>
      <c r="E5087" s="13" t="str">
        <f t="shared" si="239"/>
        <v/>
      </c>
      <c r="F5087" s="84"/>
    </row>
    <row r="5088" spans="2:6" x14ac:dyDescent="0.25">
      <c r="B5088" s="13">
        <v>5080</v>
      </c>
      <c r="C5088" s="18" t="str">
        <f t="shared" si="240"/>
        <v/>
      </c>
      <c r="D5088" s="13" t="str">
        <f t="shared" si="238"/>
        <v/>
      </c>
      <c r="E5088" s="13" t="str">
        <f t="shared" si="239"/>
        <v/>
      </c>
      <c r="F5088" s="84"/>
    </row>
    <row r="5089" spans="2:6" x14ac:dyDescent="0.25">
      <c r="B5089" s="13">
        <v>5081</v>
      </c>
      <c r="C5089" s="18" t="str">
        <f t="shared" si="240"/>
        <v/>
      </c>
      <c r="D5089" s="13" t="str">
        <f t="shared" si="238"/>
        <v/>
      </c>
      <c r="E5089" s="13" t="str">
        <f t="shared" si="239"/>
        <v/>
      </c>
      <c r="F5089" s="84"/>
    </row>
    <row r="5090" spans="2:6" x14ac:dyDescent="0.25">
      <c r="B5090" s="13">
        <v>5082</v>
      </c>
      <c r="C5090" s="18" t="str">
        <f t="shared" si="240"/>
        <v/>
      </c>
      <c r="D5090" s="13" t="str">
        <f t="shared" si="238"/>
        <v/>
      </c>
      <c r="E5090" s="13" t="str">
        <f t="shared" si="239"/>
        <v/>
      </c>
      <c r="F5090" s="84"/>
    </row>
    <row r="5091" spans="2:6" x14ac:dyDescent="0.25">
      <c r="B5091" s="13">
        <v>5083</v>
      </c>
      <c r="C5091" s="18" t="str">
        <f t="shared" si="240"/>
        <v/>
      </c>
      <c r="D5091" s="13" t="str">
        <f t="shared" si="238"/>
        <v/>
      </c>
      <c r="E5091" s="13" t="str">
        <f t="shared" si="239"/>
        <v/>
      </c>
      <c r="F5091" s="84"/>
    </row>
    <row r="5092" spans="2:6" x14ac:dyDescent="0.25">
      <c r="B5092" s="13">
        <v>5084</v>
      </c>
      <c r="C5092" s="18" t="str">
        <f t="shared" si="240"/>
        <v/>
      </c>
      <c r="D5092" s="13" t="str">
        <f t="shared" si="238"/>
        <v/>
      </c>
      <c r="E5092" s="13" t="str">
        <f t="shared" si="239"/>
        <v/>
      </c>
      <c r="F5092" s="84"/>
    </row>
    <row r="5093" spans="2:6" x14ac:dyDescent="0.25">
      <c r="B5093" s="13">
        <v>5085</v>
      </c>
      <c r="C5093" s="18" t="str">
        <f t="shared" si="240"/>
        <v/>
      </c>
      <c r="D5093" s="13" t="str">
        <f t="shared" si="238"/>
        <v/>
      </c>
      <c r="E5093" s="13" t="str">
        <f t="shared" si="239"/>
        <v/>
      </c>
      <c r="F5093" s="84"/>
    </row>
    <row r="5094" spans="2:6" x14ac:dyDescent="0.25">
      <c r="B5094" s="13">
        <v>5086</v>
      </c>
      <c r="C5094" s="18" t="str">
        <f t="shared" si="240"/>
        <v/>
      </c>
      <c r="D5094" s="13" t="str">
        <f t="shared" si="238"/>
        <v/>
      </c>
      <c r="E5094" s="13" t="str">
        <f t="shared" si="239"/>
        <v/>
      </c>
      <c r="F5094" s="84"/>
    </row>
    <row r="5095" spans="2:6" x14ac:dyDescent="0.25">
      <c r="B5095" s="13">
        <v>5087</v>
      </c>
      <c r="C5095" s="18" t="str">
        <f t="shared" si="240"/>
        <v/>
      </c>
      <c r="D5095" s="13" t="str">
        <f t="shared" si="238"/>
        <v/>
      </c>
      <c r="E5095" s="13" t="str">
        <f t="shared" si="239"/>
        <v/>
      </c>
      <c r="F5095" s="84"/>
    </row>
    <row r="5096" spans="2:6" x14ac:dyDescent="0.25">
      <c r="B5096" s="13">
        <v>5088</v>
      </c>
      <c r="C5096" s="18" t="str">
        <f t="shared" si="240"/>
        <v/>
      </c>
      <c r="D5096" s="13" t="str">
        <f t="shared" si="238"/>
        <v/>
      </c>
      <c r="E5096" s="13" t="str">
        <f t="shared" si="239"/>
        <v/>
      </c>
      <c r="F5096" s="84"/>
    </row>
    <row r="5097" spans="2:6" x14ac:dyDescent="0.25">
      <c r="B5097" s="13">
        <v>5089</v>
      </c>
      <c r="C5097" s="18" t="str">
        <f t="shared" si="240"/>
        <v/>
      </c>
      <c r="D5097" s="13" t="str">
        <f t="shared" si="238"/>
        <v/>
      </c>
      <c r="E5097" s="13" t="str">
        <f t="shared" si="239"/>
        <v/>
      </c>
      <c r="F5097" s="84"/>
    </row>
    <row r="5098" spans="2:6" x14ac:dyDescent="0.25">
      <c r="B5098" s="13">
        <v>5090</v>
      </c>
      <c r="C5098" s="18" t="str">
        <f t="shared" si="240"/>
        <v/>
      </c>
      <c r="D5098" s="13" t="str">
        <f t="shared" si="238"/>
        <v/>
      </c>
      <c r="E5098" s="13" t="str">
        <f t="shared" si="239"/>
        <v/>
      </c>
      <c r="F5098" s="84"/>
    </row>
    <row r="5099" spans="2:6" x14ac:dyDescent="0.25">
      <c r="B5099" s="13">
        <v>5091</v>
      </c>
      <c r="C5099" s="18" t="str">
        <f t="shared" si="240"/>
        <v/>
      </c>
      <c r="D5099" s="13" t="str">
        <f t="shared" si="238"/>
        <v/>
      </c>
      <c r="E5099" s="13" t="str">
        <f t="shared" si="239"/>
        <v/>
      </c>
      <c r="F5099" s="84"/>
    </row>
    <row r="5100" spans="2:6" x14ac:dyDescent="0.25">
      <c r="B5100" s="13">
        <v>5092</v>
      </c>
      <c r="C5100" s="18" t="str">
        <f t="shared" si="240"/>
        <v/>
      </c>
      <c r="D5100" s="13" t="str">
        <f t="shared" si="238"/>
        <v/>
      </c>
      <c r="E5100" s="13" t="str">
        <f t="shared" si="239"/>
        <v/>
      </c>
      <c r="F5100" s="84"/>
    </row>
    <row r="5101" spans="2:6" x14ac:dyDescent="0.25">
      <c r="B5101" s="13">
        <v>5093</v>
      </c>
      <c r="C5101" s="18" t="str">
        <f t="shared" si="240"/>
        <v/>
      </c>
      <c r="D5101" s="13" t="str">
        <f t="shared" si="238"/>
        <v/>
      </c>
      <c r="E5101" s="13" t="str">
        <f t="shared" si="239"/>
        <v/>
      </c>
      <c r="F5101" s="84"/>
    </row>
    <row r="5102" spans="2:6" x14ac:dyDescent="0.25">
      <c r="B5102" s="13">
        <v>5094</v>
      </c>
      <c r="C5102" s="18" t="str">
        <f t="shared" si="240"/>
        <v/>
      </c>
      <c r="D5102" s="13" t="str">
        <f t="shared" si="238"/>
        <v/>
      </c>
      <c r="E5102" s="13" t="str">
        <f t="shared" si="239"/>
        <v/>
      </c>
      <c r="F5102" s="84"/>
    </row>
    <row r="5103" spans="2:6" x14ac:dyDescent="0.25">
      <c r="B5103" s="13">
        <v>5095</v>
      </c>
      <c r="C5103" s="18" t="str">
        <f t="shared" si="240"/>
        <v/>
      </c>
      <c r="D5103" s="13" t="str">
        <f t="shared" si="238"/>
        <v/>
      </c>
      <c r="E5103" s="13" t="str">
        <f t="shared" si="239"/>
        <v/>
      </c>
      <c r="F5103" s="84"/>
    </row>
    <row r="5104" spans="2:6" x14ac:dyDescent="0.25">
      <c r="B5104" s="13">
        <v>5096</v>
      </c>
      <c r="C5104" s="18" t="str">
        <f t="shared" si="240"/>
        <v/>
      </c>
      <c r="D5104" s="13" t="str">
        <f t="shared" si="238"/>
        <v/>
      </c>
      <c r="E5104" s="13" t="str">
        <f t="shared" si="239"/>
        <v/>
      </c>
      <c r="F5104" s="84"/>
    </row>
    <row r="5105" spans="2:6" x14ac:dyDescent="0.25">
      <c r="B5105" s="13">
        <v>5097</v>
      </c>
      <c r="C5105" s="18" t="str">
        <f t="shared" si="240"/>
        <v/>
      </c>
      <c r="D5105" s="13" t="str">
        <f t="shared" si="238"/>
        <v/>
      </c>
      <c r="E5105" s="13" t="str">
        <f t="shared" si="239"/>
        <v/>
      </c>
      <c r="F5105" s="84"/>
    </row>
    <row r="5106" spans="2:6" x14ac:dyDescent="0.25">
      <c r="B5106" s="13">
        <v>5098</v>
      </c>
      <c r="C5106" s="18" t="str">
        <f t="shared" si="240"/>
        <v/>
      </c>
      <c r="D5106" s="13" t="str">
        <f t="shared" si="238"/>
        <v/>
      </c>
      <c r="E5106" s="13" t="str">
        <f t="shared" si="239"/>
        <v/>
      </c>
      <c r="F5106" s="84"/>
    </row>
    <row r="5107" spans="2:6" x14ac:dyDescent="0.25">
      <c r="B5107" s="13">
        <v>5099</v>
      </c>
      <c r="C5107" s="18" t="str">
        <f t="shared" si="240"/>
        <v/>
      </c>
      <c r="D5107" s="13" t="str">
        <f t="shared" si="238"/>
        <v/>
      </c>
      <c r="E5107" s="13" t="str">
        <f t="shared" si="239"/>
        <v/>
      </c>
      <c r="F5107" s="84"/>
    </row>
    <row r="5108" spans="2:6" x14ac:dyDescent="0.25">
      <c r="B5108" s="13">
        <v>5100</v>
      </c>
      <c r="C5108" s="18" t="str">
        <f t="shared" si="240"/>
        <v/>
      </c>
      <c r="D5108" s="13" t="str">
        <f t="shared" si="238"/>
        <v/>
      </c>
      <c r="E5108" s="13" t="str">
        <f t="shared" si="239"/>
        <v/>
      </c>
      <c r="F5108" s="84"/>
    </row>
    <row r="5109" spans="2:6" x14ac:dyDescent="0.25">
      <c r="B5109" s="13">
        <v>5101</v>
      </c>
      <c r="C5109" s="18" t="str">
        <f t="shared" si="240"/>
        <v/>
      </c>
      <c r="D5109" s="13" t="str">
        <f t="shared" si="238"/>
        <v/>
      </c>
      <c r="E5109" s="13" t="str">
        <f t="shared" si="239"/>
        <v/>
      </c>
      <c r="F5109" s="84"/>
    </row>
    <row r="5110" spans="2:6" x14ac:dyDescent="0.25">
      <c r="B5110" s="13">
        <v>5102</v>
      </c>
      <c r="C5110" s="18" t="str">
        <f t="shared" si="240"/>
        <v/>
      </c>
      <c r="D5110" s="13" t="str">
        <f t="shared" si="238"/>
        <v/>
      </c>
      <c r="E5110" s="13" t="str">
        <f t="shared" si="239"/>
        <v/>
      </c>
      <c r="F5110" s="84"/>
    </row>
    <row r="5111" spans="2:6" x14ac:dyDescent="0.25">
      <c r="B5111" s="13">
        <v>5103</v>
      </c>
      <c r="C5111" s="18" t="str">
        <f t="shared" si="240"/>
        <v/>
      </c>
      <c r="D5111" s="13" t="str">
        <f t="shared" si="238"/>
        <v/>
      </c>
      <c r="E5111" s="13" t="str">
        <f t="shared" si="239"/>
        <v/>
      </c>
      <c r="F5111" s="84"/>
    </row>
    <row r="5112" spans="2:6" x14ac:dyDescent="0.25">
      <c r="B5112" s="13">
        <v>5104</v>
      </c>
      <c r="C5112" s="18" t="str">
        <f t="shared" si="240"/>
        <v/>
      </c>
      <c r="D5112" s="13" t="str">
        <f t="shared" si="238"/>
        <v/>
      </c>
      <c r="E5112" s="13" t="str">
        <f t="shared" si="239"/>
        <v/>
      </c>
      <c r="F5112" s="84"/>
    </row>
    <row r="5113" spans="2:6" x14ac:dyDescent="0.25">
      <c r="B5113" s="13">
        <v>5105</v>
      </c>
      <c r="C5113" s="18" t="str">
        <f t="shared" si="240"/>
        <v/>
      </c>
      <c r="D5113" s="13" t="str">
        <f t="shared" si="238"/>
        <v/>
      </c>
      <c r="E5113" s="13" t="str">
        <f t="shared" si="239"/>
        <v/>
      </c>
      <c r="F5113" s="84"/>
    </row>
    <row r="5114" spans="2:6" x14ac:dyDescent="0.25">
      <c r="B5114" s="13">
        <v>5106</v>
      </c>
      <c r="C5114" s="18" t="str">
        <f t="shared" si="240"/>
        <v/>
      </c>
      <c r="D5114" s="13" t="str">
        <f t="shared" si="238"/>
        <v/>
      </c>
      <c r="E5114" s="13" t="str">
        <f t="shared" si="239"/>
        <v/>
      </c>
      <c r="F5114" s="84"/>
    </row>
    <row r="5115" spans="2:6" x14ac:dyDescent="0.25">
      <c r="B5115" s="13">
        <v>5107</v>
      </c>
      <c r="C5115" s="18" t="str">
        <f t="shared" si="240"/>
        <v/>
      </c>
      <c r="D5115" s="13" t="str">
        <f t="shared" si="238"/>
        <v/>
      </c>
      <c r="E5115" s="13" t="str">
        <f t="shared" si="239"/>
        <v/>
      </c>
      <c r="F5115" s="84"/>
    </row>
    <row r="5116" spans="2:6" x14ac:dyDescent="0.25">
      <c r="B5116" s="13">
        <v>5108</v>
      </c>
      <c r="C5116" s="18" t="str">
        <f t="shared" si="240"/>
        <v/>
      </c>
      <c r="D5116" s="13" t="str">
        <f t="shared" si="238"/>
        <v/>
      </c>
      <c r="E5116" s="13" t="str">
        <f t="shared" si="239"/>
        <v/>
      </c>
      <c r="F5116" s="84"/>
    </row>
    <row r="5117" spans="2:6" x14ac:dyDescent="0.25">
      <c r="B5117" s="13">
        <v>5109</v>
      </c>
      <c r="C5117" s="18" t="str">
        <f t="shared" si="240"/>
        <v/>
      </c>
      <c r="D5117" s="13" t="str">
        <f t="shared" si="238"/>
        <v/>
      </c>
      <c r="E5117" s="13" t="str">
        <f t="shared" si="239"/>
        <v/>
      </c>
      <c r="F5117" s="84"/>
    </row>
    <row r="5118" spans="2:6" x14ac:dyDescent="0.25">
      <c r="B5118" s="13">
        <v>5110</v>
      </c>
      <c r="C5118" s="18" t="str">
        <f t="shared" si="240"/>
        <v/>
      </c>
      <c r="D5118" s="13" t="str">
        <f t="shared" si="238"/>
        <v/>
      </c>
      <c r="E5118" s="13" t="str">
        <f t="shared" si="239"/>
        <v/>
      </c>
      <c r="F5118" s="84"/>
    </row>
    <row r="5119" spans="2:6" x14ac:dyDescent="0.25">
      <c r="B5119" s="13">
        <v>5111</v>
      </c>
      <c r="C5119" s="18" t="str">
        <f t="shared" si="240"/>
        <v/>
      </c>
      <c r="D5119" s="13" t="str">
        <f t="shared" si="238"/>
        <v/>
      </c>
      <c r="E5119" s="13" t="str">
        <f t="shared" si="239"/>
        <v/>
      </c>
      <c r="F5119" s="84"/>
    </row>
    <row r="5120" spans="2:6" x14ac:dyDescent="0.25">
      <c r="B5120" s="13">
        <v>5112</v>
      </c>
      <c r="C5120" s="18" t="str">
        <f t="shared" si="240"/>
        <v/>
      </c>
      <c r="D5120" s="13" t="str">
        <f t="shared" si="238"/>
        <v/>
      </c>
      <c r="E5120" s="13" t="str">
        <f t="shared" si="239"/>
        <v/>
      </c>
      <c r="F5120" s="84"/>
    </row>
    <row r="5121" spans="2:6" x14ac:dyDescent="0.25">
      <c r="B5121" s="13">
        <v>5113</v>
      </c>
      <c r="C5121" s="18" t="str">
        <f t="shared" si="240"/>
        <v/>
      </c>
      <c r="D5121" s="13" t="str">
        <f t="shared" si="238"/>
        <v/>
      </c>
      <c r="E5121" s="13" t="str">
        <f t="shared" si="239"/>
        <v/>
      </c>
      <c r="F5121" s="84"/>
    </row>
    <row r="5122" spans="2:6" x14ac:dyDescent="0.25">
      <c r="B5122" s="13">
        <v>5114</v>
      </c>
      <c r="C5122" s="18" t="str">
        <f t="shared" si="240"/>
        <v/>
      </c>
      <c r="D5122" s="13" t="str">
        <f t="shared" si="238"/>
        <v/>
      </c>
      <c r="E5122" s="13" t="str">
        <f t="shared" si="239"/>
        <v/>
      </c>
      <c r="F5122" s="84"/>
    </row>
    <row r="5123" spans="2:6" x14ac:dyDescent="0.25">
      <c r="B5123" s="13">
        <v>5115</v>
      </c>
      <c r="C5123" s="18" t="str">
        <f t="shared" si="240"/>
        <v/>
      </c>
      <c r="D5123" s="13" t="str">
        <f t="shared" si="238"/>
        <v/>
      </c>
      <c r="E5123" s="13" t="str">
        <f t="shared" si="239"/>
        <v/>
      </c>
      <c r="F5123" s="84"/>
    </row>
    <row r="5124" spans="2:6" x14ac:dyDescent="0.25">
      <c r="B5124" s="13">
        <v>5116</v>
      </c>
      <c r="C5124" s="18" t="str">
        <f t="shared" si="240"/>
        <v/>
      </c>
      <c r="D5124" s="13" t="str">
        <f t="shared" si="238"/>
        <v/>
      </c>
      <c r="E5124" s="13" t="str">
        <f t="shared" si="239"/>
        <v/>
      </c>
      <c r="F5124" s="84"/>
    </row>
    <row r="5125" spans="2:6" x14ac:dyDescent="0.25">
      <c r="B5125" s="13">
        <v>5117</v>
      </c>
      <c r="C5125" s="18" t="str">
        <f t="shared" si="240"/>
        <v/>
      </c>
      <c r="D5125" s="13" t="str">
        <f t="shared" si="238"/>
        <v/>
      </c>
      <c r="E5125" s="13" t="str">
        <f t="shared" si="239"/>
        <v/>
      </c>
      <c r="F5125" s="84"/>
    </row>
    <row r="5126" spans="2:6" x14ac:dyDescent="0.25">
      <c r="B5126" s="13">
        <v>5118</v>
      </c>
      <c r="C5126" s="18" t="str">
        <f t="shared" si="240"/>
        <v/>
      </c>
      <c r="D5126" s="13" t="str">
        <f t="shared" si="238"/>
        <v/>
      </c>
      <c r="E5126" s="13" t="str">
        <f t="shared" si="239"/>
        <v/>
      </c>
      <c r="F5126" s="84"/>
    </row>
    <row r="5127" spans="2:6" x14ac:dyDescent="0.25">
      <c r="B5127" s="13">
        <v>5119</v>
      </c>
      <c r="C5127" s="18" t="str">
        <f t="shared" si="240"/>
        <v/>
      </c>
      <c r="D5127" s="13" t="str">
        <f t="shared" si="238"/>
        <v/>
      </c>
      <c r="E5127" s="13" t="str">
        <f t="shared" si="239"/>
        <v/>
      </c>
      <c r="F5127" s="84"/>
    </row>
    <row r="5128" spans="2:6" x14ac:dyDescent="0.25">
      <c r="B5128" s="13">
        <v>5120</v>
      </c>
      <c r="C5128" s="18" t="str">
        <f t="shared" si="240"/>
        <v/>
      </c>
      <c r="D5128" s="13" t="str">
        <f t="shared" si="238"/>
        <v/>
      </c>
      <c r="E5128" s="13" t="str">
        <f t="shared" si="239"/>
        <v/>
      </c>
      <c r="F5128" s="84"/>
    </row>
    <row r="5129" spans="2:6" x14ac:dyDescent="0.25">
      <c r="B5129" s="13">
        <v>5121</v>
      </c>
      <c r="C5129" s="18" t="str">
        <f t="shared" si="240"/>
        <v/>
      </c>
      <c r="D5129" s="13" t="str">
        <f t="shared" ref="D5129:D5192" si="241">IF(C5129="","",IF($F$6="","",IF(B5129&lt;($AV$14+1),"1°batch", IF(B5129&gt;($AV$15),"3°batch","2°batch"))))</f>
        <v/>
      </c>
      <c r="E5129" s="13" t="str">
        <f t="shared" ref="E5129:E5192" si="242">IF(C5129="","",IF($F$6="","",IF(B5129&lt;($AV$17+1),"1°cooking",IF(AND(B5129&gt;$AV$17,B5129&lt;$AV$18+1),"2°cooking",IF(AND(B5129&gt;$AV$18,B5129&lt;$AV$19+1),"3°cooking",IF(AND(B5129&gt;$AV$19,B5129&lt;$AV$20+1),"4°cooking",IF(AND(B5129&gt;$AV$20,B5129&lt;$AV$21+1),"5°cooking",IF(AND(B5129&gt;$AV$21,B5129&lt;$AV$22+1),"1°cooking",IF(AND(B5129&gt;$AV$22,B5129&lt;$AV$23+1),"2°cooking",IF(AND(B5129&gt;$AV$23,B5129&lt;$AV$24+1),"3°cooking",IF(AND(B5129&gt;$AV$24,B5129&lt;$AV$25+1),"4°cooking",IF(AND(B5129&gt;$AV$25,B5129&lt;$AV$26+1),"5°cooking",IF(AND(B5129&gt;$AV$26,B5129&lt;$AV$27+1),"1°cooking",IF(AND(B5129&gt;$AV$27,B5129&lt;$AV$28+1),"2°cooking",IF(AND(B5129&gt;$AV$28,B5129&lt;$AV$29+1),"3°cooking",IF(AND(B5129&gt;$AV$29,B5129&lt;$AV$30+1),"4°cooking",IF(AND(B5129&gt;$AV$30,B5129&lt;$AV$31+1),"5°cooking","")))))))))))))))))</f>
        <v/>
      </c>
      <c r="F5129" s="84"/>
    </row>
    <row r="5130" spans="2:6" x14ac:dyDescent="0.25">
      <c r="B5130" s="13">
        <v>5122</v>
      </c>
      <c r="C5130" s="18" t="str">
        <f t="shared" ref="C5130:C5193" si="243">IF($F$6="","",IF(B5130&gt;$F$6,"",IF(C5129&lt;$C$6,C5129+$E$6,0)))</f>
        <v/>
      </c>
      <c r="D5130" s="13" t="str">
        <f t="shared" si="241"/>
        <v/>
      </c>
      <c r="E5130" s="13" t="str">
        <f t="shared" si="242"/>
        <v/>
      </c>
      <c r="F5130" s="84"/>
    </row>
    <row r="5131" spans="2:6" x14ac:dyDescent="0.25">
      <c r="B5131" s="13">
        <v>5123</v>
      </c>
      <c r="C5131" s="18" t="str">
        <f t="shared" si="243"/>
        <v/>
      </c>
      <c r="D5131" s="13" t="str">
        <f t="shared" si="241"/>
        <v/>
      </c>
      <c r="E5131" s="13" t="str">
        <f t="shared" si="242"/>
        <v/>
      </c>
      <c r="F5131" s="84"/>
    </row>
    <row r="5132" spans="2:6" x14ac:dyDescent="0.25">
      <c r="B5132" s="13">
        <v>5124</v>
      </c>
      <c r="C5132" s="18" t="str">
        <f t="shared" si="243"/>
        <v/>
      </c>
      <c r="D5132" s="13" t="str">
        <f t="shared" si="241"/>
        <v/>
      </c>
      <c r="E5132" s="13" t="str">
        <f t="shared" si="242"/>
        <v/>
      </c>
      <c r="F5132" s="84"/>
    </row>
    <row r="5133" spans="2:6" x14ac:dyDescent="0.25">
      <c r="B5133" s="13">
        <v>5125</v>
      </c>
      <c r="C5133" s="18" t="str">
        <f t="shared" si="243"/>
        <v/>
      </c>
      <c r="D5133" s="13" t="str">
        <f t="shared" si="241"/>
        <v/>
      </c>
      <c r="E5133" s="13" t="str">
        <f t="shared" si="242"/>
        <v/>
      </c>
      <c r="F5133" s="84"/>
    </row>
    <row r="5134" spans="2:6" x14ac:dyDescent="0.25">
      <c r="B5134" s="13">
        <v>5126</v>
      </c>
      <c r="C5134" s="18" t="str">
        <f t="shared" si="243"/>
        <v/>
      </c>
      <c r="D5134" s="13" t="str">
        <f t="shared" si="241"/>
        <v/>
      </c>
      <c r="E5134" s="13" t="str">
        <f t="shared" si="242"/>
        <v/>
      </c>
      <c r="F5134" s="84"/>
    </row>
    <row r="5135" spans="2:6" x14ac:dyDescent="0.25">
      <c r="B5135" s="13">
        <v>5127</v>
      </c>
      <c r="C5135" s="18" t="str">
        <f t="shared" si="243"/>
        <v/>
      </c>
      <c r="D5135" s="13" t="str">
        <f t="shared" si="241"/>
        <v/>
      </c>
      <c r="E5135" s="13" t="str">
        <f t="shared" si="242"/>
        <v/>
      </c>
      <c r="F5135" s="84"/>
    </row>
    <row r="5136" spans="2:6" x14ac:dyDescent="0.25">
      <c r="B5136" s="13">
        <v>5128</v>
      </c>
      <c r="C5136" s="18" t="str">
        <f t="shared" si="243"/>
        <v/>
      </c>
      <c r="D5136" s="13" t="str">
        <f t="shared" si="241"/>
        <v/>
      </c>
      <c r="E5136" s="13" t="str">
        <f t="shared" si="242"/>
        <v/>
      </c>
      <c r="F5136" s="84"/>
    </row>
    <row r="5137" spans="2:6" x14ac:dyDescent="0.25">
      <c r="B5137" s="13">
        <v>5129</v>
      </c>
      <c r="C5137" s="18" t="str">
        <f t="shared" si="243"/>
        <v/>
      </c>
      <c r="D5137" s="13" t="str">
        <f t="shared" si="241"/>
        <v/>
      </c>
      <c r="E5137" s="13" t="str">
        <f t="shared" si="242"/>
        <v/>
      </c>
      <c r="F5137" s="84"/>
    </row>
    <row r="5138" spans="2:6" x14ac:dyDescent="0.25">
      <c r="B5138" s="13">
        <v>5130</v>
      </c>
      <c r="C5138" s="18" t="str">
        <f t="shared" si="243"/>
        <v/>
      </c>
      <c r="D5138" s="13" t="str">
        <f t="shared" si="241"/>
        <v/>
      </c>
      <c r="E5138" s="13" t="str">
        <f t="shared" si="242"/>
        <v/>
      </c>
      <c r="F5138" s="84"/>
    </row>
    <row r="5139" spans="2:6" x14ac:dyDescent="0.25">
      <c r="B5139" s="13">
        <v>5131</v>
      </c>
      <c r="C5139" s="18" t="str">
        <f t="shared" si="243"/>
        <v/>
      </c>
      <c r="D5139" s="13" t="str">
        <f t="shared" si="241"/>
        <v/>
      </c>
      <c r="E5139" s="13" t="str">
        <f t="shared" si="242"/>
        <v/>
      </c>
      <c r="F5139" s="84"/>
    </row>
    <row r="5140" spans="2:6" x14ac:dyDescent="0.25">
      <c r="B5140" s="13">
        <v>5132</v>
      </c>
      <c r="C5140" s="18" t="str">
        <f t="shared" si="243"/>
        <v/>
      </c>
      <c r="D5140" s="13" t="str">
        <f t="shared" si="241"/>
        <v/>
      </c>
      <c r="E5140" s="13" t="str">
        <f t="shared" si="242"/>
        <v/>
      </c>
      <c r="F5140" s="84"/>
    </row>
    <row r="5141" spans="2:6" x14ac:dyDescent="0.25">
      <c r="B5141" s="13">
        <v>5133</v>
      </c>
      <c r="C5141" s="18" t="str">
        <f t="shared" si="243"/>
        <v/>
      </c>
      <c r="D5141" s="13" t="str">
        <f t="shared" si="241"/>
        <v/>
      </c>
      <c r="E5141" s="13" t="str">
        <f t="shared" si="242"/>
        <v/>
      </c>
      <c r="F5141" s="84"/>
    </row>
    <row r="5142" spans="2:6" x14ac:dyDescent="0.25">
      <c r="B5142" s="13">
        <v>5134</v>
      </c>
      <c r="C5142" s="18" t="str">
        <f t="shared" si="243"/>
        <v/>
      </c>
      <c r="D5142" s="13" t="str">
        <f t="shared" si="241"/>
        <v/>
      </c>
      <c r="E5142" s="13" t="str">
        <f t="shared" si="242"/>
        <v/>
      </c>
      <c r="F5142" s="84"/>
    </row>
    <row r="5143" spans="2:6" x14ac:dyDescent="0.25">
      <c r="B5143" s="13">
        <v>5135</v>
      </c>
      <c r="C5143" s="18" t="str">
        <f t="shared" si="243"/>
        <v/>
      </c>
      <c r="D5143" s="13" t="str">
        <f t="shared" si="241"/>
        <v/>
      </c>
      <c r="E5143" s="13" t="str">
        <f t="shared" si="242"/>
        <v/>
      </c>
      <c r="F5143" s="84"/>
    </row>
    <row r="5144" spans="2:6" x14ac:dyDescent="0.25">
      <c r="B5144" s="13">
        <v>5136</v>
      </c>
      <c r="C5144" s="18" t="str">
        <f t="shared" si="243"/>
        <v/>
      </c>
      <c r="D5144" s="13" t="str">
        <f t="shared" si="241"/>
        <v/>
      </c>
      <c r="E5144" s="13" t="str">
        <f t="shared" si="242"/>
        <v/>
      </c>
      <c r="F5144" s="84"/>
    </row>
    <row r="5145" spans="2:6" x14ac:dyDescent="0.25">
      <c r="B5145" s="13">
        <v>5137</v>
      </c>
      <c r="C5145" s="18" t="str">
        <f t="shared" si="243"/>
        <v/>
      </c>
      <c r="D5145" s="13" t="str">
        <f t="shared" si="241"/>
        <v/>
      </c>
      <c r="E5145" s="13" t="str">
        <f t="shared" si="242"/>
        <v/>
      </c>
      <c r="F5145" s="84"/>
    </row>
    <row r="5146" spans="2:6" x14ac:dyDescent="0.25">
      <c r="B5146" s="13">
        <v>5138</v>
      </c>
      <c r="C5146" s="18" t="str">
        <f t="shared" si="243"/>
        <v/>
      </c>
      <c r="D5146" s="13" t="str">
        <f t="shared" si="241"/>
        <v/>
      </c>
      <c r="E5146" s="13" t="str">
        <f t="shared" si="242"/>
        <v/>
      </c>
      <c r="F5146" s="84"/>
    </row>
    <row r="5147" spans="2:6" x14ac:dyDescent="0.25">
      <c r="B5147" s="13">
        <v>5139</v>
      </c>
      <c r="C5147" s="18" t="str">
        <f t="shared" si="243"/>
        <v/>
      </c>
      <c r="D5147" s="13" t="str">
        <f t="shared" si="241"/>
        <v/>
      </c>
      <c r="E5147" s="13" t="str">
        <f t="shared" si="242"/>
        <v/>
      </c>
      <c r="F5147" s="84"/>
    </row>
    <row r="5148" spans="2:6" x14ac:dyDescent="0.25">
      <c r="B5148" s="13">
        <v>5140</v>
      </c>
      <c r="C5148" s="18" t="str">
        <f t="shared" si="243"/>
        <v/>
      </c>
      <c r="D5148" s="13" t="str">
        <f t="shared" si="241"/>
        <v/>
      </c>
      <c r="E5148" s="13" t="str">
        <f t="shared" si="242"/>
        <v/>
      </c>
      <c r="F5148" s="84"/>
    </row>
    <row r="5149" spans="2:6" x14ac:dyDescent="0.25">
      <c r="B5149" s="13">
        <v>5141</v>
      </c>
      <c r="C5149" s="18" t="str">
        <f t="shared" si="243"/>
        <v/>
      </c>
      <c r="D5149" s="13" t="str">
        <f t="shared" si="241"/>
        <v/>
      </c>
      <c r="E5149" s="13" t="str">
        <f t="shared" si="242"/>
        <v/>
      </c>
      <c r="F5149" s="84"/>
    </row>
    <row r="5150" spans="2:6" x14ac:dyDescent="0.25">
      <c r="B5150" s="13">
        <v>5142</v>
      </c>
      <c r="C5150" s="18" t="str">
        <f t="shared" si="243"/>
        <v/>
      </c>
      <c r="D5150" s="13" t="str">
        <f t="shared" si="241"/>
        <v/>
      </c>
      <c r="E5150" s="13" t="str">
        <f t="shared" si="242"/>
        <v/>
      </c>
      <c r="F5150" s="84"/>
    </row>
    <row r="5151" spans="2:6" x14ac:dyDescent="0.25">
      <c r="B5151" s="13">
        <v>5143</v>
      </c>
      <c r="C5151" s="18" t="str">
        <f t="shared" si="243"/>
        <v/>
      </c>
      <c r="D5151" s="13" t="str">
        <f t="shared" si="241"/>
        <v/>
      </c>
      <c r="E5151" s="13" t="str">
        <f t="shared" si="242"/>
        <v/>
      </c>
      <c r="F5151" s="84"/>
    </row>
    <row r="5152" spans="2:6" x14ac:dyDescent="0.25">
      <c r="B5152" s="13">
        <v>5144</v>
      </c>
      <c r="C5152" s="18" t="str">
        <f t="shared" si="243"/>
        <v/>
      </c>
      <c r="D5152" s="13" t="str">
        <f t="shared" si="241"/>
        <v/>
      </c>
      <c r="E5152" s="13" t="str">
        <f t="shared" si="242"/>
        <v/>
      </c>
      <c r="F5152" s="84"/>
    </row>
    <row r="5153" spans="2:6" x14ac:dyDescent="0.25">
      <c r="B5153" s="13">
        <v>5145</v>
      </c>
      <c r="C5153" s="18" t="str">
        <f t="shared" si="243"/>
        <v/>
      </c>
      <c r="D5153" s="13" t="str">
        <f t="shared" si="241"/>
        <v/>
      </c>
      <c r="E5153" s="13" t="str">
        <f t="shared" si="242"/>
        <v/>
      </c>
      <c r="F5153" s="84"/>
    </row>
    <row r="5154" spans="2:6" x14ac:dyDescent="0.25">
      <c r="B5154" s="13">
        <v>5146</v>
      </c>
      <c r="C5154" s="18" t="str">
        <f t="shared" si="243"/>
        <v/>
      </c>
      <c r="D5154" s="13" t="str">
        <f t="shared" si="241"/>
        <v/>
      </c>
      <c r="E5154" s="13" t="str">
        <f t="shared" si="242"/>
        <v/>
      </c>
      <c r="F5154" s="84"/>
    </row>
    <row r="5155" spans="2:6" x14ac:dyDescent="0.25">
      <c r="B5155" s="13">
        <v>5147</v>
      </c>
      <c r="C5155" s="18" t="str">
        <f t="shared" si="243"/>
        <v/>
      </c>
      <c r="D5155" s="13" t="str">
        <f t="shared" si="241"/>
        <v/>
      </c>
      <c r="E5155" s="13" t="str">
        <f t="shared" si="242"/>
        <v/>
      </c>
      <c r="F5155" s="84"/>
    </row>
    <row r="5156" spans="2:6" x14ac:dyDescent="0.25">
      <c r="B5156" s="13">
        <v>5148</v>
      </c>
      <c r="C5156" s="18" t="str">
        <f t="shared" si="243"/>
        <v/>
      </c>
      <c r="D5156" s="13" t="str">
        <f t="shared" si="241"/>
        <v/>
      </c>
      <c r="E5156" s="13" t="str">
        <f t="shared" si="242"/>
        <v/>
      </c>
      <c r="F5156" s="84"/>
    </row>
    <row r="5157" spans="2:6" x14ac:dyDescent="0.25">
      <c r="B5157" s="13">
        <v>5149</v>
      </c>
      <c r="C5157" s="18" t="str">
        <f t="shared" si="243"/>
        <v/>
      </c>
      <c r="D5157" s="13" t="str">
        <f t="shared" si="241"/>
        <v/>
      </c>
      <c r="E5157" s="13" t="str">
        <f t="shared" si="242"/>
        <v/>
      </c>
      <c r="F5157" s="84"/>
    </row>
    <row r="5158" spans="2:6" x14ac:dyDescent="0.25">
      <c r="B5158" s="13">
        <v>5150</v>
      </c>
      <c r="C5158" s="18" t="str">
        <f t="shared" si="243"/>
        <v/>
      </c>
      <c r="D5158" s="13" t="str">
        <f t="shared" si="241"/>
        <v/>
      </c>
      <c r="E5158" s="13" t="str">
        <f t="shared" si="242"/>
        <v/>
      </c>
      <c r="F5158" s="84"/>
    </row>
    <row r="5159" spans="2:6" x14ac:dyDescent="0.25">
      <c r="B5159" s="13">
        <v>5151</v>
      </c>
      <c r="C5159" s="18" t="str">
        <f t="shared" si="243"/>
        <v/>
      </c>
      <c r="D5159" s="13" t="str">
        <f t="shared" si="241"/>
        <v/>
      </c>
      <c r="E5159" s="13" t="str">
        <f t="shared" si="242"/>
        <v/>
      </c>
      <c r="F5159" s="84"/>
    </row>
    <row r="5160" spans="2:6" x14ac:dyDescent="0.25">
      <c r="B5160" s="13">
        <v>5152</v>
      </c>
      <c r="C5160" s="18" t="str">
        <f t="shared" si="243"/>
        <v/>
      </c>
      <c r="D5160" s="13" t="str">
        <f t="shared" si="241"/>
        <v/>
      </c>
      <c r="E5160" s="13" t="str">
        <f t="shared" si="242"/>
        <v/>
      </c>
      <c r="F5160" s="84"/>
    </row>
    <row r="5161" spans="2:6" x14ac:dyDescent="0.25">
      <c r="B5161" s="13">
        <v>5153</v>
      </c>
      <c r="C5161" s="18" t="str">
        <f t="shared" si="243"/>
        <v/>
      </c>
      <c r="D5161" s="13" t="str">
        <f t="shared" si="241"/>
        <v/>
      </c>
      <c r="E5161" s="13" t="str">
        <f t="shared" si="242"/>
        <v/>
      </c>
      <c r="F5161" s="84"/>
    </row>
    <row r="5162" spans="2:6" x14ac:dyDescent="0.25">
      <c r="B5162" s="13">
        <v>5154</v>
      </c>
      <c r="C5162" s="18" t="str">
        <f t="shared" si="243"/>
        <v/>
      </c>
      <c r="D5162" s="13" t="str">
        <f t="shared" si="241"/>
        <v/>
      </c>
      <c r="E5162" s="13" t="str">
        <f t="shared" si="242"/>
        <v/>
      </c>
      <c r="F5162" s="84"/>
    </row>
    <row r="5163" spans="2:6" x14ac:dyDescent="0.25">
      <c r="B5163" s="13">
        <v>5155</v>
      </c>
      <c r="C5163" s="18" t="str">
        <f t="shared" si="243"/>
        <v/>
      </c>
      <c r="D5163" s="13" t="str">
        <f t="shared" si="241"/>
        <v/>
      </c>
      <c r="E5163" s="13" t="str">
        <f t="shared" si="242"/>
        <v/>
      </c>
      <c r="F5163" s="84"/>
    </row>
    <row r="5164" spans="2:6" x14ac:dyDescent="0.25">
      <c r="B5164" s="13">
        <v>5156</v>
      </c>
      <c r="C5164" s="18" t="str">
        <f t="shared" si="243"/>
        <v/>
      </c>
      <c r="D5164" s="13" t="str">
        <f t="shared" si="241"/>
        <v/>
      </c>
      <c r="E5164" s="13" t="str">
        <f t="shared" si="242"/>
        <v/>
      </c>
      <c r="F5164" s="84"/>
    </row>
    <row r="5165" spans="2:6" x14ac:dyDescent="0.25">
      <c r="B5165" s="13">
        <v>5157</v>
      </c>
      <c r="C5165" s="18" t="str">
        <f t="shared" si="243"/>
        <v/>
      </c>
      <c r="D5165" s="13" t="str">
        <f t="shared" si="241"/>
        <v/>
      </c>
      <c r="E5165" s="13" t="str">
        <f t="shared" si="242"/>
        <v/>
      </c>
      <c r="F5165" s="84"/>
    </row>
    <row r="5166" spans="2:6" x14ac:dyDescent="0.25">
      <c r="B5166" s="13">
        <v>5158</v>
      </c>
      <c r="C5166" s="18" t="str">
        <f t="shared" si="243"/>
        <v/>
      </c>
      <c r="D5166" s="13" t="str">
        <f t="shared" si="241"/>
        <v/>
      </c>
      <c r="E5166" s="13" t="str">
        <f t="shared" si="242"/>
        <v/>
      </c>
      <c r="F5166" s="84"/>
    </row>
    <row r="5167" spans="2:6" x14ac:dyDescent="0.25">
      <c r="B5167" s="13">
        <v>5159</v>
      </c>
      <c r="C5167" s="18" t="str">
        <f t="shared" si="243"/>
        <v/>
      </c>
      <c r="D5167" s="13" t="str">
        <f t="shared" si="241"/>
        <v/>
      </c>
      <c r="E5167" s="13" t="str">
        <f t="shared" si="242"/>
        <v/>
      </c>
      <c r="F5167" s="84"/>
    </row>
    <row r="5168" spans="2:6" x14ac:dyDescent="0.25">
      <c r="B5168" s="13">
        <v>5160</v>
      </c>
      <c r="C5168" s="18" t="str">
        <f t="shared" si="243"/>
        <v/>
      </c>
      <c r="D5168" s="13" t="str">
        <f t="shared" si="241"/>
        <v/>
      </c>
      <c r="E5168" s="13" t="str">
        <f t="shared" si="242"/>
        <v/>
      </c>
      <c r="F5168" s="84"/>
    </row>
    <row r="5169" spans="2:6" x14ac:dyDescent="0.25">
      <c r="B5169" s="13">
        <v>5161</v>
      </c>
      <c r="C5169" s="18" t="str">
        <f t="shared" si="243"/>
        <v/>
      </c>
      <c r="D5169" s="13" t="str">
        <f t="shared" si="241"/>
        <v/>
      </c>
      <c r="E5169" s="13" t="str">
        <f t="shared" si="242"/>
        <v/>
      </c>
      <c r="F5169" s="84"/>
    </row>
    <row r="5170" spans="2:6" x14ac:dyDescent="0.25">
      <c r="B5170" s="13">
        <v>5162</v>
      </c>
      <c r="C5170" s="18" t="str">
        <f t="shared" si="243"/>
        <v/>
      </c>
      <c r="D5170" s="13" t="str">
        <f t="shared" si="241"/>
        <v/>
      </c>
      <c r="E5170" s="13" t="str">
        <f t="shared" si="242"/>
        <v/>
      </c>
      <c r="F5170" s="84"/>
    </row>
    <row r="5171" spans="2:6" x14ac:dyDescent="0.25">
      <c r="B5171" s="13">
        <v>5163</v>
      </c>
      <c r="C5171" s="18" t="str">
        <f t="shared" si="243"/>
        <v/>
      </c>
      <c r="D5171" s="13" t="str">
        <f t="shared" si="241"/>
        <v/>
      </c>
      <c r="E5171" s="13" t="str">
        <f t="shared" si="242"/>
        <v/>
      </c>
      <c r="F5171" s="84"/>
    </row>
    <row r="5172" spans="2:6" x14ac:dyDescent="0.25">
      <c r="B5172" s="13">
        <v>5164</v>
      </c>
      <c r="C5172" s="18" t="str">
        <f t="shared" si="243"/>
        <v/>
      </c>
      <c r="D5172" s="13" t="str">
        <f t="shared" si="241"/>
        <v/>
      </c>
      <c r="E5172" s="13" t="str">
        <f t="shared" si="242"/>
        <v/>
      </c>
      <c r="F5172" s="84"/>
    </row>
    <row r="5173" spans="2:6" x14ac:dyDescent="0.25">
      <c r="B5173" s="13">
        <v>5165</v>
      </c>
      <c r="C5173" s="18" t="str">
        <f t="shared" si="243"/>
        <v/>
      </c>
      <c r="D5173" s="13" t="str">
        <f t="shared" si="241"/>
        <v/>
      </c>
      <c r="E5173" s="13" t="str">
        <f t="shared" si="242"/>
        <v/>
      </c>
      <c r="F5173" s="84"/>
    </row>
    <row r="5174" spans="2:6" x14ac:dyDescent="0.25">
      <c r="B5174" s="13">
        <v>5166</v>
      </c>
      <c r="C5174" s="18" t="str">
        <f t="shared" si="243"/>
        <v/>
      </c>
      <c r="D5174" s="13" t="str">
        <f t="shared" si="241"/>
        <v/>
      </c>
      <c r="E5174" s="13" t="str">
        <f t="shared" si="242"/>
        <v/>
      </c>
      <c r="F5174" s="84"/>
    </row>
    <row r="5175" spans="2:6" x14ac:dyDescent="0.25">
      <c r="B5175" s="13">
        <v>5167</v>
      </c>
      <c r="C5175" s="18" t="str">
        <f t="shared" si="243"/>
        <v/>
      </c>
      <c r="D5175" s="13" t="str">
        <f t="shared" si="241"/>
        <v/>
      </c>
      <c r="E5175" s="13" t="str">
        <f t="shared" si="242"/>
        <v/>
      </c>
      <c r="F5175" s="84"/>
    </row>
    <row r="5176" spans="2:6" x14ac:dyDescent="0.25">
      <c r="B5176" s="13">
        <v>5168</v>
      </c>
      <c r="C5176" s="18" t="str">
        <f t="shared" si="243"/>
        <v/>
      </c>
      <c r="D5176" s="13" t="str">
        <f t="shared" si="241"/>
        <v/>
      </c>
      <c r="E5176" s="13" t="str">
        <f t="shared" si="242"/>
        <v/>
      </c>
      <c r="F5176" s="84"/>
    </row>
    <row r="5177" spans="2:6" x14ac:dyDescent="0.25">
      <c r="B5177" s="13">
        <v>5169</v>
      </c>
      <c r="C5177" s="18" t="str">
        <f t="shared" si="243"/>
        <v/>
      </c>
      <c r="D5177" s="13" t="str">
        <f t="shared" si="241"/>
        <v/>
      </c>
      <c r="E5177" s="13" t="str">
        <f t="shared" si="242"/>
        <v/>
      </c>
      <c r="F5177" s="84"/>
    </row>
    <row r="5178" spans="2:6" x14ac:dyDescent="0.25">
      <c r="B5178" s="13">
        <v>5170</v>
      </c>
      <c r="C5178" s="18" t="str">
        <f t="shared" si="243"/>
        <v/>
      </c>
      <c r="D5178" s="13" t="str">
        <f t="shared" si="241"/>
        <v/>
      </c>
      <c r="E5178" s="13" t="str">
        <f t="shared" si="242"/>
        <v/>
      </c>
      <c r="F5178" s="84"/>
    </row>
    <row r="5179" spans="2:6" x14ac:dyDescent="0.25">
      <c r="B5179" s="13">
        <v>5171</v>
      </c>
      <c r="C5179" s="18" t="str">
        <f t="shared" si="243"/>
        <v/>
      </c>
      <c r="D5179" s="13" t="str">
        <f t="shared" si="241"/>
        <v/>
      </c>
      <c r="E5179" s="13" t="str">
        <f t="shared" si="242"/>
        <v/>
      </c>
      <c r="F5179" s="84"/>
    </row>
    <row r="5180" spans="2:6" x14ac:dyDescent="0.25">
      <c r="B5180" s="13">
        <v>5172</v>
      </c>
      <c r="C5180" s="18" t="str">
        <f t="shared" si="243"/>
        <v/>
      </c>
      <c r="D5180" s="13" t="str">
        <f t="shared" si="241"/>
        <v/>
      </c>
      <c r="E5180" s="13" t="str">
        <f t="shared" si="242"/>
        <v/>
      </c>
      <c r="F5180" s="84"/>
    </row>
    <row r="5181" spans="2:6" x14ac:dyDescent="0.25">
      <c r="B5181" s="13">
        <v>5173</v>
      </c>
      <c r="C5181" s="18" t="str">
        <f t="shared" si="243"/>
        <v/>
      </c>
      <c r="D5181" s="13" t="str">
        <f t="shared" si="241"/>
        <v/>
      </c>
      <c r="E5181" s="13" t="str">
        <f t="shared" si="242"/>
        <v/>
      </c>
      <c r="F5181" s="84"/>
    </row>
    <row r="5182" spans="2:6" x14ac:dyDescent="0.25">
      <c r="B5182" s="13">
        <v>5174</v>
      </c>
      <c r="C5182" s="18" t="str">
        <f t="shared" si="243"/>
        <v/>
      </c>
      <c r="D5182" s="13" t="str">
        <f t="shared" si="241"/>
        <v/>
      </c>
      <c r="E5182" s="13" t="str">
        <f t="shared" si="242"/>
        <v/>
      </c>
      <c r="F5182" s="84"/>
    </row>
    <row r="5183" spans="2:6" x14ac:dyDescent="0.25">
      <c r="B5183" s="13">
        <v>5175</v>
      </c>
      <c r="C5183" s="18" t="str">
        <f t="shared" si="243"/>
        <v/>
      </c>
      <c r="D5183" s="13" t="str">
        <f t="shared" si="241"/>
        <v/>
      </c>
      <c r="E5183" s="13" t="str">
        <f t="shared" si="242"/>
        <v/>
      </c>
      <c r="F5183" s="84"/>
    </row>
    <row r="5184" spans="2:6" x14ac:dyDescent="0.25">
      <c r="B5184" s="13">
        <v>5176</v>
      </c>
      <c r="C5184" s="18" t="str">
        <f t="shared" si="243"/>
        <v/>
      </c>
      <c r="D5184" s="13" t="str">
        <f t="shared" si="241"/>
        <v/>
      </c>
      <c r="E5184" s="13" t="str">
        <f t="shared" si="242"/>
        <v/>
      </c>
      <c r="F5184" s="84"/>
    </row>
    <row r="5185" spans="2:6" x14ac:dyDescent="0.25">
      <c r="B5185" s="13">
        <v>5177</v>
      </c>
      <c r="C5185" s="18" t="str">
        <f t="shared" si="243"/>
        <v/>
      </c>
      <c r="D5185" s="13" t="str">
        <f t="shared" si="241"/>
        <v/>
      </c>
      <c r="E5185" s="13" t="str">
        <f t="shared" si="242"/>
        <v/>
      </c>
      <c r="F5185" s="84"/>
    </row>
    <row r="5186" spans="2:6" x14ac:dyDescent="0.25">
      <c r="B5186" s="13">
        <v>5178</v>
      </c>
      <c r="C5186" s="18" t="str">
        <f t="shared" si="243"/>
        <v/>
      </c>
      <c r="D5186" s="13" t="str">
        <f t="shared" si="241"/>
        <v/>
      </c>
      <c r="E5186" s="13" t="str">
        <f t="shared" si="242"/>
        <v/>
      </c>
      <c r="F5186" s="84"/>
    </row>
    <row r="5187" spans="2:6" x14ac:dyDescent="0.25">
      <c r="B5187" s="13">
        <v>5179</v>
      </c>
      <c r="C5187" s="18" t="str">
        <f t="shared" si="243"/>
        <v/>
      </c>
      <c r="D5187" s="13" t="str">
        <f t="shared" si="241"/>
        <v/>
      </c>
      <c r="E5187" s="13" t="str">
        <f t="shared" si="242"/>
        <v/>
      </c>
      <c r="F5187" s="84"/>
    </row>
    <row r="5188" spans="2:6" x14ac:dyDescent="0.25">
      <c r="B5188" s="13">
        <v>5180</v>
      </c>
      <c r="C5188" s="18" t="str">
        <f t="shared" si="243"/>
        <v/>
      </c>
      <c r="D5188" s="13" t="str">
        <f t="shared" si="241"/>
        <v/>
      </c>
      <c r="E5188" s="13" t="str">
        <f t="shared" si="242"/>
        <v/>
      </c>
      <c r="F5188" s="84"/>
    </row>
    <row r="5189" spans="2:6" x14ac:dyDescent="0.25">
      <c r="B5189" s="13">
        <v>5181</v>
      </c>
      <c r="C5189" s="18" t="str">
        <f t="shared" si="243"/>
        <v/>
      </c>
      <c r="D5189" s="13" t="str">
        <f t="shared" si="241"/>
        <v/>
      </c>
      <c r="E5189" s="13" t="str">
        <f t="shared" si="242"/>
        <v/>
      </c>
      <c r="F5189" s="84"/>
    </row>
    <row r="5190" spans="2:6" x14ac:dyDescent="0.25">
      <c r="B5190" s="13">
        <v>5182</v>
      </c>
      <c r="C5190" s="18" t="str">
        <f t="shared" si="243"/>
        <v/>
      </c>
      <c r="D5190" s="13" t="str">
        <f t="shared" si="241"/>
        <v/>
      </c>
      <c r="E5190" s="13" t="str">
        <f t="shared" si="242"/>
        <v/>
      </c>
      <c r="F5190" s="84"/>
    </row>
    <row r="5191" spans="2:6" x14ac:dyDescent="0.25">
      <c r="B5191" s="13">
        <v>5183</v>
      </c>
      <c r="C5191" s="18" t="str">
        <f t="shared" si="243"/>
        <v/>
      </c>
      <c r="D5191" s="13" t="str">
        <f t="shared" si="241"/>
        <v/>
      </c>
      <c r="E5191" s="13" t="str">
        <f t="shared" si="242"/>
        <v/>
      </c>
      <c r="F5191" s="84"/>
    </row>
    <row r="5192" spans="2:6" x14ac:dyDescent="0.25">
      <c r="B5192" s="13">
        <v>5184</v>
      </c>
      <c r="C5192" s="18" t="str">
        <f t="shared" si="243"/>
        <v/>
      </c>
      <c r="D5192" s="13" t="str">
        <f t="shared" si="241"/>
        <v/>
      </c>
      <c r="E5192" s="13" t="str">
        <f t="shared" si="242"/>
        <v/>
      </c>
      <c r="F5192" s="84"/>
    </row>
    <row r="5193" spans="2:6" x14ac:dyDescent="0.25">
      <c r="B5193" s="13">
        <v>5185</v>
      </c>
      <c r="C5193" s="18" t="str">
        <f t="shared" si="243"/>
        <v/>
      </c>
      <c r="D5193" s="13" t="str">
        <f t="shared" ref="D5193:D5256" si="244">IF(C5193="","",IF($F$6="","",IF(B5193&lt;($AV$14+1),"1°batch", IF(B5193&gt;($AV$15),"3°batch","2°batch"))))</f>
        <v/>
      </c>
      <c r="E5193" s="13" t="str">
        <f t="shared" ref="E5193:E5256" si="245">IF(C5193="","",IF($F$6="","",IF(B5193&lt;($AV$17+1),"1°cooking",IF(AND(B5193&gt;$AV$17,B5193&lt;$AV$18+1),"2°cooking",IF(AND(B5193&gt;$AV$18,B5193&lt;$AV$19+1),"3°cooking",IF(AND(B5193&gt;$AV$19,B5193&lt;$AV$20+1),"4°cooking",IF(AND(B5193&gt;$AV$20,B5193&lt;$AV$21+1),"5°cooking",IF(AND(B5193&gt;$AV$21,B5193&lt;$AV$22+1),"1°cooking",IF(AND(B5193&gt;$AV$22,B5193&lt;$AV$23+1),"2°cooking",IF(AND(B5193&gt;$AV$23,B5193&lt;$AV$24+1),"3°cooking",IF(AND(B5193&gt;$AV$24,B5193&lt;$AV$25+1),"4°cooking",IF(AND(B5193&gt;$AV$25,B5193&lt;$AV$26+1),"5°cooking",IF(AND(B5193&gt;$AV$26,B5193&lt;$AV$27+1),"1°cooking",IF(AND(B5193&gt;$AV$27,B5193&lt;$AV$28+1),"2°cooking",IF(AND(B5193&gt;$AV$28,B5193&lt;$AV$29+1),"3°cooking",IF(AND(B5193&gt;$AV$29,B5193&lt;$AV$30+1),"4°cooking",IF(AND(B5193&gt;$AV$30,B5193&lt;$AV$31+1),"5°cooking","")))))))))))))))))</f>
        <v/>
      </c>
      <c r="F5193" s="84"/>
    </row>
    <row r="5194" spans="2:6" x14ac:dyDescent="0.25">
      <c r="B5194" s="13">
        <v>5186</v>
      </c>
      <c r="C5194" s="18" t="str">
        <f t="shared" ref="C5194:C5257" si="246">IF($F$6="","",IF(B5194&gt;$F$6,"",IF(C5193&lt;$C$6,C5193+$E$6,0)))</f>
        <v/>
      </c>
      <c r="D5194" s="13" t="str">
        <f t="shared" si="244"/>
        <v/>
      </c>
      <c r="E5194" s="13" t="str">
        <f t="shared" si="245"/>
        <v/>
      </c>
      <c r="F5194" s="84"/>
    </row>
    <row r="5195" spans="2:6" x14ac:dyDescent="0.25">
      <c r="B5195" s="13">
        <v>5187</v>
      </c>
      <c r="C5195" s="18" t="str">
        <f t="shared" si="246"/>
        <v/>
      </c>
      <c r="D5195" s="13" t="str">
        <f t="shared" si="244"/>
        <v/>
      </c>
      <c r="E5195" s="13" t="str">
        <f t="shared" si="245"/>
        <v/>
      </c>
      <c r="F5195" s="84"/>
    </row>
    <row r="5196" spans="2:6" x14ac:dyDescent="0.25">
      <c r="B5196" s="13">
        <v>5188</v>
      </c>
      <c r="C5196" s="18" t="str">
        <f t="shared" si="246"/>
        <v/>
      </c>
      <c r="D5196" s="13" t="str">
        <f t="shared" si="244"/>
        <v/>
      </c>
      <c r="E5196" s="13" t="str">
        <f t="shared" si="245"/>
        <v/>
      </c>
      <c r="F5196" s="84"/>
    </row>
    <row r="5197" spans="2:6" x14ac:dyDescent="0.25">
      <c r="B5197" s="13">
        <v>5189</v>
      </c>
      <c r="C5197" s="18" t="str">
        <f t="shared" si="246"/>
        <v/>
      </c>
      <c r="D5197" s="13" t="str">
        <f t="shared" si="244"/>
        <v/>
      </c>
      <c r="E5197" s="13" t="str">
        <f t="shared" si="245"/>
        <v/>
      </c>
      <c r="F5197" s="84"/>
    </row>
    <row r="5198" spans="2:6" x14ac:dyDescent="0.25">
      <c r="B5198" s="13">
        <v>5190</v>
      </c>
      <c r="C5198" s="18" t="str">
        <f t="shared" si="246"/>
        <v/>
      </c>
      <c r="D5198" s="13" t="str">
        <f t="shared" si="244"/>
        <v/>
      </c>
      <c r="E5198" s="13" t="str">
        <f t="shared" si="245"/>
        <v/>
      </c>
      <c r="F5198" s="84"/>
    </row>
    <row r="5199" spans="2:6" x14ac:dyDescent="0.25">
      <c r="B5199" s="13">
        <v>5191</v>
      </c>
      <c r="C5199" s="18" t="str">
        <f t="shared" si="246"/>
        <v/>
      </c>
      <c r="D5199" s="13" t="str">
        <f t="shared" si="244"/>
        <v/>
      </c>
      <c r="E5199" s="13" t="str">
        <f t="shared" si="245"/>
        <v/>
      </c>
      <c r="F5199" s="84"/>
    </row>
    <row r="5200" spans="2:6" x14ac:dyDescent="0.25">
      <c r="B5200" s="13">
        <v>5192</v>
      </c>
      <c r="C5200" s="18" t="str">
        <f t="shared" si="246"/>
        <v/>
      </c>
      <c r="D5200" s="13" t="str">
        <f t="shared" si="244"/>
        <v/>
      </c>
      <c r="E5200" s="13" t="str">
        <f t="shared" si="245"/>
        <v/>
      </c>
      <c r="F5200" s="84"/>
    </row>
    <row r="5201" spans="2:6" x14ac:dyDescent="0.25">
      <c r="B5201" s="13">
        <v>5193</v>
      </c>
      <c r="C5201" s="18" t="str">
        <f t="shared" si="246"/>
        <v/>
      </c>
      <c r="D5201" s="13" t="str">
        <f t="shared" si="244"/>
        <v/>
      </c>
      <c r="E5201" s="13" t="str">
        <f t="shared" si="245"/>
        <v/>
      </c>
      <c r="F5201" s="84"/>
    </row>
    <row r="5202" spans="2:6" x14ac:dyDescent="0.25">
      <c r="B5202" s="13">
        <v>5194</v>
      </c>
      <c r="C5202" s="18" t="str">
        <f t="shared" si="246"/>
        <v/>
      </c>
      <c r="D5202" s="13" t="str">
        <f t="shared" si="244"/>
        <v/>
      </c>
      <c r="E5202" s="13" t="str">
        <f t="shared" si="245"/>
        <v/>
      </c>
      <c r="F5202" s="84"/>
    </row>
    <row r="5203" spans="2:6" x14ac:dyDescent="0.25">
      <c r="B5203" s="13">
        <v>5195</v>
      </c>
      <c r="C5203" s="18" t="str">
        <f t="shared" si="246"/>
        <v/>
      </c>
      <c r="D5203" s="13" t="str">
        <f t="shared" si="244"/>
        <v/>
      </c>
      <c r="E5203" s="13" t="str">
        <f t="shared" si="245"/>
        <v/>
      </c>
      <c r="F5203" s="84"/>
    </row>
    <row r="5204" spans="2:6" x14ac:dyDescent="0.25">
      <c r="B5204" s="13">
        <v>5196</v>
      </c>
      <c r="C5204" s="18" t="str">
        <f t="shared" si="246"/>
        <v/>
      </c>
      <c r="D5204" s="13" t="str">
        <f t="shared" si="244"/>
        <v/>
      </c>
      <c r="E5204" s="13" t="str">
        <f t="shared" si="245"/>
        <v/>
      </c>
      <c r="F5204" s="84"/>
    </row>
    <row r="5205" spans="2:6" x14ac:dyDescent="0.25">
      <c r="B5205" s="13">
        <v>5197</v>
      </c>
      <c r="C5205" s="18" t="str">
        <f t="shared" si="246"/>
        <v/>
      </c>
      <c r="D5205" s="13" t="str">
        <f t="shared" si="244"/>
        <v/>
      </c>
      <c r="E5205" s="13" t="str">
        <f t="shared" si="245"/>
        <v/>
      </c>
      <c r="F5205" s="84"/>
    </row>
    <row r="5206" spans="2:6" x14ac:dyDescent="0.25">
      <c r="B5206" s="13">
        <v>5198</v>
      </c>
      <c r="C5206" s="18" t="str">
        <f t="shared" si="246"/>
        <v/>
      </c>
      <c r="D5206" s="13" t="str">
        <f t="shared" si="244"/>
        <v/>
      </c>
      <c r="E5206" s="13" t="str">
        <f t="shared" si="245"/>
        <v/>
      </c>
      <c r="F5206" s="84"/>
    </row>
    <row r="5207" spans="2:6" x14ac:dyDescent="0.25">
      <c r="B5207" s="13">
        <v>5199</v>
      </c>
      <c r="C5207" s="18" t="str">
        <f t="shared" si="246"/>
        <v/>
      </c>
      <c r="D5207" s="13" t="str">
        <f t="shared" si="244"/>
        <v/>
      </c>
      <c r="E5207" s="13" t="str">
        <f t="shared" si="245"/>
        <v/>
      </c>
      <c r="F5207" s="84"/>
    </row>
    <row r="5208" spans="2:6" x14ac:dyDescent="0.25">
      <c r="B5208" s="13">
        <v>5200</v>
      </c>
      <c r="C5208" s="18" t="str">
        <f t="shared" si="246"/>
        <v/>
      </c>
      <c r="D5208" s="13" t="str">
        <f t="shared" si="244"/>
        <v/>
      </c>
      <c r="E5208" s="13" t="str">
        <f t="shared" si="245"/>
        <v/>
      </c>
      <c r="F5208" s="84"/>
    </row>
    <row r="5209" spans="2:6" x14ac:dyDescent="0.25">
      <c r="B5209" s="13">
        <v>5201</v>
      </c>
      <c r="C5209" s="18" t="str">
        <f t="shared" si="246"/>
        <v/>
      </c>
      <c r="D5209" s="13" t="str">
        <f t="shared" si="244"/>
        <v/>
      </c>
      <c r="E5209" s="13" t="str">
        <f t="shared" si="245"/>
        <v/>
      </c>
      <c r="F5209" s="84"/>
    </row>
    <row r="5210" spans="2:6" x14ac:dyDescent="0.25">
      <c r="B5210" s="13">
        <v>5202</v>
      </c>
      <c r="C5210" s="18" t="str">
        <f t="shared" si="246"/>
        <v/>
      </c>
      <c r="D5210" s="13" t="str">
        <f t="shared" si="244"/>
        <v/>
      </c>
      <c r="E5210" s="13" t="str">
        <f t="shared" si="245"/>
        <v/>
      </c>
      <c r="F5210" s="84"/>
    </row>
    <row r="5211" spans="2:6" x14ac:dyDescent="0.25">
      <c r="B5211" s="13">
        <v>5203</v>
      </c>
      <c r="C5211" s="18" t="str">
        <f t="shared" si="246"/>
        <v/>
      </c>
      <c r="D5211" s="13" t="str">
        <f t="shared" si="244"/>
        <v/>
      </c>
      <c r="E5211" s="13" t="str">
        <f t="shared" si="245"/>
        <v/>
      </c>
      <c r="F5211" s="84"/>
    </row>
    <row r="5212" spans="2:6" x14ac:dyDescent="0.25">
      <c r="B5212" s="13">
        <v>5204</v>
      </c>
      <c r="C5212" s="18" t="str">
        <f t="shared" si="246"/>
        <v/>
      </c>
      <c r="D5212" s="13" t="str">
        <f t="shared" si="244"/>
        <v/>
      </c>
      <c r="E5212" s="13" t="str">
        <f t="shared" si="245"/>
        <v/>
      </c>
      <c r="F5212" s="84"/>
    </row>
    <row r="5213" spans="2:6" x14ac:dyDescent="0.25">
      <c r="B5213" s="13">
        <v>5205</v>
      </c>
      <c r="C5213" s="18" t="str">
        <f t="shared" si="246"/>
        <v/>
      </c>
      <c r="D5213" s="13" t="str">
        <f t="shared" si="244"/>
        <v/>
      </c>
      <c r="E5213" s="13" t="str">
        <f t="shared" si="245"/>
        <v/>
      </c>
      <c r="F5213" s="84"/>
    </row>
    <row r="5214" spans="2:6" x14ac:dyDescent="0.25">
      <c r="B5214" s="13">
        <v>5206</v>
      </c>
      <c r="C5214" s="18" t="str">
        <f t="shared" si="246"/>
        <v/>
      </c>
      <c r="D5214" s="13" t="str">
        <f t="shared" si="244"/>
        <v/>
      </c>
      <c r="E5214" s="13" t="str">
        <f t="shared" si="245"/>
        <v/>
      </c>
      <c r="F5214" s="84"/>
    </row>
    <row r="5215" spans="2:6" x14ac:dyDescent="0.25">
      <c r="B5215" s="13">
        <v>5207</v>
      </c>
      <c r="C5215" s="18" t="str">
        <f t="shared" si="246"/>
        <v/>
      </c>
      <c r="D5215" s="13" t="str">
        <f t="shared" si="244"/>
        <v/>
      </c>
      <c r="E5215" s="13" t="str">
        <f t="shared" si="245"/>
        <v/>
      </c>
      <c r="F5215" s="84"/>
    </row>
    <row r="5216" spans="2:6" x14ac:dyDescent="0.25">
      <c r="B5216" s="13">
        <v>5208</v>
      </c>
      <c r="C5216" s="18" t="str">
        <f t="shared" si="246"/>
        <v/>
      </c>
      <c r="D5216" s="13" t="str">
        <f t="shared" si="244"/>
        <v/>
      </c>
      <c r="E5216" s="13" t="str">
        <f t="shared" si="245"/>
        <v/>
      </c>
      <c r="F5216" s="84"/>
    </row>
    <row r="5217" spans="2:6" x14ac:dyDescent="0.25">
      <c r="B5217" s="13">
        <v>5209</v>
      </c>
      <c r="C5217" s="18" t="str">
        <f t="shared" si="246"/>
        <v/>
      </c>
      <c r="D5217" s="13" t="str">
        <f t="shared" si="244"/>
        <v/>
      </c>
      <c r="E5217" s="13" t="str">
        <f t="shared" si="245"/>
        <v/>
      </c>
      <c r="F5217" s="84"/>
    </row>
    <row r="5218" spans="2:6" x14ac:dyDescent="0.25">
      <c r="B5218" s="13">
        <v>5210</v>
      </c>
      <c r="C5218" s="18" t="str">
        <f t="shared" si="246"/>
        <v/>
      </c>
      <c r="D5218" s="13" t="str">
        <f t="shared" si="244"/>
        <v/>
      </c>
      <c r="E5218" s="13" t="str">
        <f t="shared" si="245"/>
        <v/>
      </c>
      <c r="F5218" s="84"/>
    </row>
    <row r="5219" spans="2:6" x14ac:dyDescent="0.25">
      <c r="B5219" s="13">
        <v>5211</v>
      </c>
      <c r="C5219" s="18" t="str">
        <f t="shared" si="246"/>
        <v/>
      </c>
      <c r="D5219" s="13" t="str">
        <f t="shared" si="244"/>
        <v/>
      </c>
      <c r="E5219" s="13" t="str">
        <f t="shared" si="245"/>
        <v/>
      </c>
      <c r="F5219" s="84"/>
    </row>
    <row r="5220" spans="2:6" x14ac:dyDescent="0.25">
      <c r="B5220" s="13">
        <v>5212</v>
      </c>
      <c r="C5220" s="18" t="str">
        <f t="shared" si="246"/>
        <v/>
      </c>
      <c r="D5220" s="13" t="str">
        <f t="shared" si="244"/>
        <v/>
      </c>
      <c r="E5220" s="13" t="str">
        <f t="shared" si="245"/>
        <v/>
      </c>
      <c r="F5220" s="84"/>
    </row>
    <row r="5221" spans="2:6" x14ac:dyDescent="0.25">
      <c r="B5221" s="13">
        <v>5213</v>
      </c>
      <c r="C5221" s="18" t="str">
        <f t="shared" si="246"/>
        <v/>
      </c>
      <c r="D5221" s="13" t="str">
        <f t="shared" si="244"/>
        <v/>
      </c>
      <c r="E5221" s="13" t="str">
        <f t="shared" si="245"/>
        <v/>
      </c>
      <c r="F5221" s="84"/>
    </row>
    <row r="5222" spans="2:6" x14ac:dyDescent="0.25">
      <c r="B5222" s="13">
        <v>5214</v>
      </c>
      <c r="C5222" s="18" t="str">
        <f t="shared" si="246"/>
        <v/>
      </c>
      <c r="D5222" s="13" t="str">
        <f t="shared" si="244"/>
        <v/>
      </c>
      <c r="E5222" s="13" t="str">
        <f t="shared" si="245"/>
        <v/>
      </c>
      <c r="F5222" s="84"/>
    </row>
    <row r="5223" spans="2:6" x14ac:dyDescent="0.25">
      <c r="B5223" s="13">
        <v>5215</v>
      </c>
      <c r="C5223" s="18" t="str">
        <f t="shared" si="246"/>
        <v/>
      </c>
      <c r="D5223" s="13" t="str">
        <f t="shared" si="244"/>
        <v/>
      </c>
      <c r="E5223" s="13" t="str">
        <f t="shared" si="245"/>
        <v/>
      </c>
      <c r="F5223" s="84"/>
    </row>
    <row r="5224" spans="2:6" x14ac:dyDescent="0.25">
      <c r="B5224" s="13">
        <v>5216</v>
      </c>
      <c r="C5224" s="18" t="str">
        <f t="shared" si="246"/>
        <v/>
      </c>
      <c r="D5224" s="13" t="str">
        <f t="shared" si="244"/>
        <v/>
      </c>
      <c r="E5224" s="13" t="str">
        <f t="shared" si="245"/>
        <v/>
      </c>
      <c r="F5224" s="84"/>
    </row>
    <row r="5225" spans="2:6" x14ac:dyDescent="0.25">
      <c r="B5225" s="13">
        <v>5217</v>
      </c>
      <c r="C5225" s="18" t="str">
        <f t="shared" si="246"/>
        <v/>
      </c>
      <c r="D5225" s="13" t="str">
        <f t="shared" si="244"/>
        <v/>
      </c>
      <c r="E5225" s="13" t="str">
        <f t="shared" si="245"/>
        <v/>
      </c>
      <c r="F5225" s="84"/>
    </row>
    <row r="5226" spans="2:6" x14ac:dyDescent="0.25">
      <c r="B5226" s="13">
        <v>5218</v>
      </c>
      <c r="C5226" s="18" t="str">
        <f t="shared" si="246"/>
        <v/>
      </c>
      <c r="D5226" s="13" t="str">
        <f t="shared" si="244"/>
        <v/>
      </c>
      <c r="E5226" s="13" t="str">
        <f t="shared" si="245"/>
        <v/>
      </c>
      <c r="F5226" s="84"/>
    </row>
    <row r="5227" spans="2:6" x14ac:dyDescent="0.25">
      <c r="B5227" s="13">
        <v>5219</v>
      </c>
      <c r="C5227" s="18" t="str">
        <f t="shared" si="246"/>
        <v/>
      </c>
      <c r="D5227" s="13" t="str">
        <f t="shared" si="244"/>
        <v/>
      </c>
      <c r="E5227" s="13" t="str">
        <f t="shared" si="245"/>
        <v/>
      </c>
      <c r="F5227" s="84"/>
    </row>
    <row r="5228" spans="2:6" x14ac:dyDescent="0.25">
      <c r="B5228" s="13">
        <v>5220</v>
      </c>
      <c r="C5228" s="18" t="str">
        <f t="shared" si="246"/>
        <v/>
      </c>
      <c r="D5228" s="13" t="str">
        <f t="shared" si="244"/>
        <v/>
      </c>
      <c r="E5228" s="13" t="str">
        <f t="shared" si="245"/>
        <v/>
      </c>
      <c r="F5228" s="84"/>
    </row>
    <row r="5229" spans="2:6" x14ac:dyDescent="0.25">
      <c r="B5229" s="13">
        <v>5221</v>
      </c>
      <c r="C5229" s="18" t="str">
        <f t="shared" si="246"/>
        <v/>
      </c>
      <c r="D5229" s="13" t="str">
        <f t="shared" si="244"/>
        <v/>
      </c>
      <c r="E5229" s="13" t="str">
        <f t="shared" si="245"/>
        <v/>
      </c>
      <c r="F5229" s="84"/>
    </row>
    <row r="5230" spans="2:6" x14ac:dyDescent="0.25">
      <c r="B5230" s="13">
        <v>5222</v>
      </c>
      <c r="C5230" s="18" t="str">
        <f t="shared" si="246"/>
        <v/>
      </c>
      <c r="D5230" s="13" t="str">
        <f t="shared" si="244"/>
        <v/>
      </c>
      <c r="E5230" s="13" t="str">
        <f t="shared" si="245"/>
        <v/>
      </c>
      <c r="F5230" s="84"/>
    </row>
    <row r="5231" spans="2:6" x14ac:dyDescent="0.25">
      <c r="B5231" s="13">
        <v>5223</v>
      </c>
      <c r="C5231" s="18" t="str">
        <f t="shared" si="246"/>
        <v/>
      </c>
      <c r="D5231" s="13" t="str">
        <f t="shared" si="244"/>
        <v/>
      </c>
      <c r="E5231" s="13" t="str">
        <f t="shared" si="245"/>
        <v/>
      </c>
      <c r="F5231" s="84"/>
    </row>
    <row r="5232" spans="2:6" x14ac:dyDescent="0.25">
      <c r="B5232" s="13">
        <v>5224</v>
      </c>
      <c r="C5232" s="18" t="str">
        <f t="shared" si="246"/>
        <v/>
      </c>
      <c r="D5232" s="13" t="str">
        <f t="shared" si="244"/>
        <v/>
      </c>
      <c r="E5232" s="13" t="str">
        <f t="shared" si="245"/>
        <v/>
      </c>
      <c r="F5232" s="84"/>
    </row>
    <row r="5233" spans="2:6" x14ac:dyDescent="0.25">
      <c r="B5233" s="13">
        <v>5225</v>
      </c>
      <c r="C5233" s="18" t="str">
        <f t="shared" si="246"/>
        <v/>
      </c>
      <c r="D5233" s="13" t="str">
        <f t="shared" si="244"/>
        <v/>
      </c>
      <c r="E5233" s="13" t="str">
        <f t="shared" si="245"/>
        <v/>
      </c>
      <c r="F5233" s="84"/>
    </row>
    <row r="5234" spans="2:6" x14ac:dyDescent="0.25">
      <c r="B5234" s="13">
        <v>5226</v>
      </c>
      <c r="C5234" s="18" t="str">
        <f t="shared" si="246"/>
        <v/>
      </c>
      <c r="D5234" s="13" t="str">
        <f t="shared" si="244"/>
        <v/>
      </c>
      <c r="E5234" s="13" t="str">
        <f t="shared" si="245"/>
        <v/>
      </c>
      <c r="F5234" s="84"/>
    </row>
    <row r="5235" spans="2:6" x14ac:dyDescent="0.25">
      <c r="B5235" s="13">
        <v>5227</v>
      </c>
      <c r="C5235" s="18" t="str">
        <f t="shared" si="246"/>
        <v/>
      </c>
      <c r="D5235" s="13" t="str">
        <f t="shared" si="244"/>
        <v/>
      </c>
      <c r="E5235" s="13" t="str">
        <f t="shared" si="245"/>
        <v/>
      </c>
      <c r="F5235" s="84"/>
    </row>
    <row r="5236" spans="2:6" x14ac:dyDescent="0.25">
      <c r="B5236" s="13">
        <v>5228</v>
      </c>
      <c r="C5236" s="18" t="str">
        <f t="shared" si="246"/>
        <v/>
      </c>
      <c r="D5236" s="13" t="str">
        <f t="shared" si="244"/>
        <v/>
      </c>
      <c r="E5236" s="13" t="str">
        <f t="shared" si="245"/>
        <v/>
      </c>
      <c r="F5236" s="84"/>
    </row>
    <row r="5237" spans="2:6" x14ac:dyDescent="0.25">
      <c r="B5237" s="13">
        <v>5229</v>
      </c>
      <c r="C5237" s="18" t="str">
        <f t="shared" si="246"/>
        <v/>
      </c>
      <c r="D5237" s="13" t="str">
        <f t="shared" si="244"/>
        <v/>
      </c>
      <c r="E5237" s="13" t="str">
        <f t="shared" si="245"/>
        <v/>
      </c>
      <c r="F5237" s="84"/>
    </row>
    <row r="5238" spans="2:6" x14ac:dyDescent="0.25">
      <c r="B5238" s="13">
        <v>5230</v>
      </c>
      <c r="C5238" s="18" t="str">
        <f t="shared" si="246"/>
        <v/>
      </c>
      <c r="D5238" s="13" t="str">
        <f t="shared" si="244"/>
        <v/>
      </c>
      <c r="E5238" s="13" t="str">
        <f t="shared" si="245"/>
        <v/>
      </c>
      <c r="F5238" s="84"/>
    </row>
    <row r="5239" spans="2:6" x14ac:dyDescent="0.25">
      <c r="B5239" s="13">
        <v>5231</v>
      </c>
      <c r="C5239" s="18" t="str">
        <f t="shared" si="246"/>
        <v/>
      </c>
      <c r="D5239" s="13" t="str">
        <f t="shared" si="244"/>
        <v/>
      </c>
      <c r="E5239" s="13" t="str">
        <f t="shared" si="245"/>
        <v/>
      </c>
      <c r="F5239" s="84"/>
    </row>
    <row r="5240" spans="2:6" x14ac:dyDescent="0.25">
      <c r="B5240" s="13">
        <v>5232</v>
      </c>
      <c r="C5240" s="18" t="str">
        <f t="shared" si="246"/>
        <v/>
      </c>
      <c r="D5240" s="13" t="str">
        <f t="shared" si="244"/>
        <v/>
      </c>
      <c r="E5240" s="13" t="str">
        <f t="shared" si="245"/>
        <v/>
      </c>
      <c r="F5240" s="84"/>
    </row>
    <row r="5241" spans="2:6" x14ac:dyDescent="0.25">
      <c r="B5241" s="13">
        <v>5233</v>
      </c>
      <c r="C5241" s="18" t="str">
        <f t="shared" si="246"/>
        <v/>
      </c>
      <c r="D5241" s="13" t="str">
        <f t="shared" si="244"/>
        <v/>
      </c>
      <c r="E5241" s="13" t="str">
        <f t="shared" si="245"/>
        <v/>
      </c>
      <c r="F5241" s="84"/>
    </row>
    <row r="5242" spans="2:6" x14ac:dyDescent="0.25">
      <c r="B5242" s="13">
        <v>5234</v>
      </c>
      <c r="C5242" s="18" t="str">
        <f t="shared" si="246"/>
        <v/>
      </c>
      <c r="D5242" s="13" t="str">
        <f t="shared" si="244"/>
        <v/>
      </c>
      <c r="E5242" s="13" t="str">
        <f t="shared" si="245"/>
        <v/>
      </c>
      <c r="F5242" s="84"/>
    </row>
    <row r="5243" spans="2:6" x14ac:dyDescent="0.25">
      <c r="B5243" s="13">
        <v>5235</v>
      </c>
      <c r="C5243" s="18" t="str">
        <f t="shared" si="246"/>
        <v/>
      </c>
      <c r="D5243" s="13" t="str">
        <f t="shared" si="244"/>
        <v/>
      </c>
      <c r="E5243" s="13" t="str">
        <f t="shared" si="245"/>
        <v/>
      </c>
      <c r="F5243" s="84"/>
    </row>
    <row r="5244" spans="2:6" x14ac:dyDescent="0.25">
      <c r="B5244" s="13">
        <v>5236</v>
      </c>
      <c r="C5244" s="18" t="str">
        <f t="shared" si="246"/>
        <v/>
      </c>
      <c r="D5244" s="13" t="str">
        <f t="shared" si="244"/>
        <v/>
      </c>
      <c r="E5244" s="13" t="str">
        <f t="shared" si="245"/>
        <v/>
      </c>
      <c r="F5244" s="84"/>
    </row>
    <row r="5245" spans="2:6" x14ac:dyDescent="0.25">
      <c r="B5245" s="13">
        <v>5237</v>
      </c>
      <c r="C5245" s="18" t="str">
        <f t="shared" si="246"/>
        <v/>
      </c>
      <c r="D5245" s="13" t="str">
        <f t="shared" si="244"/>
        <v/>
      </c>
      <c r="E5245" s="13" t="str">
        <f t="shared" si="245"/>
        <v/>
      </c>
      <c r="F5245" s="84"/>
    </row>
    <row r="5246" spans="2:6" x14ac:dyDescent="0.25">
      <c r="B5246" s="13">
        <v>5238</v>
      </c>
      <c r="C5246" s="18" t="str">
        <f t="shared" si="246"/>
        <v/>
      </c>
      <c r="D5246" s="13" t="str">
        <f t="shared" si="244"/>
        <v/>
      </c>
      <c r="E5246" s="13" t="str">
        <f t="shared" si="245"/>
        <v/>
      </c>
      <c r="F5246" s="84"/>
    </row>
    <row r="5247" spans="2:6" x14ac:dyDescent="0.25">
      <c r="B5247" s="13">
        <v>5239</v>
      </c>
      <c r="C5247" s="18" t="str">
        <f t="shared" si="246"/>
        <v/>
      </c>
      <c r="D5247" s="13" t="str">
        <f t="shared" si="244"/>
        <v/>
      </c>
      <c r="E5247" s="13" t="str">
        <f t="shared" si="245"/>
        <v/>
      </c>
      <c r="F5247" s="84"/>
    </row>
    <row r="5248" spans="2:6" x14ac:dyDescent="0.25">
      <c r="B5248" s="13">
        <v>5240</v>
      </c>
      <c r="C5248" s="18" t="str">
        <f t="shared" si="246"/>
        <v/>
      </c>
      <c r="D5248" s="13" t="str">
        <f t="shared" si="244"/>
        <v/>
      </c>
      <c r="E5248" s="13" t="str">
        <f t="shared" si="245"/>
        <v/>
      </c>
      <c r="F5248" s="84"/>
    </row>
    <row r="5249" spans="2:6" x14ac:dyDescent="0.25">
      <c r="B5249" s="13">
        <v>5241</v>
      </c>
      <c r="C5249" s="18" t="str">
        <f t="shared" si="246"/>
        <v/>
      </c>
      <c r="D5249" s="13" t="str">
        <f t="shared" si="244"/>
        <v/>
      </c>
      <c r="E5249" s="13" t="str">
        <f t="shared" si="245"/>
        <v/>
      </c>
      <c r="F5249" s="84"/>
    </row>
    <row r="5250" spans="2:6" x14ac:dyDescent="0.25">
      <c r="B5250" s="13">
        <v>5242</v>
      </c>
      <c r="C5250" s="18" t="str">
        <f t="shared" si="246"/>
        <v/>
      </c>
      <c r="D5250" s="13" t="str">
        <f t="shared" si="244"/>
        <v/>
      </c>
      <c r="E5250" s="13" t="str">
        <f t="shared" si="245"/>
        <v/>
      </c>
      <c r="F5250" s="84"/>
    </row>
    <row r="5251" spans="2:6" x14ac:dyDescent="0.25">
      <c r="B5251" s="13">
        <v>5243</v>
      </c>
      <c r="C5251" s="18" t="str">
        <f t="shared" si="246"/>
        <v/>
      </c>
      <c r="D5251" s="13" t="str">
        <f t="shared" si="244"/>
        <v/>
      </c>
      <c r="E5251" s="13" t="str">
        <f t="shared" si="245"/>
        <v/>
      </c>
      <c r="F5251" s="84"/>
    </row>
    <row r="5252" spans="2:6" x14ac:dyDescent="0.25">
      <c r="B5252" s="13">
        <v>5244</v>
      </c>
      <c r="C5252" s="18" t="str">
        <f t="shared" si="246"/>
        <v/>
      </c>
      <c r="D5252" s="13" t="str">
        <f t="shared" si="244"/>
        <v/>
      </c>
      <c r="E5252" s="13" t="str">
        <f t="shared" si="245"/>
        <v/>
      </c>
      <c r="F5252" s="84"/>
    </row>
    <row r="5253" spans="2:6" x14ac:dyDescent="0.25">
      <c r="B5253" s="13">
        <v>5245</v>
      </c>
      <c r="C5253" s="18" t="str">
        <f t="shared" si="246"/>
        <v/>
      </c>
      <c r="D5253" s="13" t="str">
        <f t="shared" si="244"/>
        <v/>
      </c>
      <c r="E5253" s="13" t="str">
        <f t="shared" si="245"/>
        <v/>
      </c>
      <c r="F5253" s="84"/>
    </row>
    <row r="5254" spans="2:6" x14ac:dyDescent="0.25">
      <c r="B5254" s="13">
        <v>5246</v>
      </c>
      <c r="C5254" s="18" t="str">
        <f t="shared" si="246"/>
        <v/>
      </c>
      <c r="D5254" s="13" t="str">
        <f t="shared" si="244"/>
        <v/>
      </c>
      <c r="E5254" s="13" t="str">
        <f t="shared" si="245"/>
        <v/>
      </c>
      <c r="F5254" s="84"/>
    </row>
    <row r="5255" spans="2:6" x14ac:dyDescent="0.25">
      <c r="B5255" s="13">
        <v>5247</v>
      </c>
      <c r="C5255" s="18" t="str">
        <f t="shared" si="246"/>
        <v/>
      </c>
      <c r="D5255" s="13" t="str">
        <f t="shared" si="244"/>
        <v/>
      </c>
      <c r="E5255" s="13" t="str">
        <f t="shared" si="245"/>
        <v/>
      </c>
      <c r="F5255" s="84"/>
    </row>
    <row r="5256" spans="2:6" x14ac:dyDescent="0.25">
      <c r="B5256" s="13">
        <v>5248</v>
      </c>
      <c r="C5256" s="18" t="str">
        <f t="shared" si="246"/>
        <v/>
      </c>
      <c r="D5256" s="13" t="str">
        <f t="shared" si="244"/>
        <v/>
      </c>
      <c r="E5256" s="13" t="str">
        <f t="shared" si="245"/>
        <v/>
      </c>
      <c r="F5256" s="84"/>
    </row>
    <row r="5257" spans="2:6" x14ac:dyDescent="0.25">
      <c r="B5257" s="13">
        <v>5249</v>
      </c>
      <c r="C5257" s="18" t="str">
        <f t="shared" si="246"/>
        <v/>
      </c>
      <c r="D5257" s="13" t="str">
        <f t="shared" ref="D5257:D5320" si="247">IF(C5257="","",IF($F$6="","",IF(B5257&lt;($AV$14+1),"1°batch", IF(B5257&gt;($AV$15),"3°batch","2°batch"))))</f>
        <v/>
      </c>
      <c r="E5257" s="13" t="str">
        <f t="shared" ref="E5257:E5320" si="248">IF(C5257="","",IF($F$6="","",IF(B5257&lt;($AV$17+1),"1°cooking",IF(AND(B5257&gt;$AV$17,B5257&lt;$AV$18+1),"2°cooking",IF(AND(B5257&gt;$AV$18,B5257&lt;$AV$19+1),"3°cooking",IF(AND(B5257&gt;$AV$19,B5257&lt;$AV$20+1),"4°cooking",IF(AND(B5257&gt;$AV$20,B5257&lt;$AV$21+1),"5°cooking",IF(AND(B5257&gt;$AV$21,B5257&lt;$AV$22+1),"1°cooking",IF(AND(B5257&gt;$AV$22,B5257&lt;$AV$23+1),"2°cooking",IF(AND(B5257&gt;$AV$23,B5257&lt;$AV$24+1),"3°cooking",IF(AND(B5257&gt;$AV$24,B5257&lt;$AV$25+1),"4°cooking",IF(AND(B5257&gt;$AV$25,B5257&lt;$AV$26+1),"5°cooking",IF(AND(B5257&gt;$AV$26,B5257&lt;$AV$27+1),"1°cooking",IF(AND(B5257&gt;$AV$27,B5257&lt;$AV$28+1),"2°cooking",IF(AND(B5257&gt;$AV$28,B5257&lt;$AV$29+1),"3°cooking",IF(AND(B5257&gt;$AV$29,B5257&lt;$AV$30+1),"4°cooking",IF(AND(B5257&gt;$AV$30,B5257&lt;$AV$31+1),"5°cooking","")))))))))))))))))</f>
        <v/>
      </c>
      <c r="F5257" s="84"/>
    </row>
    <row r="5258" spans="2:6" x14ac:dyDescent="0.25">
      <c r="B5258" s="13">
        <v>5250</v>
      </c>
      <c r="C5258" s="18" t="str">
        <f t="shared" ref="C5258:C5321" si="249">IF($F$6="","",IF(B5258&gt;$F$6,"",IF(C5257&lt;$C$6,C5257+$E$6,0)))</f>
        <v/>
      </c>
      <c r="D5258" s="13" t="str">
        <f t="shared" si="247"/>
        <v/>
      </c>
      <c r="E5258" s="13" t="str">
        <f t="shared" si="248"/>
        <v/>
      </c>
      <c r="F5258" s="84"/>
    </row>
    <row r="5259" spans="2:6" x14ac:dyDescent="0.25">
      <c r="B5259" s="13">
        <v>5251</v>
      </c>
      <c r="C5259" s="18" t="str">
        <f t="shared" si="249"/>
        <v/>
      </c>
      <c r="D5259" s="13" t="str">
        <f t="shared" si="247"/>
        <v/>
      </c>
      <c r="E5259" s="13" t="str">
        <f t="shared" si="248"/>
        <v/>
      </c>
      <c r="F5259" s="84"/>
    </row>
    <row r="5260" spans="2:6" x14ac:dyDescent="0.25">
      <c r="B5260" s="13">
        <v>5252</v>
      </c>
      <c r="C5260" s="18" t="str">
        <f t="shared" si="249"/>
        <v/>
      </c>
      <c r="D5260" s="13" t="str">
        <f t="shared" si="247"/>
        <v/>
      </c>
      <c r="E5260" s="13" t="str">
        <f t="shared" si="248"/>
        <v/>
      </c>
      <c r="F5260" s="84"/>
    </row>
    <row r="5261" spans="2:6" x14ac:dyDescent="0.25">
      <c r="B5261" s="13">
        <v>5253</v>
      </c>
      <c r="C5261" s="18" t="str">
        <f t="shared" si="249"/>
        <v/>
      </c>
      <c r="D5261" s="13" t="str">
        <f t="shared" si="247"/>
        <v/>
      </c>
      <c r="E5261" s="13" t="str">
        <f t="shared" si="248"/>
        <v/>
      </c>
      <c r="F5261" s="84"/>
    </row>
    <row r="5262" spans="2:6" x14ac:dyDescent="0.25">
      <c r="B5262" s="13">
        <v>5254</v>
      </c>
      <c r="C5262" s="18" t="str">
        <f t="shared" si="249"/>
        <v/>
      </c>
      <c r="D5262" s="13" t="str">
        <f t="shared" si="247"/>
        <v/>
      </c>
      <c r="E5262" s="13" t="str">
        <f t="shared" si="248"/>
        <v/>
      </c>
      <c r="F5262" s="84"/>
    </row>
    <row r="5263" spans="2:6" x14ac:dyDescent="0.25">
      <c r="B5263" s="13">
        <v>5255</v>
      </c>
      <c r="C5263" s="18" t="str">
        <f t="shared" si="249"/>
        <v/>
      </c>
      <c r="D5263" s="13" t="str">
        <f t="shared" si="247"/>
        <v/>
      </c>
      <c r="E5263" s="13" t="str">
        <f t="shared" si="248"/>
        <v/>
      </c>
      <c r="F5263" s="84"/>
    </row>
    <row r="5264" spans="2:6" x14ac:dyDescent="0.25">
      <c r="B5264" s="13">
        <v>5256</v>
      </c>
      <c r="C5264" s="18" t="str">
        <f t="shared" si="249"/>
        <v/>
      </c>
      <c r="D5264" s="13" t="str">
        <f t="shared" si="247"/>
        <v/>
      </c>
      <c r="E5264" s="13" t="str">
        <f t="shared" si="248"/>
        <v/>
      </c>
      <c r="F5264" s="84"/>
    </row>
    <row r="5265" spans="2:6" x14ac:dyDescent="0.25">
      <c r="B5265" s="13">
        <v>5257</v>
      </c>
      <c r="C5265" s="18" t="str">
        <f t="shared" si="249"/>
        <v/>
      </c>
      <c r="D5265" s="13" t="str">
        <f t="shared" si="247"/>
        <v/>
      </c>
      <c r="E5265" s="13" t="str">
        <f t="shared" si="248"/>
        <v/>
      </c>
      <c r="F5265" s="84"/>
    </row>
    <row r="5266" spans="2:6" x14ac:dyDescent="0.25">
      <c r="B5266" s="13">
        <v>5258</v>
      </c>
      <c r="C5266" s="18" t="str">
        <f t="shared" si="249"/>
        <v/>
      </c>
      <c r="D5266" s="13" t="str">
        <f t="shared" si="247"/>
        <v/>
      </c>
      <c r="E5266" s="13" t="str">
        <f t="shared" si="248"/>
        <v/>
      </c>
      <c r="F5266" s="84"/>
    </row>
    <row r="5267" spans="2:6" x14ac:dyDescent="0.25">
      <c r="B5267" s="13">
        <v>5259</v>
      </c>
      <c r="C5267" s="18" t="str">
        <f t="shared" si="249"/>
        <v/>
      </c>
      <c r="D5267" s="13" t="str">
        <f t="shared" si="247"/>
        <v/>
      </c>
      <c r="E5267" s="13" t="str">
        <f t="shared" si="248"/>
        <v/>
      </c>
      <c r="F5267" s="84"/>
    </row>
    <row r="5268" spans="2:6" x14ac:dyDescent="0.25">
      <c r="B5268" s="13">
        <v>5260</v>
      </c>
      <c r="C5268" s="18" t="str">
        <f t="shared" si="249"/>
        <v/>
      </c>
      <c r="D5268" s="13" t="str">
        <f t="shared" si="247"/>
        <v/>
      </c>
      <c r="E5268" s="13" t="str">
        <f t="shared" si="248"/>
        <v/>
      </c>
      <c r="F5268" s="84"/>
    </row>
    <row r="5269" spans="2:6" x14ac:dyDescent="0.25">
      <c r="B5269" s="13">
        <v>5261</v>
      </c>
      <c r="C5269" s="18" t="str">
        <f t="shared" si="249"/>
        <v/>
      </c>
      <c r="D5269" s="13" t="str">
        <f t="shared" si="247"/>
        <v/>
      </c>
      <c r="E5269" s="13" t="str">
        <f t="shared" si="248"/>
        <v/>
      </c>
      <c r="F5269" s="84"/>
    </row>
    <row r="5270" spans="2:6" x14ac:dyDescent="0.25">
      <c r="B5270" s="13">
        <v>5262</v>
      </c>
      <c r="C5270" s="18" t="str">
        <f t="shared" si="249"/>
        <v/>
      </c>
      <c r="D5270" s="13" t="str">
        <f t="shared" si="247"/>
        <v/>
      </c>
      <c r="E5270" s="13" t="str">
        <f t="shared" si="248"/>
        <v/>
      </c>
      <c r="F5270" s="84"/>
    </row>
    <row r="5271" spans="2:6" x14ac:dyDescent="0.25">
      <c r="B5271" s="13">
        <v>5263</v>
      </c>
      <c r="C5271" s="18" t="str">
        <f t="shared" si="249"/>
        <v/>
      </c>
      <c r="D5271" s="13" t="str">
        <f t="shared" si="247"/>
        <v/>
      </c>
      <c r="E5271" s="13" t="str">
        <f t="shared" si="248"/>
        <v/>
      </c>
      <c r="F5271" s="84"/>
    </row>
    <row r="5272" spans="2:6" x14ac:dyDescent="0.25">
      <c r="B5272" s="13">
        <v>5264</v>
      </c>
      <c r="C5272" s="18" t="str">
        <f t="shared" si="249"/>
        <v/>
      </c>
      <c r="D5272" s="13" t="str">
        <f t="shared" si="247"/>
        <v/>
      </c>
      <c r="E5272" s="13" t="str">
        <f t="shared" si="248"/>
        <v/>
      </c>
      <c r="F5272" s="84"/>
    </row>
    <row r="5273" spans="2:6" x14ac:dyDescent="0.25">
      <c r="B5273" s="13">
        <v>5265</v>
      </c>
      <c r="C5273" s="18" t="str">
        <f t="shared" si="249"/>
        <v/>
      </c>
      <c r="D5273" s="13" t="str">
        <f t="shared" si="247"/>
        <v/>
      </c>
      <c r="E5273" s="13" t="str">
        <f t="shared" si="248"/>
        <v/>
      </c>
      <c r="F5273" s="84"/>
    </row>
    <row r="5274" spans="2:6" x14ac:dyDescent="0.25">
      <c r="B5274" s="13">
        <v>5266</v>
      </c>
      <c r="C5274" s="18" t="str">
        <f t="shared" si="249"/>
        <v/>
      </c>
      <c r="D5274" s="13" t="str">
        <f t="shared" si="247"/>
        <v/>
      </c>
      <c r="E5274" s="13" t="str">
        <f t="shared" si="248"/>
        <v/>
      </c>
      <c r="F5274" s="84"/>
    </row>
    <row r="5275" spans="2:6" x14ac:dyDescent="0.25">
      <c r="B5275" s="13">
        <v>5267</v>
      </c>
      <c r="C5275" s="18" t="str">
        <f t="shared" si="249"/>
        <v/>
      </c>
      <c r="D5275" s="13" t="str">
        <f t="shared" si="247"/>
        <v/>
      </c>
      <c r="E5275" s="13" t="str">
        <f t="shared" si="248"/>
        <v/>
      </c>
      <c r="F5275" s="84"/>
    </row>
    <row r="5276" spans="2:6" x14ac:dyDescent="0.25">
      <c r="B5276" s="13">
        <v>5268</v>
      </c>
      <c r="C5276" s="18" t="str">
        <f t="shared" si="249"/>
        <v/>
      </c>
      <c r="D5276" s="13" t="str">
        <f t="shared" si="247"/>
        <v/>
      </c>
      <c r="E5276" s="13" t="str">
        <f t="shared" si="248"/>
        <v/>
      </c>
      <c r="F5276" s="84"/>
    </row>
    <row r="5277" spans="2:6" x14ac:dyDescent="0.25">
      <c r="B5277" s="13">
        <v>5269</v>
      </c>
      <c r="C5277" s="18" t="str">
        <f t="shared" si="249"/>
        <v/>
      </c>
      <c r="D5277" s="13" t="str">
        <f t="shared" si="247"/>
        <v/>
      </c>
      <c r="E5277" s="13" t="str">
        <f t="shared" si="248"/>
        <v/>
      </c>
      <c r="F5277" s="84"/>
    </row>
    <row r="5278" spans="2:6" x14ac:dyDescent="0.25">
      <c r="B5278" s="13">
        <v>5270</v>
      </c>
      <c r="C5278" s="18" t="str">
        <f t="shared" si="249"/>
        <v/>
      </c>
      <c r="D5278" s="13" t="str">
        <f t="shared" si="247"/>
        <v/>
      </c>
      <c r="E5278" s="13" t="str">
        <f t="shared" si="248"/>
        <v/>
      </c>
      <c r="F5278" s="84"/>
    </row>
    <row r="5279" spans="2:6" x14ac:dyDescent="0.25">
      <c r="B5279" s="13">
        <v>5271</v>
      </c>
      <c r="C5279" s="18" t="str">
        <f t="shared" si="249"/>
        <v/>
      </c>
      <c r="D5279" s="13" t="str">
        <f t="shared" si="247"/>
        <v/>
      </c>
      <c r="E5279" s="13" t="str">
        <f t="shared" si="248"/>
        <v/>
      </c>
      <c r="F5279" s="84"/>
    </row>
    <row r="5280" spans="2:6" x14ac:dyDescent="0.25">
      <c r="B5280" s="13">
        <v>5272</v>
      </c>
      <c r="C5280" s="18" t="str">
        <f t="shared" si="249"/>
        <v/>
      </c>
      <c r="D5280" s="13" t="str">
        <f t="shared" si="247"/>
        <v/>
      </c>
      <c r="E5280" s="13" t="str">
        <f t="shared" si="248"/>
        <v/>
      </c>
      <c r="F5280" s="84"/>
    </row>
    <row r="5281" spans="2:6" x14ac:dyDescent="0.25">
      <c r="B5281" s="13">
        <v>5273</v>
      </c>
      <c r="C5281" s="18" t="str">
        <f t="shared" si="249"/>
        <v/>
      </c>
      <c r="D5281" s="13" t="str">
        <f t="shared" si="247"/>
        <v/>
      </c>
      <c r="E5281" s="13" t="str">
        <f t="shared" si="248"/>
        <v/>
      </c>
      <c r="F5281" s="84"/>
    </row>
    <row r="5282" spans="2:6" x14ac:dyDescent="0.25">
      <c r="B5282" s="13">
        <v>5274</v>
      </c>
      <c r="C5282" s="18" t="str">
        <f t="shared" si="249"/>
        <v/>
      </c>
      <c r="D5282" s="13" t="str">
        <f t="shared" si="247"/>
        <v/>
      </c>
      <c r="E5282" s="13" t="str">
        <f t="shared" si="248"/>
        <v/>
      </c>
      <c r="F5282" s="84"/>
    </row>
    <row r="5283" spans="2:6" x14ac:dyDescent="0.25">
      <c r="B5283" s="13">
        <v>5275</v>
      </c>
      <c r="C5283" s="18" t="str">
        <f t="shared" si="249"/>
        <v/>
      </c>
      <c r="D5283" s="13" t="str">
        <f t="shared" si="247"/>
        <v/>
      </c>
      <c r="E5283" s="13" t="str">
        <f t="shared" si="248"/>
        <v/>
      </c>
      <c r="F5283" s="84"/>
    </row>
    <row r="5284" spans="2:6" x14ac:dyDescent="0.25">
      <c r="B5284" s="13">
        <v>5276</v>
      </c>
      <c r="C5284" s="18" t="str">
        <f t="shared" si="249"/>
        <v/>
      </c>
      <c r="D5284" s="13" t="str">
        <f t="shared" si="247"/>
        <v/>
      </c>
      <c r="E5284" s="13" t="str">
        <f t="shared" si="248"/>
        <v/>
      </c>
      <c r="F5284" s="84"/>
    </row>
    <row r="5285" spans="2:6" x14ac:dyDescent="0.25">
      <c r="B5285" s="13">
        <v>5277</v>
      </c>
      <c r="C5285" s="18" t="str">
        <f t="shared" si="249"/>
        <v/>
      </c>
      <c r="D5285" s="13" t="str">
        <f t="shared" si="247"/>
        <v/>
      </c>
      <c r="E5285" s="13" t="str">
        <f t="shared" si="248"/>
        <v/>
      </c>
      <c r="F5285" s="84"/>
    </row>
    <row r="5286" spans="2:6" x14ac:dyDescent="0.25">
      <c r="B5286" s="13">
        <v>5278</v>
      </c>
      <c r="C5286" s="18" t="str">
        <f t="shared" si="249"/>
        <v/>
      </c>
      <c r="D5286" s="13" t="str">
        <f t="shared" si="247"/>
        <v/>
      </c>
      <c r="E5286" s="13" t="str">
        <f t="shared" si="248"/>
        <v/>
      </c>
      <c r="F5286" s="84"/>
    </row>
    <row r="5287" spans="2:6" x14ac:dyDescent="0.25">
      <c r="B5287" s="13">
        <v>5279</v>
      </c>
      <c r="C5287" s="18" t="str">
        <f t="shared" si="249"/>
        <v/>
      </c>
      <c r="D5287" s="13" t="str">
        <f t="shared" si="247"/>
        <v/>
      </c>
      <c r="E5287" s="13" t="str">
        <f t="shared" si="248"/>
        <v/>
      </c>
      <c r="F5287" s="84"/>
    </row>
    <row r="5288" spans="2:6" x14ac:dyDescent="0.25">
      <c r="B5288" s="13">
        <v>5280</v>
      </c>
      <c r="C5288" s="18" t="str">
        <f t="shared" si="249"/>
        <v/>
      </c>
      <c r="D5288" s="13" t="str">
        <f t="shared" si="247"/>
        <v/>
      </c>
      <c r="E5288" s="13" t="str">
        <f t="shared" si="248"/>
        <v/>
      </c>
      <c r="F5288" s="84"/>
    </row>
    <row r="5289" spans="2:6" x14ac:dyDescent="0.25">
      <c r="B5289" s="13">
        <v>5281</v>
      </c>
      <c r="C5289" s="18" t="str">
        <f t="shared" si="249"/>
        <v/>
      </c>
      <c r="D5289" s="13" t="str">
        <f t="shared" si="247"/>
        <v/>
      </c>
      <c r="E5289" s="13" t="str">
        <f t="shared" si="248"/>
        <v/>
      </c>
      <c r="F5289" s="84"/>
    </row>
    <row r="5290" spans="2:6" x14ac:dyDescent="0.25">
      <c r="B5290" s="13">
        <v>5282</v>
      </c>
      <c r="C5290" s="18" t="str">
        <f t="shared" si="249"/>
        <v/>
      </c>
      <c r="D5290" s="13" t="str">
        <f t="shared" si="247"/>
        <v/>
      </c>
      <c r="E5290" s="13" t="str">
        <f t="shared" si="248"/>
        <v/>
      </c>
      <c r="F5290" s="84"/>
    </row>
    <row r="5291" spans="2:6" x14ac:dyDescent="0.25">
      <c r="B5291" s="13">
        <v>5283</v>
      </c>
      <c r="C5291" s="18" t="str">
        <f t="shared" si="249"/>
        <v/>
      </c>
      <c r="D5291" s="13" t="str">
        <f t="shared" si="247"/>
        <v/>
      </c>
      <c r="E5291" s="13" t="str">
        <f t="shared" si="248"/>
        <v/>
      </c>
      <c r="F5291" s="84"/>
    </row>
    <row r="5292" spans="2:6" x14ac:dyDescent="0.25">
      <c r="B5292" s="13">
        <v>5284</v>
      </c>
      <c r="C5292" s="18" t="str">
        <f t="shared" si="249"/>
        <v/>
      </c>
      <c r="D5292" s="13" t="str">
        <f t="shared" si="247"/>
        <v/>
      </c>
      <c r="E5292" s="13" t="str">
        <f t="shared" si="248"/>
        <v/>
      </c>
      <c r="F5292" s="84"/>
    </row>
    <row r="5293" spans="2:6" x14ac:dyDescent="0.25">
      <c r="B5293" s="13">
        <v>5285</v>
      </c>
      <c r="C5293" s="18" t="str">
        <f t="shared" si="249"/>
        <v/>
      </c>
      <c r="D5293" s="13" t="str">
        <f t="shared" si="247"/>
        <v/>
      </c>
      <c r="E5293" s="13" t="str">
        <f t="shared" si="248"/>
        <v/>
      </c>
      <c r="F5293" s="84"/>
    </row>
    <row r="5294" spans="2:6" x14ac:dyDescent="0.25">
      <c r="B5294" s="13">
        <v>5286</v>
      </c>
      <c r="C5294" s="18" t="str">
        <f t="shared" si="249"/>
        <v/>
      </c>
      <c r="D5294" s="13" t="str">
        <f t="shared" si="247"/>
        <v/>
      </c>
      <c r="E5294" s="13" t="str">
        <f t="shared" si="248"/>
        <v/>
      </c>
      <c r="F5294" s="84"/>
    </row>
    <row r="5295" spans="2:6" x14ac:dyDescent="0.25">
      <c r="B5295" s="13">
        <v>5287</v>
      </c>
      <c r="C5295" s="18" t="str">
        <f t="shared" si="249"/>
        <v/>
      </c>
      <c r="D5295" s="13" t="str">
        <f t="shared" si="247"/>
        <v/>
      </c>
      <c r="E5295" s="13" t="str">
        <f t="shared" si="248"/>
        <v/>
      </c>
      <c r="F5295" s="84"/>
    </row>
    <row r="5296" spans="2:6" x14ac:dyDescent="0.25">
      <c r="B5296" s="13">
        <v>5288</v>
      </c>
      <c r="C5296" s="18" t="str">
        <f t="shared" si="249"/>
        <v/>
      </c>
      <c r="D5296" s="13" t="str">
        <f t="shared" si="247"/>
        <v/>
      </c>
      <c r="E5296" s="13" t="str">
        <f t="shared" si="248"/>
        <v/>
      </c>
      <c r="F5296" s="84"/>
    </row>
    <row r="5297" spans="2:6" x14ac:dyDescent="0.25">
      <c r="B5297" s="13">
        <v>5289</v>
      </c>
      <c r="C5297" s="18" t="str">
        <f t="shared" si="249"/>
        <v/>
      </c>
      <c r="D5297" s="13" t="str">
        <f t="shared" si="247"/>
        <v/>
      </c>
      <c r="E5297" s="13" t="str">
        <f t="shared" si="248"/>
        <v/>
      </c>
      <c r="F5297" s="84"/>
    </row>
    <row r="5298" spans="2:6" x14ac:dyDescent="0.25">
      <c r="B5298" s="13">
        <v>5290</v>
      </c>
      <c r="C5298" s="18" t="str">
        <f t="shared" si="249"/>
        <v/>
      </c>
      <c r="D5298" s="13" t="str">
        <f t="shared" si="247"/>
        <v/>
      </c>
      <c r="E5298" s="13" t="str">
        <f t="shared" si="248"/>
        <v/>
      </c>
      <c r="F5298" s="84"/>
    </row>
    <row r="5299" spans="2:6" x14ac:dyDescent="0.25">
      <c r="B5299" s="13">
        <v>5291</v>
      </c>
      <c r="C5299" s="18" t="str">
        <f t="shared" si="249"/>
        <v/>
      </c>
      <c r="D5299" s="13" t="str">
        <f t="shared" si="247"/>
        <v/>
      </c>
      <c r="E5299" s="13" t="str">
        <f t="shared" si="248"/>
        <v/>
      </c>
      <c r="F5299" s="84"/>
    </row>
    <row r="5300" spans="2:6" x14ac:dyDescent="0.25">
      <c r="B5300" s="13">
        <v>5292</v>
      </c>
      <c r="C5300" s="18" t="str">
        <f t="shared" si="249"/>
        <v/>
      </c>
      <c r="D5300" s="13" t="str">
        <f t="shared" si="247"/>
        <v/>
      </c>
      <c r="E5300" s="13" t="str">
        <f t="shared" si="248"/>
        <v/>
      </c>
      <c r="F5300" s="84"/>
    </row>
    <row r="5301" spans="2:6" x14ac:dyDescent="0.25">
      <c r="B5301" s="13">
        <v>5293</v>
      </c>
      <c r="C5301" s="18" t="str">
        <f t="shared" si="249"/>
        <v/>
      </c>
      <c r="D5301" s="13" t="str">
        <f t="shared" si="247"/>
        <v/>
      </c>
      <c r="E5301" s="13" t="str">
        <f t="shared" si="248"/>
        <v/>
      </c>
      <c r="F5301" s="84"/>
    </row>
    <row r="5302" spans="2:6" x14ac:dyDescent="0.25">
      <c r="B5302" s="13">
        <v>5294</v>
      </c>
      <c r="C5302" s="18" t="str">
        <f t="shared" si="249"/>
        <v/>
      </c>
      <c r="D5302" s="13" t="str">
        <f t="shared" si="247"/>
        <v/>
      </c>
      <c r="E5302" s="13" t="str">
        <f t="shared" si="248"/>
        <v/>
      </c>
      <c r="F5302" s="84"/>
    </row>
    <row r="5303" spans="2:6" x14ac:dyDescent="0.25">
      <c r="B5303" s="13">
        <v>5295</v>
      </c>
      <c r="C5303" s="18" t="str">
        <f t="shared" si="249"/>
        <v/>
      </c>
      <c r="D5303" s="13" t="str">
        <f t="shared" si="247"/>
        <v/>
      </c>
      <c r="E5303" s="13" t="str">
        <f t="shared" si="248"/>
        <v/>
      </c>
      <c r="F5303" s="84"/>
    </row>
    <row r="5304" spans="2:6" x14ac:dyDescent="0.25">
      <c r="B5304" s="13">
        <v>5296</v>
      </c>
      <c r="C5304" s="18" t="str">
        <f t="shared" si="249"/>
        <v/>
      </c>
      <c r="D5304" s="13" t="str">
        <f t="shared" si="247"/>
        <v/>
      </c>
      <c r="E5304" s="13" t="str">
        <f t="shared" si="248"/>
        <v/>
      </c>
      <c r="F5304" s="84"/>
    </row>
    <row r="5305" spans="2:6" x14ac:dyDescent="0.25">
      <c r="B5305" s="13">
        <v>5297</v>
      </c>
      <c r="C5305" s="18" t="str">
        <f t="shared" si="249"/>
        <v/>
      </c>
      <c r="D5305" s="13" t="str">
        <f t="shared" si="247"/>
        <v/>
      </c>
      <c r="E5305" s="13" t="str">
        <f t="shared" si="248"/>
        <v/>
      </c>
      <c r="F5305" s="84"/>
    </row>
    <row r="5306" spans="2:6" x14ac:dyDescent="0.25">
      <c r="B5306" s="13">
        <v>5298</v>
      </c>
      <c r="C5306" s="18" t="str">
        <f t="shared" si="249"/>
        <v/>
      </c>
      <c r="D5306" s="13" t="str">
        <f t="shared" si="247"/>
        <v/>
      </c>
      <c r="E5306" s="13" t="str">
        <f t="shared" si="248"/>
        <v/>
      </c>
      <c r="F5306" s="84"/>
    </row>
    <row r="5307" spans="2:6" x14ac:dyDescent="0.25">
      <c r="B5307" s="13">
        <v>5299</v>
      </c>
      <c r="C5307" s="18" t="str">
        <f t="shared" si="249"/>
        <v/>
      </c>
      <c r="D5307" s="13" t="str">
        <f t="shared" si="247"/>
        <v/>
      </c>
      <c r="E5307" s="13" t="str">
        <f t="shared" si="248"/>
        <v/>
      </c>
      <c r="F5307" s="84"/>
    </row>
    <row r="5308" spans="2:6" x14ac:dyDescent="0.25">
      <c r="B5308" s="13">
        <v>5300</v>
      </c>
      <c r="C5308" s="18" t="str">
        <f t="shared" si="249"/>
        <v/>
      </c>
      <c r="D5308" s="13" t="str">
        <f t="shared" si="247"/>
        <v/>
      </c>
      <c r="E5308" s="13" t="str">
        <f t="shared" si="248"/>
        <v/>
      </c>
      <c r="F5308" s="84"/>
    </row>
    <row r="5309" spans="2:6" x14ac:dyDescent="0.25">
      <c r="B5309" s="13">
        <v>5301</v>
      </c>
      <c r="C5309" s="18" t="str">
        <f t="shared" si="249"/>
        <v/>
      </c>
      <c r="D5309" s="13" t="str">
        <f t="shared" si="247"/>
        <v/>
      </c>
      <c r="E5309" s="13" t="str">
        <f t="shared" si="248"/>
        <v/>
      </c>
      <c r="F5309" s="84"/>
    </row>
    <row r="5310" spans="2:6" x14ac:dyDescent="0.25">
      <c r="B5310" s="13">
        <v>5302</v>
      </c>
      <c r="C5310" s="18" t="str">
        <f t="shared" si="249"/>
        <v/>
      </c>
      <c r="D5310" s="13" t="str">
        <f t="shared" si="247"/>
        <v/>
      </c>
      <c r="E5310" s="13" t="str">
        <f t="shared" si="248"/>
        <v/>
      </c>
      <c r="F5310" s="84"/>
    </row>
    <row r="5311" spans="2:6" x14ac:dyDescent="0.25">
      <c r="B5311" s="13">
        <v>5303</v>
      </c>
      <c r="C5311" s="18" t="str">
        <f t="shared" si="249"/>
        <v/>
      </c>
      <c r="D5311" s="13" t="str">
        <f t="shared" si="247"/>
        <v/>
      </c>
      <c r="E5311" s="13" t="str">
        <f t="shared" si="248"/>
        <v/>
      </c>
      <c r="F5311" s="84"/>
    </row>
    <row r="5312" spans="2:6" x14ac:dyDescent="0.25">
      <c r="B5312" s="13">
        <v>5304</v>
      </c>
      <c r="C5312" s="18" t="str">
        <f t="shared" si="249"/>
        <v/>
      </c>
      <c r="D5312" s="13" t="str">
        <f t="shared" si="247"/>
        <v/>
      </c>
      <c r="E5312" s="13" t="str">
        <f t="shared" si="248"/>
        <v/>
      </c>
      <c r="F5312" s="84"/>
    </row>
    <row r="5313" spans="2:6" x14ac:dyDescent="0.25">
      <c r="B5313" s="13">
        <v>5305</v>
      </c>
      <c r="C5313" s="18" t="str">
        <f t="shared" si="249"/>
        <v/>
      </c>
      <c r="D5313" s="13" t="str">
        <f t="shared" si="247"/>
        <v/>
      </c>
      <c r="E5313" s="13" t="str">
        <f t="shared" si="248"/>
        <v/>
      </c>
      <c r="F5313" s="84"/>
    </row>
    <row r="5314" spans="2:6" x14ac:dyDescent="0.25">
      <c r="B5314" s="13">
        <v>5306</v>
      </c>
      <c r="C5314" s="18" t="str">
        <f t="shared" si="249"/>
        <v/>
      </c>
      <c r="D5314" s="13" t="str">
        <f t="shared" si="247"/>
        <v/>
      </c>
      <c r="E5314" s="13" t="str">
        <f t="shared" si="248"/>
        <v/>
      </c>
      <c r="F5314" s="84"/>
    </row>
    <row r="5315" spans="2:6" x14ac:dyDescent="0.25">
      <c r="B5315" s="13">
        <v>5307</v>
      </c>
      <c r="C5315" s="18" t="str">
        <f t="shared" si="249"/>
        <v/>
      </c>
      <c r="D5315" s="13" t="str">
        <f t="shared" si="247"/>
        <v/>
      </c>
      <c r="E5315" s="13" t="str">
        <f t="shared" si="248"/>
        <v/>
      </c>
      <c r="F5315" s="84"/>
    </row>
    <row r="5316" spans="2:6" x14ac:dyDescent="0.25">
      <c r="B5316" s="13">
        <v>5308</v>
      </c>
      <c r="C5316" s="18" t="str">
        <f t="shared" si="249"/>
        <v/>
      </c>
      <c r="D5316" s="13" t="str">
        <f t="shared" si="247"/>
        <v/>
      </c>
      <c r="E5316" s="13" t="str">
        <f t="shared" si="248"/>
        <v/>
      </c>
      <c r="F5316" s="84"/>
    </row>
    <row r="5317" spans="2:6" x14ac:dyDescent="0.25">
      <c r="B5317" s="13">
        <v>5309</v>
      </c>
      <c r="C5317" s="18" t="str">
        <f t="shared" si="249"/>
        <v/>
      </c>
      <c r="D5317" s="13" t="str">
        <f t="shared" si="247"/>
        <v/>
      </c>
      <c r="E5317" s="13" t="str">
        <f t="shared" si="248"/>
        <v/>
      </c>
      <c r="F5317" s="84"/>
    </row>
    <row r="5318" spans="2:6" x14ac:dyDescent="0.25">
      <c r="B5318" s="13">
        <v>5310</v>
      </c>
      <c r="C5318" s="18" t="str">
        <f t="shared" si="249"/>
        <v/>
      </c>
      <c r="D5318" s="13" t="str">
        <f t="shared" si="247"/>
        <v/>
      </c>
      <c r="E5318" s="13" t="str">
        <f t="shared" si="248"/>
        <v/>
      </c>
      <c r="F5318" s="84"/>
    </row>
    <row r="5319" spans="2:6" x14ac:dyDescent="0.25">
      <c r="B5319" s="13">
        <v>5311</v>
      </c>
      <c r="C5319" s="18" t="str">
        <f t="shared" si="249"/>
        <v/>
      </c>
      <c r="D5319" s="13" t="str">
        <f t="shared" si="247"/>
        <v/>
      </c>
      <c r="E5319" s="13" t="str">
        <f t="shared" si="248"/>
        <v/>
      </c>
      <c r="F5319" s="84"/>
    </row>
    <row r="5320" spans="2:6" x14ac:dyDescent="0.25">
      <c r="B5320" s="13">
        <v>5312</v>
      </c>
      <c r="C5320" s="18" t="str">
        <f t="shared" si="249"/>
        <v/>
      </c>
      <c r="D5320" s="13" t="str">
        <f t="shared" si="247"/>
        <v/>
      </c>
      <c r="E5320" s="13" t="str">
        <f t="shared" si="248"/>
        <v/>
      </c>
      <c r="F5320" s="84"/>
    </row>
    <row r="5321" spans="2:6" x14ac:dyDescent="0.25">
      <c r="B5321" s="13">
        <v>5313</v>
      </c>
      <c r="C5321" s="18" t="str">
        <f t="shared" si="249"/>
        <v/>
      </c>
      <c r="D5321" s="13" t="str">
        <f t="shared" ref="D5321:D5384" si="250">IF(C5321="","",IF($F$6="","",IF(B5321&lt;($AV$14+1),"1°batch", IF(B5321&gt;($AV$15),"3°batch","2°batch"))))</f>
        <v/>
      </c>
      <c r="E5321" s="13" t="str">
        <f t="shared" ref="E5321:E5384" si="251">IF(C5321="","",IF($F$6="","",IF(B5321&lt;($AV$17+1),"1°cooking",IF(AND(B5321&gt;$AV$17,B5321&lt;$AV$18+1),"2°cooking",IF(AND(B5321&gt;$AV$18,B5321&lt;$AV$19+1),"3°cooking",IF(AND(B5321&gt;$AV$19,B5321&lt;$AV$20+1),"4°cooking",IF(AND(B5321&gt;$AV$20,B5321&lt;$AV$21+1),"5°cooking",IF(AND(B5321&gt;$AV$21,B5321&lt;$AV$22+1),"1°cooking",IF(AND(B5321&gt;$AV$22,B5321&lt;$AV$23+1),"2°cooking",IF(AND(B5321&gt;$AV$23,B5321&lt;$AV$24+1),"3°cooking",IF(AND(B5321&gt;$AV$24,B5321&lt;$AV$25+1),"4°cooking",IF(AND(B5321&gt;$AV$25,B5321&lt;$AV$26+1),"5°cooking",IF(AND(B5321&gt;$AV$26,B5321&lt;$AV$27+1),"1°cooking",IF(AND(B5321&gt;$AV$27,B5321&lt;$AV$28+1),"2°cooking",IF(AND(B5321&gt;$AV$28,B5321&lt;$AV$29+1),"3°cooking",IF(AND(B5321&gt;$AV$29,B5321&lt;$AV$30+1),"4°cooking",IF(AND(B5321&gt;$AV$30,B5321&lt;$AV$31+1),"5°cooking","")))))))))))))))))</f>
        <v/>
      </c>
      <c r="F5321" s="84"/>
    </row>
    <row r="5322" spans="2:6" x14ac:dyDescent="0.25">
      <c r="B5322" s="13">
        <v>5314</v>
      </c>
      <c r="C5322" s="18" t="str">
        <f t="shared" ref="C5322:C5385" si="252">IF($F$6="","",IF(B5322&gt;$F$6,"",IF(C5321&lt;$C$6,C5321+$E$6,0)))</f>
        <v/>
      </c>
      <c r="D5322" s="13" t="str">
        <f t="shared" si="250"/>
        <v/>
      </c>
      <c r="E5322" s="13" t="str">
        <f t="shared" si="251"/>
        <v/>
      </c>
      <c r="F5322" s="84"/>
    </row>
    <row r="5323" spans="2:6" x14ac:dyDescent="0.25">
      <c r="B5323" s="13">
        <v>5315</v>
      </c>
      <c r="C5323" s="18" t="str">
        <f t="shared" si="252"/>
        <v/>
      </c>
      <c r="D5323" s="13" t="str">
        <f t="shared" si="250"/>
        <v/>
      </c>
      <c r="E5323" s="13" t="str">
        <f t="shared" si="251"/>
        <v/>
      </c>
      <c r="F5323" s="84"/>
    </row>
    <row r="5324" spans="2:6" x14ac:dyDescent="0.25">
      <c r="B5324" s="13">
        <v>5316</v>
      </c>
      <c r="C5324" s="18" t="str">
        <f t="shared" si="252"/>
        <v/>
      </c>
      <c r="D5324" s="13" t="str">
        <f t="shared" si="250"/>
        <v/>
      </c>
      <c r="E5324" s="13" t="str">
        <f t="shared" si="251"/>
        <v/>
      </c>
      <c r="F5324" s="84"/>
    </row>
    <row r="5325" spans="2:6" x14ac:dyDescent="0.25">
      <c r="B5325" s="13">
        <v>5317</v>
      </c>
      <c r="C5325" s="18" t="str">
        <f t="shared" si="252"/>
        <v/>
      </c>
      <c r="D5325" s="13" t="str">
        <f t="shared" si="250"/>
        <v/>
      </c>
      <c r="E5325" s="13" t="str">
        <f t="shared" si="251"/>
        <v/>
      </c>
      <c r="F5325" s="84"/>
    </row>
    <row r="5326" spans="2:6" x14ac:dyDescent="0.25">
      <c r="B5326" s="13">
        <v>5318</v>
      </c>
      <c r="C5326" s="18" t="str">
        <f t="shared" si="252"/>
        <v/>
      </c>
      <c r="D5326" s="13" t="str">
        <f t="shared" si="250"/>
        <v/>
      </c>
      <c r="E5326" s="13" t="str">
        <f t="shared" si="251"/>
        <v/>
      </c>
      <c r="F5326" s="84"/>
    </row>
    <row r="5327" spans="2:6" x14ac:dyDescent="0.25">
      <c r="B5327" s="13">
        <v>5319</v>
      </c>
      <c r="C5327" s="18" t="str">
        <f t="shared" si="252"/>
        <v/>
      </c>
      <c r="D5327" s="13" t="str">
        <f t="shared" si="250"/>
        <v/>
      </c>
      <c r="E5327" s="13" t="str">
        <f t="shared" si="251"/>
        <v/>
      </c>
      <c r="F5327" s="84"/>
    </row>
    <row r="5328" spans="2:6" x14ac:dyDescent="0.25">
      <c r="B5328" s="13">
        <v>5320</v>
      </c>
      <c r="C5328" s="18" t="str">
        <f t="shared" si="252"/>
        <v/>
      </c>
      <c r="D5328" s="13" t="str">
        <f t="shared" si="250"/>
        <v/>
      </c>
      <c r="E5328" s="13" t="str">
        <f t="shared" si="251"/>
        <v/>
      </c>
      <c r="F5328" s="84"/>
    </row>
    <row r="5329" spans="2:6" x14ac:dyDescent="0.25">
      <c r="B5329" s="13">
        <v>5321</v>
      </c>
      <c r="C5329" s="18" t="str">
        <f t="shared" si="252"/>
        <v/>
      </c>
      <c r="D5329" s="13" t="str">
        <f t="shared" si="250"/>
        <v/>
      </c>
      <c r="E5329" s="13" t="str">
        <f t="shared" si="251"/>
        <v/>
      </c>
      <c r="F5329" s="84"/>
    </row>
    <row r="5330" spans="2:6" x14ac:dyDescent="0.25">
      <c r="B5330" s="13">
        <v>5322</v>
      </c>
      <c r="C5330" s="18" t="str">
        <f t="shared" si="252"/>
        <v/>
      </c>
      <c r="D5330" s="13" t="str">
        <f t="shared" si="250"/>
        <v/>
      </c>
      <c r="E5330" s="13" t="str">
        <f t="shared" si="251"/>
        <v/>
      </c>
      <c r="F5330" s="84"/>
    </row>
    <row r="5331" spans="2:6" x14ac:dyDescent="0.25">
      <c r="B5331" s="13">
        <v>5323</v>
      </c>
      <c r="C5331" s="18" t="str">
        <f t="shared" si="252"/>
        <v/>
      </c>
      <c r="D5331" s="13" t="str">
        <f t="shared" si="250"/>
        <v/>
      </c>
      <c r="E5331" s="13" t="str">
        <f t="shared" si="251"/>
        <v/>
      </c>
      <c r="F5331" s="84"/>
    </row>
    <row r="5332" spans="2:6" x14ac:dyDescent="0.25">
      <c r="B5332" s="13">
        <v>5324</v>
      </c>
      <c r="C5332" s="18" t="str">
        <f t="shared" si="252"/>
        <v/>
      </c>
      <c r="D5332" s="13" t="str">
        <f t="shared" si="250"/>
        <v/>
      </c>
      <c r="E5332" s="13" t="str">
        <f t="shared" si="251"/>
        <v/>
      </c>
      <c r="F5332" s="84"/>
    </row>
    <row r="5333" spans="2:6" x14ac:dyDescent="0.25">
      <c r="B5333" s="13">
        <v>5325</v>
      </c>
      <c r="C5333" s="18" t="str">
        <f t="shared" si="252"/>
        <v/>
      </c>
      <c r="D5333" s="13" t="str">
        <f t="shared" si="250"/>
        <v/>
      </c>
      <c r="E5333" s="13" t="str">
        <f t="shared" si="251"/>
        <v/>
      </c>
      <c r="F5333" s="84"/>
    </row>
    <row r="5334" spans="2:6" x14ac:dyDescent="0.25">
      <c r="B5334" s="13">
        <v>5326</v>
      </c>
      <c r="C5334" s="18" t="str">
        <f t="shared" si="252"/>
        <v/>
      </c>
      <c r="D5334" s="13" t="str">
        <f t="shared" si="250"/>
        <v/>
      </c>
      <c r="E5334" s="13" t="str">
        <f t="shared" si="251"/>
        <v/>
      </c>
      <c r="F5334" s="84"/>
    </row>
    <row r="5335" spans="2:6" x14ac:dyDescent="0.25">
      <c r="B5335" s="13">
        <v>5327</v>
      </c>
      <c r="C5335" s="18" t="str">
        <f t="shared" si="252"/>
        <v/>
      </c>
      <c r="D5335" s="13" t="str">
        <f t="shared" si="250"/>
        <v/>
      </c>
      <c r="E5335" s="13" t="str">
        <f t="shared" si="251"/>
        <v/>
      </c>
      <c r="F5335" s="84"/>
    </row>
    <row r="5336" spans="2:6" x14ac:dyDescent="0.25">
      <c r="B5336" s="13">
        <v>5328</v>
      </c>
      <c r="C5336" s="18" t="str">
        <f t="shared" si="252"/>
        <v/>
      </c>
      <c r="D5336" s="13" t="str">
        <f t="shared" si="250"/>
        <v/>
      </c>
      <c r="E5336" s="13" t="str">
        <f t="shared" si="251"/>
        <v/>
      </c>
      <c r="F5336" s="84"/>
    </row>
    <row r="5337" spans="2:6" x14ac:dyDescent="0.25">
      <c r="B5337" s="13">
        <v>5329</v>
      </c>
      <c r="C5337" s="18" t="str">
        <f t="shared" si="252"/>
        <v/>
      </c>
      <c r="D5337" s="13" t="str">
        <f t="shared" si="250"/>
        <v/>
      </c>
      <c r="E5337" s="13" t="str">
        <f t="shared" si="251"/>
        <v/>
      </c>
      <c r="F5337" s="84"/>
    </row>
    <row r="5338" spans="2:6" x14ac:dyDescent="0.25">
      <c r="B5338" s="13">
        <v>5330</v>
      </c>
      <c r="C5338" s="18" t="str">
        <f t="shared" si="252"/>
        <v/>
      </c>
      <c r="D5338" s="13" t="str">
        <f t="shared" si="250"/>
        <v/>
      </c>
      <c r="E5338" s="13" t="str">
        <f t="shared" si="251"/>
        <v/>
      </c>
      <c r="F5338" s="84"/>
    </row>
    <row r="5339" spans="2:6" x14ac:dyDescent="0.25">
      <c r="B5339" s="13">
        <v>5331</v>
      </c>
      <c r="C5339" s="18" t="str">
        <f t="shared" si="252"/>
        <v/>
      </c>
      <c r="D5339" s="13" t="str">
        <f t="shared" si="250"/>
        <v/>
      </c>
      <c r="E5339" s="13" t="str">
        <f t="shared" si="251"/>
        <v/>
      </c>
      <c r="F5339" s="84"/>
    </row>
    <row r="5340" spans="2:6" x14ac:dyDescent="0.25">
      <c r="B5340" s="13">
        <v>5332</v>
      </c>
      <c r="C5340" s="18" t="str">
        <f t="shared" si="252"/>
        <v/>
      </c>
      <c r="D5340" s="13" t="str">
        <f t="shared" si="250"/>
        <v/>
      </c>
      <c r="E5340" s="13" t="str">
        <f t="shared" si="251"/>
        <v/>
      </c>
      <c r="F5340" s="84"/>
    </row>
    <row r="5341" spans="2:6" x14ac:dyDescent="0.25">
      <c r="B5341" s="13">
        <v>5333</v>
      </c>
      <c r="C5341" s="18" t="str">
        <f t="shared" si="252"/>
        <v/>
      </c>
      <c r="D5341" s="13" t="str">
        <f t="shared" si="250"/>
        <v/>
      </c>
      <c r="E5341" s="13" t="str">
        <f t="shared" si="251"/>
        <v/>
      </c>
      <c r="F5341" s="84"/>
    </row>
    <row r="5342" spans="2:6" x14ac:dyDescent="0.25">
      <c r="B5342" s="13">
        <v>5334</v>
      </c>
      <c r="C5342" s="18" t="str">
        <f t="shared" si="252"/>
        <v/>
      </c>
      <c r="D5342" s="13" t="str">
        <f t="shared" si="250"/>
        <v/>
      </c>
      <c r="E5342" s="13" t="str">
        <f t="shared" si="251"/>
        <v/>
      </c>
      <c r="F5342" s="84"/>
    </row>
    <row r="5343" spans="2:6" x14ac:dyDescent="0.25">
      <c r="B5343" s="13">
        <v>5335</v>
      </c>
      <c r="C5343" s="18" t="str">
        <f t="shared" si="252"/>
        <v/>
      </c>
      <c r="D5343" s="13" t="str">
        <f t="shared" si="250"/>
        <v/>
      </c>
      <c r="E5343" s="13" t="str">
        <f t="shared" si="251"/>
        <v/>
      </c>
      <c r="F5343" s="84"/>
    </row>
    <row r="5344" spans="2:6" x14ac:dyDescent="0.25">
      <c r="B5344" s="13">
        <v>5336</v>
      </c>
      <c r="C5344" s="18" t="str">
        <f t="shared" si="252"/>
        <v/>
      </c>
      <c r="D5344" s="13" t="str">
        <f t="shared" si="250"/>
        <v/>
      </c>
      <c r="E5344" s="13" t="str">
        <f t="shared" si="251"/>
        <v/>
      </c>
      <c r="F5344" s="84"/>
    </row>
    <row r="5345" spans="2:6" x14ac:dyDescent="0.25">
      <c r="B5345" s="13">
        <v>5337</v>
      </c>
      <c r="C5345" s="18" t="str">
        <f t="shared" si="252"/>
        <v/>
      </c>
      <c r="D5345" s="13" t="str">
        <f t="shared" si="250"/>
        <v/>
      </c>
      <c r="E5345" s="13" t="str">
        <f t="shared" si="251"/>
        <v/>
      </c>
      <c r="F5345" s="84"/>
    </row>
    <row r="5346" spans="2:6" x14ac:dyDescent="0.25">
      <c r="B5346" s="13">
        <v>5338</v>
      </c>
      <c r="C5346" s="18" t="str">
        <f t="shared" si="252"/>
        <v/>
      </c>
      <c r="D5346" s="13" t="str">
        <f t="shared" si="250"/>
        <v/>
      </c>
      <c r="E5346" s="13" t="str">
        <f t="shared" si="251"/>
        <v/>
      </c>
      <c r="F5346" s="84"/>
    </row>
    <row r="5347" spans="2:6" x14ac:dyDescent="0.25">
      <c r="B5347" s="13">
        <v>5339</v>
      </c>
      <c r="C5347" s="18" t="str">
        <f t="shared" si="252"/>
        <v/>
      </c>
      <c r="D5347" s="13" t="str">
        <f t="shared" si="250"/>
        <v/>
      </c>
      <c r="E5347" s="13" t="str">
        <f t="shared" si="251"/>
        <v/>
      </c>
      <c r="F5347" s="84"/>
    </row>
    <row r="5348" spans="2:6" x14ac:dyDescent="0.25">
      <c r="B5348" s="13">
        <v>5340</v>
      </c>
      <c r="C5348" s="18" t="str">
        <f t="shared" si="252"/>
        <v/>
      </c>
      <c r="D5348" s="13" t="str">
        <f t="shared" si="250"/>
        <v/>
      </c>
      <c r="E5348" s="13" t="str">
        <f t="shared" si="251"/>
        <v/>
      </c>
      <c r="F5348" s="84"/>
    </row>
    <row r="5349" spans="2:6" x14ac:dyDescent="0.25">
      <c r="B5349" s="13">
        <v>5341</v>
      </c>
      <c r="C5349" s="18" t="str">
        <f t="shared" si="252"/>
        <v/>
      </c>
      <c r="D5349" s="13" t="str">
        <f t="shared" si="250"/>
        <v/>
      </c>
      <c r="E5349" s="13" t="str">
        <f t="shared" si="251"/>
        <v/>
      </c>
      <c r="F5349" s="84"/>
    </row>
    <row r="5350" spans="2:6" x14ac:dyDescent="0.25">
      <c r="B5350" s="13">
        <v>5342</v>
      </c>
      <c r="C5350" s="18" t="str">
        <f t="shared" si="252"/>
        <v/>
      </c>
      <c r="D5350" s="13" t="str">
        <f t="shared" si="250"/>
        <v/>
      </c>
      <c r="E5350" s="13" t="str">
        <f t="shared" si="251"/>
        <v/>
      </c>
      <c r="F5350" s="84"/>
    </row>
    <row r="5351" spans="2:6" x14ac:dyDescent="0.25">
      <c r="B5351" s="13">
        <v>5343</v>
      </c>
      <c r="C5351" s="18" t="str">
        <f t="shared" si="252"/>
        <v/>
      </c>
      <c r="D5351" s="13" t="str">
        <f t="shared" si="250"/>
        <v/>
      </c>
      <c r="E5351" s="13" t="str">
        <f t="shared" si="251"/>
        <v/>
      </c>
      <c r="F5351" s="84"/>
    </row>
    <row r="5352" spans="2:6" x14ac:dyDescent="0.25">
      <c r="B5352" s="13">
        <v>5344</v>
      </c>
      <c r="C5352" s="18" t="str">
        <f t="shared" si="252"/>
        <v/>
      </c>
      <c r="D5352" s="13" t="str">
        <f t="shared" si="250"/>
        <v/>
      </c>
      <c r="E5352" s="13" t="str">
        <f t="shared" si="251"/>
        <v/>
      </c>
      <c r="F5352" s="84"/>
    </row>
    <row r="5353" spans="2:6" x14ac:dyDescent="0.25">
      <c r="B5353" s="13">
        <v>5345</v>
      </c>
      <c r="C5353" s="18" t="str">
        <f t="shared" si="252"/>
        <v/>
      </c>
      <c r="D5353" s="13" t="str">
        <f t="shared" si="250"/>
        <v/>
      </c>
      <c r="E5353" s="13" t="str">
        <f t="shared" si="251"/>
        <v/>
      </c>
      <c r="F5353" s="84"/>
    </row>
    <row r="5354" spans="2:6" x14ac:dyDescent="0.25">
      <c r="B5354" s="13">
        <v>5346</v>
      </c>
      <c r="C5354" s="18" t="str">
        <f t="shared" si="252"/>
        <v/>
      </c>
      <c r="D5354" s="13" t="str">
        <f t="shared" si="250"/>
        <v/>
      </c>
      <c r="E5354" s="13" t="str">
        <f t="shared" si="251"/>
        <v/>
      </c>
      <c r="F5354" s="84"/>
    </row>
    <row r="5355" spans="2:6" x14ac:dyDescent="0.25">
      <c r="B5355" s="13">
        <v>5347</v>
      </c>
      <c r="C5355" s="18" t="str">
        <f t="shared" si="252"/>
        <v/>
      </c>
      <c r="D5355" s="13" t="str">
        <f t="shared" si="250"/>
        <v/>
      </c>
      <c r="E5355" s="13" t="str">
        <f t="shared" si="251"/>
        <v/>
      </c>
      <c r="F5355" s="84"/>
    </row>
    <row r="5356" spans="2:6" x14ac:dyDescent="0.25">
      <c r="B5356" s="13">
        <v>5348</v>
      </c>
      <c r="C5356" s="18" t="str">
        <f t="shared" si="252"/>
        <v/>
      </c>
      <c r="D5356" s="13" t="str">
        <f t="shared" si="250"/>
        <v/>
      </c>
      <c r="E5356" s="13" t="str">
        <f t="shared" si="251"/>
        <v/>
      </c>
      <c r="F5356" s="84"/>
    </row>
    <row r="5357" spans="2:6" x14ac:dyDescent="0.25">
      <c r="B5357" s="13">
        <v>5349</v>
      </c>
      <c r="C5357" s="18" t="str">
        <f t="shared" si="252"/>
        <v/>
      </c>
      <c r="D5357" s="13" t="str">
        <f t="shared" si="250"/>
        <v/>
      </c>
      <c r="E5357" s="13" t="str">
        <f t="shared" si="251"/>
        <v/>
      </c>
      <c r="F5357" s="84"/>
    </row>
    <row r="5358" spans="2:6" x14ac:dyDescent="0.25">
      <c r="B5358" s="13">
        <v>5350</v>
      </c>
      <c r="C5358" s="18" t="str">
        <f t="shared" si="252"/>
        <v/>
      </c>
      <c r="D5358" s="13" t="str">
        <f t="shared" si="250"/>
        <v/>
      </c>
      <c r="E5358" s="13" t="str">
        <f t="shared" si="251"/>
        <v/>
      </c>
      <c r="F5358" s="84"/>
    </row>
    <row r="5359" spans="2:6" x14ac:dyDescent="0.25">
      <c r="B5359" s="13">
        <v>5351</v>
      </c>
      <c r="C5359" s="18" t="str">
        <f t="shared" si="252"/>
        <v/>
      </c>
      <c r="D5359" s="13" t="str">
        <f t="shared" si="250"/>
        <v/>
      </c>
      <c r="E5359" s="13" t="str">
        <f t="shared" si="251"/>
        <v/>
      </c>
      <c r="F5359" s="84"/>
    </row>
    <row r="5360" spans="2:6" x14ac:dyDescent="0.25">
      <c r="B5360" s="13">
        <v>5352</v>
      </c>
      <c r="C5360" s="18" t="str">
        <f t="shared" si="252"/>
        <v/>
      </c>
      <c r="D5360" s="13" t="str">
        <f t="shared" si="250"/>
        <v/>
      </c>
      <c r="E5360" s="13" t="str">
        <f t="shared" si="251"/>
        <v/>
      </c>
      <c r="F5360" s="84"/>
    </row>
    <row r="5361" spans="2:6" x14ac:dyDescent="0.25">
      <c r="B5361" s="13">
        <v>5353</v>
      </c>
      <c r="C5361" s="18" t="str">
        <f t="shared" si="252"/>
        <v/>
      </c>
      <c r="D5361" s="13" t="str">
        <f t="shared" si="250"/>
        <v/>
      </c>
      <c r="E5361" s="13" t="str">
        <f t="shared" si="251"/>
        <v/>
      </c>
      <c r="F5361" s="84"/>
    </row>
    <row r="5362" spans="2:6" x14ac:dyDescent="0.25">
      <c r="B5362" s="13">
        <v>5354</v>
      </c>
      <c r="C5362" s="18" t="str">
        <f t="shared" si="252"/>
        <v/>
      </c>
      <c r="D5362" s="13" t="str">
        <f t="shared" si="250"/>
        <v/>
      </c>
      <c r="E5362" s="13" t="str">
        <f t="shared" si="251"/>
        <v/>
      </c>
      <c r="F5362" s="84"/>
    </row>
    <row r="5363" spans="2:6" x14ac:dyDescent="0.25">
      <c r="B5363" s="13">
        <v>5355</v>
      </c>
      <c r="C5363" s="18" t="str">
        <f t="shared" si="252"/>
        <v/>
      </c>
      <c r="D5363" s="13" t="str">
        <f t="shared" si="250"/>
        <v/>
      </c>
      <c r="E5363" s="13" t="str">
        <f t="shared" si="251"/>
        <v/>
      </c>
      <c r="F5363" s="84"/>
    </row>
    <row r="5364" spans="2:6" x14ac:dyDescent="0.25">
      <c r="B5364" s="13">
        <v>5356</v>
      </c>
      <c r="C5364" s="18" t="str">
        <f t="shared" si="252"/>
        <v/>
      </c>
      <c r="D5364" s="13" t="str">
        <f t="shared" si="250"/>
        <v/>
      </c>
      <c r="E5364" s="13" t="str">
        <f t="shared" si="251"/>
        <v/>
      </c>
      <c r="F5364" s="84"/>
    </row>
    <row r="5365" spans="2:6" x14ac:dyDescent="0.25">
      <c r="B5365" s="13">
        <v>5357</v>
      </c>
      <c r="C5365" s="18" t="str">
        <f t="shared" si="252"/>
        <v/>
      </c>
      <c r="D5365" s="13" t="str">
        <f t="shared" si="250"/>
        <v/>
      </c>
      <c r="E5365" s="13" t="str">
        <f t="shared" si="251"/>
        <v/>
      </c>
      <c r="F5365" s="84"/>
    </row>
    <row r="5366" spans="2:6" x14ac:dyDescent="0.25">
      <c r="B5366" s="13">
        <v>5358</v>
      </c>
      <c r="C5366" s="18" t="str">
        <f t="shared" si="252"/>
        <v/>
      </c>
      <c r="D5366" s="13" t="str">
        <f t="shared" si="250"/>
        <v/>
      </c>
      <c r="E5366" s="13" t="str">
        <f t="shared" si="251"/>
        <v/>
      </c>
      <c r="F5366" s="84"/>
    </row>
    <row r="5367" spans="2:6" x14ac:dyDescent="0.25">
      <c r="B5367" s="13">
        <v>5359</v>
      </c>
      <c r="C5367" s="18" t="str">
        <f t="shared" si="252"/>
        <v/>
      </c>
      <c r="D5367" s="13" t="str">
        <f t="shared" si="250"/>
        <v/>
      </c>
      <c r="E5367" s="13" t="str">
        <f t="shared" si="251"/>
        <v/>
      </c>
      <c r="F5367" s="84"/>
    </row>
    <row r="5368" spans="2:6" x14ac:dyDescent="0.25">
      <c r="B5368" s="13">
        <v>5360</v>
      </c>
      <c r="C5368" s="18" t="str">
        <f t="shared" si="252"/>
        <v/>
      </c>
      <c r="D5368" s="13" t="str">
        <f t="shared" si="250"/>
        <v/>
      </c>
      <c r="E5368" s="13" t="str">
        <f t="shared" si="251"/>
        <v/>
      </c>
      <c r="F5368" s="84"/>
    </row>
    <row r="5369" spans="2:6" x14ac:dyDescent="0.25">
      <c r="B5369" s="13">
        <v>5361</v>
      </c>
      <c r="C5369" s="18" t="str">
        <f t="shared" si="252"/>
        <v/>
      </c>
      <c r="D5369" s="13" t="str">
        <f t="shared" si="250"/>
        <v/>
      </c>
      <c r="E5369" s="13" t="str">
        <f t="shared" si="251"/>
        <v/>
      </c>
      <c r="F5369" s="84"/>
    </row>
    <row r="5370" spans="2:6" x14ac:dyDescent="0.25">
      <c r="B5370" s="13">
        <v>5362</v>
      </c>
      <c r="C5370" s="18" t="str">
        <f t="shared" si="252"/>
        <v/>
      </c>
      <c r="D5370" s="13" t="str">
        <f t="shared" si="250"/>
        <v/>
      </c>
      <c r="E5370" s="13" t="str">
        <f t="shared" si="251"/>
        <v/>
      </c>
      <c r="F5370" s="84"/>
    </row>
    <row r="5371" spans="2:6" x14ac:dyDescent="0.25">
      <c r="B5371" s="13">
        <v>5363</v>
      </c>
      <c r="C5371" s="18" t="str">
        <f t="shared" si="252"/>
        <v/>
      </c>
      <c r="D5371" s="13" t="str">
        <f t="shared" si="250"/>
        <v/>
      </c>
      <c r="E5371" s="13" t="str">
        <f t="shared" si="251"/>
        <v/>
      </c>
      <c r="F5371" s="84"/>
    </row>
    <row r="5372" spans="2:6" x14ac:dyDescent="0.25">
      <c r="B5372" s="13">
        <v>5364</v>
      </c>
      <c r="C5372" s="18" t="str">
        <f t="shared" si="252"/>
        <v/>
      </c>
      <c r="D5372" s="13" t="str">
        <f t="shared" si="250"/>
        <v/>
      </c>
      <c r="E5372" s="13" t="str">
        <f t="shared" si="251"/>
        <v/>
      </c>
      <c r="F5372" s="84"/>
    </row>
    <row r="5373" spans="2:6" x14ac:dyDescent="0.25">
      <c r="B5373" s="13">
        <v>5365</v>
      </c>
      <c r="C5373" s="18" t="str">
        <f t="shared" si="252"/>
        <v/>
      </c>
      <c r="D5373" s="13" t="str">
        <f t="shared" si="250"/>
        <v/>
      </c>
      <c r="E5373" s="13" t="str">
        <f t="shared" si="251"/>
        <v/>
      </c>
      <c r="F5373" s="84"/>
    </row>
    <row r="5374" spans="2:6" x14ac:dyDescent="0.25">
      <c r="B5374" s="13">
        <v>5366</v>
      </c>
      <c r="C5374" s="18" t="str">
        <f t="shared" si="252"/>
        <v/>
      </c>
      <c r="D5374" s="13" t="str">
        <f t="shared" si="250"/>
        <v/>
      </c>
      <c r="E5374" s="13" t="str">
        <f t="shared" si="251"/>
        <v/>
      </c>
      <c r="F5374" s="84"/>
    </row>
    <row r="5375" spans="2:6" x14ac:dyDescent="0.25">
      <c r="B5375" s="13">
        <v>5367</v>
      </c>
      <c r="C5375" s="18" t="str">
        <f t="shared" si="252"/>
        <v/>
      </c>
      <c r="D5375" s="13" t="str">
        <f t="shared" si="250"/>
        <v/>
      </c>
      <c r="E5375" s="13" t="str">
        <f t="shared" si="251"/>
        <v/>
      </c>
      <c r="F5375" s="84"/>
    </row>
    <row r="5376" spans="2:6" x14ac:dyDescent="0.25">
      <c r="B5376" s="13">
        <v>5368</v>
      </c>
      <c r="C5376" s="18" t="str">
        <f t="shared" si="252"/>
        <v/>
      </c>
      <c r="D5376" s="13" t="str">
        <f t="shared" si="250"/>
        <v/>
      </c>
      <c r="E5376" s="13" t="str">
        <f t="shared" si="251"/>
        <v/>
      </c>
      <c r="F5376" s="84"/>
    </row>
    <row r="5377" spans="2:6" x14ac:dyDescent="0.25">
      <c r="B5377" s="13">
        <v>5369</v>
      </c>
      <c r="C5377" s="18" t="str">
        <f t="shared" si="252"/>
        <v/>
      </c>
      <c r="D5377" s="13" t="str">
        <f t="shared" si="250"/>
        <v/>
      </c>
      <c r="E5377" s="13" t="str">
        <f t="shared" si="251"/>
        <v/>
      </c>
      <c r="F5377" s="84"/>
    </row>
    <row r="5378" spans="2:6" x14ac:dyDescent="0.25">
      <c r="B5378" s="13">
        <v>5370</v>
      </c>
      <c r="C5378" s="18" t="str">
        <f t="shared" si="252"/>
        <v/>
      </c>
      <c r="D5378" s="13" t="str">
        <f t="shared" si="250"/>
        <v/>
      </c>
      <c r="E5378" s="13" t="str">
        <f t="shared" si="251"/>
        <v/>
      </c>
      <c r="F5378" s="84"/>
    </row>
    <row r="5379" spans="2:6" x14ac:dyDescent="0.25">
      <c r="B5379" s="13">
        <v>5371</v>
      </c>
      <c r="C5379" s="18" t="str">
        <f t="shared" si="252"/>
        <v/>
      </c>
      <c r="D5379" s="13" t="str">
        <f t="shared" si="250"/>
        <v/>
      </c>
      <c r="E5379" s="13" t="str">
        <f t="shared" si="251"/>
        <v/>
      </c>
      <c r="F5379" s="84"/>
    </row>
    <row r="5380" spans="2:6" x14ac:dyDescent="0.25">
      <c r="B5380" s="13">
        <v>5372</v>
      </c>
      <c r="C5380" s="18" t="str">
        <f t="shared" si="252"/>
        <v/>
      </c>
      <c r="D5380" s="13" t="str">
        <f t="shared" si="250"/>
        <v/>
      </c>
      <c r="E5380" s="13" t="str">
        <f t="shared" si="251"/>
        <v/>
      </c>
      <c r="F5380" s="84"/>
    </row>
    <row r="5381" spans="2:6" x14ac:dyDescent="0.25">
      <c r="B5381" s="13">
        <v>5373</v>
      </c>
      <c r="C5381" s="18" t="str">
        <f t="shared" si="252"/>
        <v/>
      </c>
      <c r="D5381" s="13" t="str">
        <f t="shared" si="250"/>
        <v/>
      </c>
      <c r="E5381" s="13" t="str">
        <f t="shared" si="251"/>
        <v/>
      </c>
      <c r="F5381" s="84"/>
    </row>
    <row r="5382" spans="2:6" x14ac:dyDescent="0.25">
      <c r="B5382" s="13">
        <v>5374</v>
      </c>
      <c r="C5382" s="18" t="str">
        <f t="shared" si="252"/>
        <v/>
      </c>
      <c r="D5382" s="13" t="str">
        <f t="shared" si="250"/>
        <v/>
      </c>
      <c r="E5382" s="13" t="str">
        <f t="shared" si="251"/>
        <v/>
      </c>
      <c r="F5382" s="84"/>
    </row>
    <row r="5383" spans="2:6" x14ac:dyDescent="0.25">
      <c r="B5383" s="13">
        <v>5375</v>
      </c>
      <c r="C5383" s="18" t="str">
        <f t="shared" si="252"/>
        <v/>
      </c>
      <c r="D5383" s="13" t="str">
        <f t="shared" si="250"/>
        <v/>
      </c>
      <c r="E5383" s="13" t="str">
        <f t="shared" si="251"/>
        <v/>
      </c>
      <c r="F5383" s="84"/>
    </row>
    <row r="5384" spans="2:6" x14ac:dyDescent="0.25">
      <c r="B5384" s="13">
        <v>5376</v>
      </c>
      <c r="C5384" s="18" t="str">
        <f t="shared" si="252"/>
        <v/>
      </c>
      <c r="D5384" s="13" t="str">
        <f t="shared" si="250"/>
        <v/>
      </c>
      <c r="E5384" s="13" t="str">
        <f t="shared" si="251"/>
        <v/>
      </c>
      <c r="F5384" s="84"/>
    </row>
    <row r="5385" spans="2:6" x14ac:dyDescent="0.25">
      <c r="B5385" s="13">
        <v>5377</v>
      </c>
      <c r="C5385" s="18" t="str">
        <f t="shared" si="252"/>
        <v/>
      </c>
      <c r="D5385" s="13" t="str">
        <f t="shared" ref="D5385:D5423" si="253">IF(C5385="","",IF($F$6="","",IF(B5385&lt;($AV$14+1),"1°batch", IF(B5385&gt;($AV$15),"3°batch","2°batch"))))</f>
        <v/>
      </c>
      <c r="E5385" s="13" t="str">
        <f t="shared" ref="E5385:E5423" si="254">IF(C5385="","",IF($F$6="","",IF(B5385&lt;($AV$17+1),"1°cooking",IF(AND(B5385&gt;$AV$17,B5385&lt;$AV$18+1),"2°cooking",IF(AND(B5385&gt;$AV$18,B5385&lt;$AV$19+1),"3°cooking",IF(AND(B5385&gt;$AV$19,B5385&lt;$AV$20+1),"4°cooking",IF(AND(B5385&gt;$AV$20,B5385&lt;$AV$21+1),"5°cooking",IF(AND(B5385&gt;$AV$21,B5385&lt;$AV$22+1),"1°cooking",IF(AND(B5385&gt;$AV$22,B5385&lt;$AV$23+1),"2°cooking",IF(AND(B5385&gt;$AV$23,B5385&lt;$AV$24+1),"3°cooking",IF(AND(B5385&gt;$AV$24,B5385&lt;$AV$25+1),"4°cooking",IF(AND(B5385&gt;$AV$25,B5385&lt;$AV$26+1),"5°cooking",IF(AND(B5385&gt;$AV$26,B5385&lt;$AV$27+1),"1°cooking",IF(AND(B5385&gt;$AV$27,B5385&lt;$AV$28+1),"2°cooking",IF(AND(B5385&gt;$AV$28,B5385&lt;$AV$29+1),"3°cooking",IF(AND(B5385&gt;$AV$29,B5385&lt;$AV$30+1),"4°cooking",IF(AND(B5385&gt;$AV$30,B5385&lt;$AV$31+1),"5°cooking","")))))))))))))))))</f>
        <v/>
      </c>
      <c r="F5385" s="84"/>
    </row>
    <row r="5386" spans="2:6" x14ac:dyDescent="0.25">
      <c r="B5386" s="13">
        <v>5378</v>
      </c>
      <c r="C5386" s="18" t="str">
        <f t="shared" ref="C5386:C5423" si="255">IF($F$6="","",IF(B5386&gt;$F$6,"",IF(C5385&lt;$C$6,C5385+$E$6,0)))</f>
        <v/>
      </c>
      <c r="D5386" s="13" t="str">
        <f t="shared" si="253"/>
        <v/>
      </c>
      <c r="E5386" s="13" t="str">
        <f t="shared" si="254"/>
        <v/>
      </c>
      <c r="F5386" s="84"/>
    </row>
    <row r="5387" spans="2:6" x14ac:dyDescent="0.25">
      <c r="B5387" s="13">
        <v>5379</v>
      </c>
      <c r="C5387" s="18" t="str">
        <f t="shared" si="255"/>
        <v/>
      </c>
      <c r="D5387" s="13" t="str">
        <f t="shared" si="253"/>
        <v/>
      </c>
      <c r="E5387" s="13" t="str">
        <f t="shared" si="254"/>
        <v/>
      </c>
      <c r="F5387" s="84"/>
    </row>
    <row r="5388" spans="2:6" x14ac:dyDescent="0.25">
      <c r="B5388" s="13">
        <v>5380</v>
      </c>
      <c r="C5388" s="18" t="str">
        <f t="shared" si="255"/>
        <v/>
      </c>
      <c r="D5388" s="13" t="str">
        <f t="shared" si="253"/>
        <v/>
      </c>
      <c r="E5388" s="13" t="str">
        <f t="shared" si="254"/>
        <v/>
      </c>
      <c r="F5388" s="84"/>
    </row>
    <row r="5389" spans="2:6" x14ac:dyDescent="0.25">
      <c r="B5389" s="13">
        <v>5381</v>
      </c>
      <c r="C5389" s="18" t="str">
        <f t="shared" si="255"/>
        <v/>
      </c>
      <c r="D5389" s="13" t="str">
        <f t="shared" si="253"/>
        <v/>
      </c>
      <c r="E5389" s="13" t="str">
        <f t="shared" si="254"/>
        <v/>
      </c>
      <c r="F5389" s="84"/>
    </row>
    <row r="5390" spans="2:6" x14ac:dyDescent="0.25">
      <c r="B5390" s="13">
        <v>5382</v>
      </c>
      <c r="C5390" s="18" t="str">
        <f t="shared" si="255"/>
        <v/>
      </c>
      <c r="D5390" s="13" t="str">
        <f t="shared" si="253"/>
        <v/>
      </c>
      <c r="E5390" s="13" t="str">
        <f t="shared" si="254"/>
        <v/>
      </c>
      <c r="F5390" s="84"/>
    </row>
    <row r="5391" spans="2:6" x14ac:dyDescent="0.25">
      <c r="B5391" s="13">
        <v>5383</v>
      </c>
      <c r="C5391" s="18" t="str">
        <f t="shared" si="255"/>
        <v/>
      </c>
      <c r="D5391" s="13" t="str">
        <f t="shared" si="253"/>
        <v/>
      </c>
      <c r="E5391" s="13" t="str">
        <f t="shared" si="254"/>
        <v/>
      </c>
      <c r="F5391" s="84"/>
    </row>
    <row r="5392" spans="2:6" x14ac:dyDescent="0.25">
      <c r="B5392" s="13">
        <v>5384</v>
      </c>
      <c r="C5392" s="18" t="str">
        <f t="shared" si="255"/>
        <v/>
      </c>
      <c r="D5392" s="13" t="str">
        <f t="shared" si="253"/>
        <v/>
      </c>
      <c r="E5392" s="13" t="str">
        <f t="shared" si="254"/>
        <v/>
      </c>
      <c r="F5392" s="84"/>
    </row>
    <row r="5393" spans="2:6" x14ac:dyDescent="0.25">
      <c r="B5393" s="13">
        <v>5385</v>
      </c>
      <c r="C5393" s="18" t="str">
        <f t="shared" si="255"/>
        <v/>
      </c>
      <c r="D5393" s="13" t="str">
        <f t="shared" si="253"/>
        <v/>
      </c>
      <c r="E5393" s="13" t="str">
        <f t="shared" si="254"/>
        <v/>
      </c>
      <c r="F5393" s="84"/>
    </row>
    <row r="5394" spans="2:6" x14ac:dyDescent="0.25">
      <c r="B5394" s="13">
        <v>5386</v>
      </c>
      <c r="C5394" s="18" t="str">
        <f t="shared" si="255"/>
        <v/>
      </c>
      <c r="D5394" s="13" t="str">
        <f t="shared" si="253"/>
        <v/>
      </c>
      <c r="E5394" s="13" t="str">
        <f t="shared" si="254"/>
        <v/>
      </c>
      <c r="F5394" s="84"/>
    </row>
    <row r="5395" spans="2:6" x14ac:dyDescent="0.25">
      <c r="B5395" s="13">
        <v>5387</v>
      </c>
      <c r="C5395" s="18" t="str">
        <f t="shared" si="255"/>
        <v/>
      </c>
      <c r="D5395" s="13" t="str">
        <f t="shared" si="253"/>
        <v/>
      </c>
      <c r="E5395" s="13" t="str">
        <f t="shared" si="254"/>
        <v/>
      </c>
      <c r="F5395" s="84"/>
    </row>
    <row r="5396" spans="2:6" x14ac:dyDescent="0.25">
      <c r="B5396" s="13">
        <v>5388</v>
      </c>
      <c r="C5396" s="18" t="str">
        <f t="shared" si="255"/>
        <v/>
      </c>
      <c r="D5396" s="13" t="str">
        <f t="shared" si="253"/>
        <v/>
      </c>
      <c r="E5396" s="13" t="str">
        <f t="shared" si="254"/>
        <v/>
      </c>
      <c r="F5396" s="84"/>
    </row>
    <row r="5397" spans="2:6" x14ac:dyDescent="0.25">
      <c r="B5397" s="13">
        <v>5389</v>
      </c>
      <c r="C5397" s="18" t="str">
        <f t="shared" si="255"/>
        <v/>
      </c>
      <c r="D5397" s="13" t="str">
        <f t="shared" si="253"/>
        <v/>
      </c>
      <c r="E5397" s="13" t="str">
        <f t="shared" si="254"/>
        <v/>
      </c>
      <c r="F5397" s="84"/>
    </row>
    <row r="5398" spans="2:6" x14ac:dyDescent="0.25">
      <c r="B5398" s="13">
        <v>5390</v>
      </c>
      <c r="C5398" s="18" t="str">
        <f t="shared" si="255"/>
        <v/>
      </c>
      <c r="D5398" s="13" t="str">
        <f t="shared" si="253"/>
        <v/>
      </c>
      <c r="E5398" s="13" t="str">
        <f t="shared" si="254"/>
        <v/>
      </c>
      <c r="F5398" s="84"/>
    </row>
    <row r="5399" spans="2:6" x14ac:dyDescent="0.25">
      <c r="B5399" s="13">
        <v>5391</v>
      </c>
      <c r="C5399" s="18" t="str">
        <f t="shared" si="255"/>
        <v/>
      </c>
      <c r="D5399" s="13" t="str">
        <f t="shared" si="253"/>
        <v/>
      </c>
      <c r="E5399" s="13" t="str">
        <f t="shared" si="254"/>
        <v/>
      </c>
      <c r="F5399" s="84"/>
    </row>
    <row r="5400" spans="2:6" x14ac:dyDescent="0.25">
      <c r="B5400" s="13">
        <v>5392</v>
      </c>
      <c r="C5400" s="18" t="str">
        <f t="shared" si="255"/>
        <v/>
      </c>
      <c r="D5400" s="13" t="str">
        <f t="shared" si="253"/>
        <v/>
      </c>
      <c r="E5400" s="13" t="str">
        <f t="shared" si="254"/>
        <v/>
      </c>
      <c r="F5400" s="84"/>
    </row>
    <row r="5401" spans="2:6" x14ac:dyDescent="0.25">
      <c r="B5401" s="13">
        <v>5393</v>
      </c>
      <c r="C5401" s="18" t="str">
        <f t="shared" si="255"/>
        <v/>
      </c>
      <c r="D5401" s="13" t="str">
        <f t="shared" si="253"/>
        <v/>
      </c>
      <c r="E5401" s="13" t="str">
        <f t="shared" si="254"/>
        <v/>
      </c>
      <c r="F5401" s="84"/>
    </row>
    <row r="5402" spans="2:6" x14ac:dyDescent="0.25">
      <c r="B5402" s="13">
        <v>5394</v>
      </c>
      <c r="C5402" s="18" t="str">
        <f t="shared" si="255"/>
        <v/>
      </c>
      <c r="D5402" s="13" t="str">
        <f t="shared" si="253"/>
        <v/>
      </c>
      <c r="E5402" s="13" t="str">
        <f t="shared" si="254"/>
        <v/>
      </c>
      <c r="F5402" s="84"/>
    </row>
    <row r="5403" spans="2:6" x14ac:dyDescent="0.25">
      <c r="B5403" s="13">
        <v>5395</v>
      </c>
      <c r="C5403" s="18" t="str">
        <f t="shared" si="255"/>
        <v/>
      </c>
      <c r="D5403" s="13" t="str">
        <f t="shared" si="253"/>
        <v/>
      </c>
      <c r="E5403" s="13" t="str">
        <f t="shared" si="254"/>
        <v/>
      </c>
      <c r="F5403" s="84"/>
    </row>
    <row r="5404" spans="2:6" x14ac:dyDescent="0.25">
      <c r="B5404" s="13">
        <v>5396</v>
      </c>
      <c r="C5404" s="18" t="str">
        <f t="shared" si="255"/>
        <v/>
      </c>
      <c r="D5404" s="13" t="str">
        <f t="shared" si="253"/>
        <v/>
      </c>
      <c r="E5404" s="13" t="str">
        <f t="shared" si="254"/>
        <v/>
      </c>
      <c r="F5404" s="84"/>
    </row>
    <row r="5405" spans="2:6" x14ac:dyDescent="0.25">
      <c r="B5405" s="13">
        <v>5397</v>
      </c>
      <c r="C5405" s="18" t="str">
        <f t="shared" si="255"/>
        <v/>
      </c>
      <c r="D5405" s="13" t="str">
        <f t="shared" si="253"/>
        <v/>
      </c>
      <c r="E5405" s="13" t="str">
        <f t="shared" si="254"/>
        <v/>
      </c>
      <c r="F5405" s="84"/>
    </row>
    <row r="5406" spans="2:6" x14ac:dyDescent="0.25">
      <c r="B5406" s="13">
        <v>5398</v>
      </c>
      <c r="C5406" s="18" t="str">
        <f t="shared" si="255"/>
        <v/>
      </c>
      <c r="D5406" s="13" t="str">
        <f t="shared" si="253"/>
        <v/>
      </c>
      <c r="E5406" s="13" t="str">
        <f t="shared" si="254"/>
        <v/>
      </c>
      <c r="F5406" s="84"/>
    </row>
    <row r="5407" spans="2:6" x14ac:dyDescent="0.25">
      <c r="B5407" s="13">
        <v>5399</v>
      </c>
      <c r="C5407" s="18" t="str">
        <f t="shared" si="255"/>
        <v/>
      </c>
      <c r="D5407" s="13" t="str">
        <f t="shared" si="253"/>
        <v/>
      </c>
      <c r="E5407" s="13" t="str">
        <f t="shared" si="254"/>
        <v/>
      </c>
      <c r="F5407" s="84"/>
    </row>
    <row r="5408" spans="2:6" x14ac:dyDescent="0.25">
      <c r="B5408" s="13">
        <v>5400</v>
      </c>
      <c r="C5408" s="18" t="str">
        <f t="shared" si="255"/>
        <v/>
      </c>
      <c r="D5408" s="13" t="str">
        <f t="shared" si="253"/>
        <v/>
      </c>
      <c r="E5408" s="13" t="str">
        <f t="shared" si="254"/>
        <v/>
      </c>
      <c r="F5408" s="84"/>
    </row>
    <row r="5409" spans="2:6" x14ac:dyDescent="0.25">
      <c r="B5409" s="13">
        <v>5401</v>
      </c>
      <c r="C5409" s="18" t="str">
        <f t="shared" si="255"/>
        <v/>
      </c>
      <c r="D5409" s="13" t="str">
        <f t="shared" si="253"/>
        <v/>
      </c>
      <c r="E5409" s="13" t="str">
        <f t="shared" si="254"/>
        <v/>
      </c>
      <c r="F5409" s="84"/>
    </row>
    <row r="5410" spans="2:6" x14ac:dyDescent="0.25">
      <c r="B5410" s="13">
        <v>5402</v>
      </c>
      <c r="C5410" s="18" t="str">
        <f t="shared" si="255"/>
        <v/>
      </c>
      <c r="D5410" s="13" t="str">
        <f t="shared" si="253"/>
        <v/>
      </c>
      <c r="E5410" s="13" t="str">
        <f t="shared" si="254"/>
        <v/>
      </c>
      <c r="F5410" s="84"/>
    </row>
    <row r="5411" spans="2:6" x14ac:dyDescent="0.25">
      <c r="B5411" s="13">
        <v>5403</v>
      </c>
      <c r="C5411" s="18" t="str">
        <f t="shared" si="255"/>
        <v/>
      </c>
      <c r="D5411" s="13" t="str">
        <f t="shared" si="253"/>
        <v/>
      </c>
      <c r="E5411" s="13" t="str">
        <f t="shared" si="254"/>
        <v/>
      </c>
      <c r="F5411" s="84"/>
    </row>
    <row r="5412" spans="2:6" x14ac:dyDescent="0.25">
      <c r="B5412" s="13">
        <v>5404</v>
      </c>
      <c r="C5412" s="18" t="str">
        <f t="shared" si="255"/>
        <v/>
      </c>
      <c r="D5412" s="13" t="str">
        <f t="shared" si="253"/>
        <v/>
      </c>
      <c r="E5412" s="13" t="str">
        <f t="shared" si="254"/>
        <v/>
      </c>
      <c r="F5412" s="84"/>
    </row>
    <row r="5413" spans="2:6" x14ac:dyDescent="0.25">
      <c r="B5413" s="13">
        <v>5405</v>
      </c>
      <c r="C5413" s="18" t="str">
        <f t="shared" si="255"/>
        <v/>
      </c>
      <c r="D5413" s="13" t="str">
        <f t="shared" si="253"/>
        <v/>
      </c>
      <c r="E5413" s="13" t="str">
        <f t="shared" si="254"/>
        <v/>
      </c>
      <c r="F5413" s="84"/>
    </row>
    <row r="5414" spans="2:6" x14ac:dyDescent="0.25">
      <c r="B5414" s="13">
        <v>5406</v>
      </c>
      <c r="C5414" s="18" t="str">
        <f t="shared" si="255"/>
        <v/>
      </c>
      <c r="D5414" s="13" t="str">
        <f t="shared" si="253"/>
        <v/>
      </c>
      <c r="E5414" s="13" t="str">
        <f t="shared" si="254"/>
        <v/>
      </c>
      <c r="F5414" s="84"/>
    </row>
    <row r="5415" spans="2:6" x14ac:dyDescent="0.25">
      <c r="B5415" s="13">
        <v>5407</v>
      </c>
      <c r="C5415" s="18" t="str">
        <f t="shared" si="255"/>
        <v/>
      </c>
      <c r="D5415" s="13" t="str">
        <f t="shared" si="253"/>
        <v/>
      </c>
      <c r="E5415" s="13" t="str">
        <f t="shared" si="254"/>
        <v/>
      </c>
      <c r="F5415" s="84"/>
    </row>
    <row r="5416" spans="2:6" x14ac:dyDescent="0.25">
      <c r="B5416" s="13">
        <v>5408</v>
      </c>
      <c r="C5416" s="18" t="str">
        <f t="shared" si="255"/>
        <v/>
      </c>
      <c r="D5416" s="13" t="str">
        <f t="shared" si="253"/>
        <v/>
      </c>
      <c r="E5416" s="13" t="str">
        <f t="shared" si="254"/>
        <v/>
      </c>
      <c r="F5416" s="84"/>
    </row>
    <row r="5417" spans="2:6" x14ac:dyDescent="0.25">
      <c r="B5417" s="13">
        <v>5409</v>
      </c>
      <c r="C5417" s="18" t="str">
        <f t="shared" si="255"/>
        <v/>
      </c>
      <c r="D5417" s="13" t="str">
        <f t="shared" si="253"/>
        <v/>
      </c>
      <c r="E5417" s="13" t="str">
        <f t="shared" si="254"/>
        <v/>
      </c>
      <c r="F5417" s="84"/>
    </row>
    <row r="5418" spans="2:6" x14ac:dyDescent="0.25">
      <c r="B5418" s="13">
        <v>5410</v>
      </c>
      <c r="C5418" s="18" t="str">
        <f t="shared" si="255"/>
        <v/>
      </c>
      <c r="D5418" s="13" t="str">
        <f t="shared" si="253"/>
        <v/>
      </c>
      <c r="E5418" s="13" t="str">
        <f t="shared" si="254"/>
        <v/>
      </c>
      <c r="F5418" s="84"/>
    </row>
    <row r="5419" spans="2:6" x14ac:dyDescent="0.25">
      <c r="B5419" s="13">
        <v>5411</v>
      </c>
      <c r="C5419" s="18" t="str">
        <f t="shared" si="255"/>
        <v/>
      </c>
      <c r="D5419" s="13" t="str">
        <f t="shared" si="253"/>
        <v/>
      </c>
      <c r="E5419" s="13" t="str">
        <f t="shared" si="254"/>
        <v/>
      </c>
      <c r="F5419" s="84"/>
    </row>
    <row r="5420" spans="2:6" x14ac:dyDescent="0.25">
      <c r="B5420" s="13">
        <v>5412</v>
      </c>
      <c r="C5420" s="18" t="str">
        <f t="shared" si="255"/>
        <v/>
      </c>
      <c r="D5420" s="13" t="str">
        <f t="shared" si="253"/>
        <v/>
      </c>
      <c r="E5420" s="13" t="str">
        <f t="shared" si="254"/>
        <v/>
      </c>
      <c r="F5420" s="84"/>
    </row>
    <row r="5421" spans="2:6" x14ac:dyDescent="0.25">
      <c r="B5421" s="13">
        <v>5413</v>
      </c>
      <c r="C5421" s="18" t="str">
        <f t="shared" si="255"/>
        <v/>
      </c>
      <c r="D5421" s="13" t="str">
        <f t="shared" si="253"/>
        <v/>
      </c>
      <c r="E5421" s="13" t="str">
        <f t="shared" si="254"/>
        <v/>
      </c>
      <c r="F5421" s="84"/>
    </row>
    <row r="5422" spans="2:6" x14ac:dyDescent="0.25">
      <c r="B5422" s="13">
        <v>5414</v>
      </c>
      <c r="C5422" s="18" t="str">
        <f t="shared" si="255"/>
        <v/>
      </c>
      <c r="D5422" s="13" t="str">
        <f t="shared" si="253"/>
        <v/>
      </c>
      <c r="E5422" s="13" t="str">
        <f t="shared" si="254"/>
        <v/>
      </c>
      <c r="F5422" s="84"/>
    </row>
    <row r="5423" spans="2:6" x14ac:dyDescent="0.25">
      <c r="B5423" s="13">
        <v>5415</v>
      </c>
      <c r="C5423" s="18" t="str">
        <f t="shared" si="255"/>
        <v/>
      </c>
      <c r="D5423" s="13" t="str">
        <f t="shared" si="253"/>
        <v/>
      </c>
      <c r="E5423" s="13" t="str">
        <f t="shared" si="254"/>
        <v/>
      </c>
      <c r="F5423" s="84"/>
    </row>
  </sheetData>
  <sheetProtection algorithmName="SHA-512" hashValue="0lz10oj0g6mvTSmKAk5kdzXWUyebLo/SuFq5CiSLndIRlwtXhHn93+6GPeCaYJ4b+qUwSaVWC02KmdCZWNeBXQ==" saltValue="uiP/wzbDXbluKGLt5SSTPw==" spinCount="100000" sheet="1" objects="1" scenarios="1" formatCells="0" formatColumns="0" formatRows="0" autoFilter="0"/>
  <autoFilter ref="B8:F8" xr:uid="{00000000-0009-0000-0000-000002000000}"/>
  <mergeCells count="2">
    <mergeCell ref="D2:E2"/>
    <mergeCell ref="D3:E3"/>
  </mergeCells>
  <dataValidations count="2">
    <dataValidation showDropDown="1" showInputMessage="1" showErrorMessage="1" sqref="AV8:AV11" xr:uid="{00000000-0002-0000-0200-000000000000}"/>
    <dataValidation type="list" allowBlank="1" showInputMessage="1" showErrorMessage="1" sqref="D6" xr:uid="{00000000-0002-0000-0200-000001000000}">
      <formula1>$AV$8:$AV$11</formula1>
    </dataValidation>
  </dataValidation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75"/>
  <sheetViews>
    <sheetView zoomScale="70" zoomScaleNormal="70" workbookViewId="0">
      <selection activeCell="M4" sqref="M4"/>
    </sheetView>
  </sheetViews>
  <sheetFormatPr defaultColWidth="9.140625" defaultRowHeight="15" x14ac:dyDescent="0.25"/>
  <cols>
    <col min="1" max="1" width="9.140625" style="12"/>
    <col min="2" max="2" width="14" style="10" customWidth="1"/>
    <col min="3" max="7" width="10.7109375" style="25" customWidth="1"/>
    <col min="8" max="8" width="12.140625" style="10" customWidth="1"/>
    <col min="9" max="17" width="10.7109375" style="12" customWidth="1"/>
    <col min="18" max="18" width="11.7109375" style="12" customWidth="1"/>
    <col min="19" max="16384" width="9.140625" style="12"/>
  </cols>
  <sheetData>
    <row r="1" spans="1:18" ht="25.5" customHeight="1" x14ac:dyDescent="0.25">
      <c r="A1" s="44" t="s">
        <v>66</v>
      </c>
      <c r="F1" s="12"/>
      <c r="G1" s="12"/>
      <c r="H1" s="12"/>
    </row>
    <row r="2" spans="1:18" ht="30.75" customHeight="1" x14ac:dyDescent="0.25"/>
    <row r="3" spans="1:18" ht="39" customHeight="1" thickBot="1" x14ac:dyDescent="0.3">
      <c r="C3" s="41" t="str">
        <f>IF(Data!C2="","",Data!C2)</f>
        <v>Product</v>
      </c>
      <c r="D3" s="92" t="str">
        <f>IF(Data!D2="","",Data!D2)</f>
        <v/>
      </c>
      <c r="E3" s="92"/>
      <c r="G3" s="26" t="s">
        <v>1</v>
      </c>
      <c r="H3" s="27" t="s">
        <v>85</v>
      </c>
      <c r="I3" s="27" t="s">
        <v>24</v>
      </c>
    </row>
    <row r="4" spans="1:18" ht="30.75" thickBot="1" x14ac:dyDescent="0.3">
      <c r="C4" s="41" t="str">
        <f>IF(Data!C3="","",Data!C3)</f>
        <v>Cooking method</v>
      </c>
      <c r="D4" s="92" t="str">
        <f>IF(Data!D3="","",Data!D3)</f>
        <v/>
      </c>
      <c r="E4" s="92"/>
      <c r="G4" s="18">
        <f>Data!B6</f>
        <v>0</v>
      </c>
      <c r="H4" s="26" t="str">
        <f>IF(Data!C6="","",Data!C6)</f>
        <v/>
      </c>
      <c r="I4" s="26" t="str">
        <f>IF(Data!E6="","",Data!E6)</f>
        <v/>
      </c>
      <c r="K4" s="98" t="s">
        <v>23</v>
      </c>
      <c r="L4" s="99"/>
      <c r="M4" s="85"/>
      <c r="O4" s="78" t="str">
        <f>IF(D3="","",IF(AND(C8&gt;M4,D8&gt;M4,E8&gt;M4,F8&gt;M4,G8&gt;M4,H8&gt;M4,I8&gt;M4,J8&gt;M4,K8&gt;M4,L8&gt;M4,M8&gt;M4,N8&gt;M4,O8&gt;M4,P8&gt;M4, Q8&gt;M4),"First validation criterion satisfied", "First validation criterion NOT satisfied"))</f>
        <v/>
      </c>
      <c r="P4" s="79"/>
      <c r="Q4" s="79"/>
      <c r="R4" s="80"/>
    </row>
    <row r="5" spans="1:18" ht="15.75" thickBot="1" x14ac:dyDescent="0.3">
      <c r="B5" s="12"/>
    </row>
    <row r="6" spans="1:18" ht="15.75" thickBot="1" x14ac:dyDescent="0.3">
      <c r="C6" s="93" t="s">
        <v>79</v>
      </c>
      <c r="D6" s="94"/>
      <c r="E6" s="94"/>
      <c r="F6" s="94"/>
      <c r="G6" s="95"/>
      <c r="H6" s="93" t="s">
        <v>80</v>
      </c>
      <c r="I6" s="96"/>
      <c r="J6" s="96"/>
      <c r="K6" s="96"/>
      <c r="L6" s="97"/>
      <c r="M6" s="93" t="s">
        <v>81</v>
      </c>
      <c r="N6" s="96"/>
      <c r="O6" s="96"/>
      <c r="P6" s="96"/>
      <c r="Q6" s="97"/>
    </row>
    <row r="7" spans="1:18" ht="15.75" thickBot="1" x14ac:dyDescent="0.3">
      <c r="B7" s="33"/>
      <c r="C7" s="67" t="s">
        <v>82</v>
      </c>
      <c r="D7" s="68" t="s">
        <v>82</v>
      </c>
      <c r="E7" s="68" t="s">
        <v>82</v>
      </c>
      <c r="F7" s="68" t="s">
        <v>82</v>
      </c>
      <c r="G7" s="69" t="s">
        <v>82</v>
      </c>
      <c r="H7" s="67" t="s">
        <v>82</v>
      </c>
      <c r="I7" s="68" t="s">
        <v>82</v>
      </c>
      <c r="J7" s="68" t="s">
        <v>82</v>
      </c>
      <c r="K7" s="68" t="s">
        <v>82</v>
      </c>
      <c r="L7" s="69" t="s">
        <v>82</v>
      </c>
      <c r="M7" s="67" t="s">
        <v>82</v>
      </c>
      <c r="N7" s="68" t="s">
        <v>82</v>
      </c>
      <c r="O7" s="68" t="s">
        <v>82</v>
      </c>
      <c r="P7" s="68" t="s">
        <v>82</v>
      </c>
      <c r="Q7" s="69" t="s">
        <v>82</v>
      </c>
    </row>
    <row r="8" spans="1:18" ht="30.75" thickBot="1" x14ac:dyDescent="0.3">
      <c r="B8" s="33" t="s">
        <v>22</v>
      </c>
      <c r="C8" s="70">
        <f>MAX(C10:C370)</f>
        <v>0</v>
      </c>
      <c r="D8" s="71">
        <f t="shared" ref="D8:Q8" si="0">MAX(D10:D370)</f>
        <v>0</v>
      </c>
      <c r="E8" s="71">
        <f t="shared" si="0"/>
        <v>0</v>
      </c>
      <c r="F8" s="71">
        <f t="shared" si="0"/>
        <v>0</v>
      </c>
      <c r="G8" s="72">
        <f t="shared" si="0"/>
        <v>0</v>
      </c>
      <c r="H8" s="70">
        <f t="shared" si="0"/>
        <v>0</v>
      </c>
      <c r="I8" s="71">
        <f t="shared" si="0"/>
        <v>0</v>
      </c>
      <c r="J8" s="71">
        <f t="shared" si="0"/>
        <v>0</v>
      </c>
      <c r="K8" s="71">
        <f t="shared" si="0"/>
        <v>0</v>
      </c>
      <c r="L8" s="72">
        <f t="shared" si="0"/>
        <v>0</v>
      </c>
      <c r="M8" s="70">
        <f t="shared" si="0"/>
        <v>0</v>
      </c>
      <c r="N8" s="71">
        <f t="shared" si="0"/>
        <v>0</v>
      </c>
      <c r="O8" s="71">
        <f t="shared" si="0"/>
        <v>0</v>
      </c>
      <c r="P8" s="71">
        <f t="shared" si="0"/>
        <v>0</v>
      </c>
      <c r="Q8" s="72">
        <f t="shared" si="0"/>
        <v>0</v>
      </c>
      <c r="R8" s="90" t="s">
        <v>30</v>
      </c>
    </row>
    <row r="9" spans="1:18" ht="24" customHeight="1" thickBot="1" x14ac:dyDescent="0.3">
      <c r="B9" s="74" t="s">
        <v>2</v>
      </c>
      <c r="C9" s="75" t="s">
        <v>25</v>
      </c>
      <c r="D9" s="76" t="s">
        <v>26</v>
      </c>
      <c r="E9" s="76" t="s">
        <v>27</v>
      </c>
      <c r="F9" s="76" t="s">
        <v>28</v>
      </c>
      <c r="G9" s="77" t="s">
        <v>29</v>
      </c>
      <c r="H9" s="75" t="s">
        <v>25</v>
      </c>
      <c r="I9" s="76" t="s">
        <v>26</v>
      </c>
      <c r="J9" s="76" t="s">
        <v>27</v>
      </c>
      <c r="K9" s="76" t="s">
        <v>28</v>
      </c>
      <c r="L9" s="77" t="s">
        <v>29</v>
      </c>
      <c r="M9" s="75" t="s">
        <v>25</v>
      </c>
      <c r="N9" s="76" t="s">
        <v>26</v>
      </c>
      <c r="O9" s="76" t="s">
        <v>27</v>
      </c>
      <c r="P9" s="76" t="s">
        <v>28</v>
      </c>
      <c r="Q9" s="77" t="s">
        <v>29</v>
      </c>
      <c r="R9" s="91"/>
    </row>
    <row r="10" spans="1:18" x14ac:dyDescent="0.25">
      <c r="B10" s="73">
        <f>G4</f>
        <v>0</v>
      </c>
      <c r="C10" s="55" t="str">
        <f>IF(OR(B10="",$D3=""),"",AVERAGEIFS(Data!F$9:F$2708,Data!$C$9:$C$2708,$B10,Data!$E$9:$E$2708,"1°cooking", Data!$D$9:$D$2708,"1°batch"))</f>
        <v/>
      </c>
      <c r="D10" s="56" t="str">
        <f>IF(OR(B10="",$D3=""),"",AVERAGEIFS(Data!F$9:F$2708,Data!$C$9:$C$2708,$B10,Data!$E$9:$E$2708,"2°cooking", Data!$D$9:$D$2708,"1°batch"))</f>
        <v/>
      </c>
      <c r="E10" s="56" t="str">
        <f>IF(OR(B10="",$D3=""),"",AVERAGEIFS(Data!F$9:F$2708,Data!$C$9:$C$2708,$B10,Data!$E$9:$E$2708,"3°cooking", Data!$D$9:$D$2708,"1°batch"))</f>
        <v/>
      </c>
      <c r="F10" s="56" t="str">
        <f>IF(OR(B10="",$D3=""),"",AVERAGEIFS(Data!F$9:F$2708,Data!$C$9:$C$2708,$B10,Data!$E$9:$E$2708,"4°cooking", Data!$D$9:$D$2708,"1°batch"))</f>
        <v/>
      </c>
      <c r="G10" s="57" t="str">
        <f>IF(OR(B10="",$D3=""),"",AVERAGEIFS(Data!F$9:F$2708,Data!$C$9:$C$2708,$B10,Data!$E$9:$E$2708,"5°cooking", Data!$D$9:$D$2708,"1°batch"))</f>
        <v/>
      </c>
      <c r="H10" s="55" t="str">
        <f>IF(OR(B10="",$D3=""),"",AVERAGEIFS(Data!F$9:F$2708,Data!$C$9:$C$2708,$B10,Data!$E$9:$E$2708,"1°cooking", Data!$D$9:$D$2708,"2°batch"))</f>
        <v/>
      </c>
      <c r="I10" s="56" t="str">
        <f>IF(OR(B10="",$D3=""),"",AVERAGEIFS(Data!F$9:F$2708,Data!$C$9:$C$2708,$B10,Data!$E$9:$E$2708,"2°cooking", Data!$D$9:$D$2708,"2°batch"))</f>
        <v/>
      </c>
      <c r="J10" s="56" t="str">
        <f>IF(OR(B10="",$D3=""),"",AVERAGEIFS(Data!F$9:F$2708,Data!$C$9:$C$2708,$B10,Data!$E$9:$E$2708,"3°cooking", Data!$D$9:$D$2708,"2°batch"))</f>
        <v/>
      </c>
      <c r="K10" s="56" t="str">
        <f>IF(OR(B10="",$D3=""),"",AVERAGEIFS(Data!F$9:F$2708,Data!$C$9:$C$2708,$B10,Data!$E$9:$E$2708,"4°cooking", Data!$D$9:$D$2708,"2°batch"))</f>
        <v/>
      </c>
      <c r="L10" s="57" t="str">
        <f>IF(OR(B10="",$D3=""),"",AVERAGEIFS(Data!F$9:F$2708,Data!$C$9:$C$2708,$B10,Data!$E$9:$E$2708,"5°cooking", Data!$D$9:$D$2708,"2°batch"))</f>
        <v/>
      </c>
      <c r="M10" s="55" t="str">
        <f>IF(OR(B10="",$D3=""),"",AVERAGEIFS(Data!F$9:F$2708,Data!$C$9:$C$2708,$B10,Data!$E$9:$E$2708,"1°cooking", Data!$D$9:$D$2708,"3°batch"))</f>
        <v/>
      </c>
      <c r="N10" s="56" t="str">
        <f>IF(OR(B10="",$D3=""),"",AVERAGEIFS(Data!F$9:F$2708,Data!$C$9:$C$2708,$B10,Data!$E$9:$E$2708,"2°cooking", Data!$D$9:$D$2708,"3°batch"))</f>
        <v/>
      </c>
      <c r="O10" s="56" t="str">
        <f>IF(OR(B10="",$D3=""),"",AVERAGEIFS(Data!F$9:F$2708,Data!$C$9:$C$2708,$B10,Data!$E$9:$E$2708,"3°cooking", Data!$D$9:$D$2708,"3°batch"))</f>
        <v/>
      </c>
      <c r="P10" s="56" t="str">
        <f>IF(OR(B10="",$D3=""),"",AVERAGEIFS(Data!F$9:F$2708,Data!$C$9:$C$2708,$B10,Data!$E$9:$E$2708,"4°cooking", Data!$D$9:$D$2708,"3°batch"))</f>
        <v/>
      </c>
      <c r="Q10" s="57" t="str">
        <f>IF(OR(B10="",$D3=""),"",AVERAGEIFS(Data!F$9:F$2708,Data!$C$9:$C$2708,$B10,Data!$E$9:$E$2708,"5°cooking", Data!$D$9:$D$2708,"3°batch"))</f>
        <v/>
      </c>
      <c r="R10" s="65">
        <f t="shared" ref="R10:R73" si="1">IF(B10="","",$M$4)</f>
        <v>0</v>
      </c>
    </row>
    <row r="11" spans="1:18" x14ac:dyDescent="0.25">
      <c r="B11" s="66" t="str">
        <f>IF(H4="","",IF(B10&lt;$H$4,B10+$I$4,""))</f>
        <v/>
      </c>
      <c r="C11" s="58" t="str">
        <f>IF(B11="","",AVERAGEIFS(Data!F$9:F$2708,Data!$C$9:$C$2708,$B11,Data!$E$9:$E$2708,"1°cooking", Data!$D$9:$D$2708,"1°batch"))</f>
        <v/>
      </c>
      <c r="D11" s="26" t="str">
        <f>IF(B11="","",AVERAGEIFS(Data!F$9:F$2708,Data!$C$9:$C$2708,$B11,Data!$E$9:$E$2708,"2°cooking", Data!$D$9:$D$2708,"1°batch"))</f>
        <v/>
      </c>
      <c r="E11" s="26" t="str">
        <f>IF(B11="","",AVERAGEIFS(Data!F$9:F$2708,Data!$C$9:$C$2708,$B11,Data!$E$9:$E$2708,"3°cooking", Data!$D$9:$D$2708,"1°batch"))</f>
        <v/>
      </c>
      <c r="F11" s="26" t="str">
        <f>IF(B11="","",AVERAGEIFS(Data!F$9:F$2708,Data!$C$9:$C$2708,$B11,Data!$E$9:$E$2708,"4°cooking", Data!$D$9:$D$2708,"1°batch"))</f>
        <v/>
      </c>
      <c r="G11" s="59" t="str">
        <f>IF(B11="","",AVERAGEIFS(Data!F$9:F$2708,Data!$C$9:$C$2708,$B11,Data!$E$9:$E$2708,"5°cooking", Data!$D$9:$D$2708,"1°batch"))</f>
        <v/>
      </c>
      <c r="H11" s="58" t="str">
        <f>IF(B11="","",AVERAGEIFS(Data!F$9:F$2708,Data!$C$9:$C$2708,$B11,Data!$E$9:$E$2708,"1°cooking", Data!$D$9:$D$2708,"2°batch"))</f>
        <v/>
      </c>
      <c r="I11" s="26" t="str">
        <f>IF(B11="","",AVERAGEIFS(Data!F$9:F$2708,Data!$C$9:$C$2708,$B11,Data!$E$9:$E$2708,"2°cooking", Data!$D$9:$D$2708,"2°batch"))</f>
        <v/>
      </c>
      <c r="J11" s="26" t="str">
        <f>IF(B11="","",AVERAGEIFS(Data!F$9:F$2708,Data!$C$9:$C$2708,$B11,Data!$E$9:$E$2708,"3°cooking", Data!$D$9:$D$2708,"2°batch"))</f>
        <v/>
      </c>
      <c r="K11" s="26" t="str">
        <f>IF(B11="","",AVERAGEIFS(Data!F$9:F$2708,Data!$C$9:$C$2708,$B11,Data!$E$9:$E$2708,"4°cooking", Data!$D$9:$D$2708,"2°batch"))</f>
        <v/>
      </c>
      <c r="L11" s="59" t="str">
        <f>IF(B11="","",AVERAGEIFS(Data!F$9:F$2708,Data!$C$9:$C$2708,$B11,Data!$E$9:$E$2708,"5°cooking", Data!$D$9:$D$2708,"2°batch"))</f>
        <v/>
      </c>
      <c r="M11" s="58" t="str">
        <f>IF(B11="","",AVERAGEIFS(Data!F$9:F$2708,Data!$C$9:$C$2708,$B11,Data!$E$9:$E$2708,"1°cooking", Data!$D$9:$D$2708,"3°batch"))</f>
        <v/>
      </c>
      <c r="N11" s="26" t="str">
        <f>IF(B11="","",AVERAGEIFS(Data!F$9:F$2708,Data!$C$9:$C$2708,$B11,Data!$E$9:$E$2708,"2°cooking", Data!$D$9:$D$2708,"3°batch"))</f>
        <v/>
      </c>
      <c r="O11" s="26" t="str">
        <f>IF(B11="","",AVERAGEIFS(Data!F$9:F$2708,Data!$C$9:$C$2708,$B11,Data!$E$9:$E$2708,"3°cooking", Data!$D$9:$D$2708,"3°batch"))</f>
        <v/>
      </c>
      <c r="P11" s="26" t="str">
        <f>IF(B11="","",AVERAGEIFS(Data!F$9:F$2708,Data!$C$9:$C$2708,$B11,Data!$E$9:$E$2708,"4°cooking", Data!$D$9:$D$2708,"3°batch"))</f>
        <v/>
      </c>
      <c r="Q11" s="59" t="str">
        <f>IF(B11="","",AVERAGEIFS(Data!F$9:F$2708,Data!$C$9:$C$2708,$B11,Data!$E$9:$E$2708,"5°cooking", Data!$D$9:$D$2708,"3°batch"))</f>
        <v/>
      </c>
      <c r="R11" s="66" t="str">
        <f t="shared" si="1"/>
        <v/>
      </c>
    </row>
    <row r="12" spans="1:18" x14ac:dyDescent="0.25">
      <c r="B12" s="66" t="str">
        <f t="shared" ref="B12:B74" si="2">IF(B11&lt;$H$4,B11+$I$4,"")</f>
        <v/>
      </c>
      <c r="C12" s="58" t="str">
        <f>IF(B12="","",AVERAGEIFS(Data!F$9:F$2708,Data!$C$9:$C$2708,$B12,Data!$E$9:$E$2708,"1°cooking", Data!$D$9:$D$2708,"1°batch"))</f>
        <v/>
      </c>
      <c r="D12" s="26" t="str">
        <f>IF(B12="","",AVERAGEIFS(Data!F$9:F$2708,Data!$C$9:$C$2708,$B12,Data!$E$9:$E$2708,"2°cooking", Data!$D$9:$D$2708,"1°batch"))</f>
        <v/>
      </c>
      <c r="E12" s="26" t="str">
        <f>IF(B12="","",AVERAGEIFS(Data!F$9:F$2708,Data!$C$9:$C$2708,$B12,Data!$E$9:$E$2708,"3°cooking", Data!$D$9:$D$2708,"1°batch"))</f>
        <v/>
      </c>
      <c r="F12" s="26" t="str">
        <f>IF(B12="","",AVERAGEIFS(Data!F$9:F$2708,Data!$C$9:$C$2708,$B12,Data!$E$9:$E$2708,"4°cooking", Data!$D$9:$D$2708,"1°batch"))</f>
        <v/>
      </c>
      <c r="G12" s="59" t="str">
        <f>IF(B12="","",AVERAGEIFS(Data!F$9:F$2708,Data!$C$9:$C$2708,$B12,Data!$E$9:$E$2708,"5°cooking", Data!$D$9:$D$2708,"1°batch"))</f>
        <v/>
      </c>
      <c r="H12" s="58" t="str">
        <f>IF(B12="","",AVERAGEIFS(Data!F$9:F$2708,Data!$C$9:$C$2708,$B12,Data!$E$9:$E$2708,"1°cooking", Data!$D$9:$D$2708,"2°batch"))</f>
        <v/>
      </c>
      <c r="I12" s="26" t="str">
        <f>IF(B12="","",AVERAGEIFS(Data!F$9:F$2708,Data!$C$9:$C$2708,$B12,Data!$E$9:$E$2708,"2°cooking", Data!$D$9:$D$2708,"2°batch"))</f>
        <v/>
      </c>
      <c r="J12" s="26" t="str">
        <f>IF(B12="","",AVERAGEIFS(Data!F$9:F$2708,Data!$C$9:$C$2708,$B12,Data!$E$9:$E$2708,"3°cooking", Data!$D$9:$D$2708,"2°batch"))</f>
        <v/>
      </c>
      <c r="K12" s="26" t="str">
        <f>IF(B12="","",AVERAGEIFS(Data!F$9:F$2708,Data!$C$9:$C$2708,$B12,Data!$E$9:$E$2708,"4°cooking", Data!$D$9:$D$2708,"2°batch"))</f>
        <v/>
      </c>
      <c r="L12" s="59" t="str">
        <f>IF(B12="","",AVERAGEIFS(Data!F$9:F$2708,Data!$C$9:$C$2708,$B12,Data!$E$9:$E$2708,"5°cooking", Data!$D$9:$D$2708,"2°batch"))</f>
        <v/>
      </c>
      <c r="M12" s="58" t="str">
        <f>IF(B12="","",AVERAGEIFS(Data!F$9:F$2708,Data!$C$9:$C$2708,$B12,Data!$E$9:$E$2708,"1°cooking", Data!$D$9:$D$2708,"3°batch"))</f>
        <v/>
      </c>
      <c r="N12" s="26" t="str">
        <f>IF(B12="","",AVERAGEIFS(Data!F$9:F$2708,Data!$C$9:$C$2708,$B12,Data!$E$9:$E$2708,"2°cooking", Data!$D$9:$D$2708,"3°batch"))</f>
        <v/>
      </c>
      <c r="O12" s="26" t="str">
        <f>IF(B12="","",AVERAGEIFS(Data!F$9:F$2708,Data!$C$9:$C$2708,$B12,Data!$E$9:$E$2708,"3°cooking", Data!$D$9:$D$2708,"3°batch"))</f>
        <v/>
      </c>
      <c r="P12" s="26" t="str">
        <f>IF(B12="","",AVERAGEIFS(Data!F$9:F$2708,Data!$C$9:$C$2708,$B12,Data!$E$9:$E$2708,"4°cooking", Data!$D$9:$D$2708,"3°batch"))</f>
        <v/>
      </c>
      <c r="Q12" s="59" t="str">
        <f>IF(B12="","",AVERAGEIFS(Data!F$9:F$2708,Data!$C$9:$C$2708,$B12,Data!$E$9:$E$2708,"5°cooking", Data!$D$9:$D$2708,"3°batch"))</f>
        <v/>
      </c>
      <c r="R12" s="66" t="str">
        <f t="shared" si="1"/>
        <v/>
      </c>
    </row>
    <row r="13" spans="1:18" x14ac:dyDescent="0.25">
      <c r="B13" s="66" t="str">
        <f t="shared" si="2"/>
        <v/>
      </c>
      <c r="C13" s="58" t="str">
        <f>IF(B13="","",AVERAGEIFS(Data!F$9:F$2708,Data!$C$9:$C$2708,$B13,Data!$E$9:$E$2708,"1°cooking", Data!$D$9:$D$2708,"1°batch"))</f>
        <v/>
      </c>
      <c r="D13" s="26" t="str">
        <f>IF(B13="","",AVERAGEIFS(Data!F$9:F$2708,Data!$C$9:$C$2708,$B13,Data!$E$9:$E$2708,"2°cooking", Data!$D$9:$D$2708,"1°batch"))</f>
        <v/>
      </c>
      <c r="E13" s="26" t="str">
        <f>IF(B13="","",AVERAGEIFS(Data!F$9:F$2708,Data!$C$9:$C$2708,$B13,Data!$E$9:$E$2708,"3°cooking", Data!$D$9:$D$2708,"1°batch"))</f>
        <v/>
      </c>
      <c r="F13" s="26" t="str">
        <f>IF(B13="","",AVERAGEIFS(Data!F$9:F$2708,Data!$C$9:$C$2708,$B13,Data!$E$9:$E$2708,"4°cooking", Data!$D$9:$D$2708,"1°batch"))</f>
        <v/>
      </c>
      <c r="G13" s="59" t="str">
        <f>IF(B13="","",AVERAGEIFS(Data!F$9:F$2708,Data!$C$9:$C$2708,$B13,Data!$E$9:$E$2708,"5°cooking", Data!$D$9:$D$2708,"1°batch"))</f>
        <v/>
      </c>
      <c r="H13" s="58" t="str">
        <f>IF(B13="","",AVERAGEIFS(Data!F$9:F$2708,Data!$C$9:$C$2708,$B13,Data!$E$9:$E$2708,"1°cooking", Data!$D$9:$D$2708,"2°batch"))</f>
        <v/>
      </c>
      <c r="I13" s="26" t="str">
        <f>IF(B13="","",AVERAGEIFS(Data!F$9:F$2708,Data!$C$9:$C$2708,$B13,Data!$E$9:$E$2708,"2°cooking", Data!$D$9:$D$2708,"2°batch"))</f>
        <v/>
      </c>
      <c r="J13" s="26" t="str">
        <f>IF(B13="","",AVERAGEIFS(Data!F$9:F$2708,Data!$C$9:$C$2708,$B13,Data!$E$9:$E$2708,"3°cooking", Data!$D$9:$D$2708,"2°batch"))</f>
        <v/>
      </c>
      <c r="K13" s="26" t="str">
        <f>IF(B13="","",AVERAGEIFS(Data!F$9:F$2708,Data!$C$9:$C$2708,$B13,Data!$E$9:$E$2708,"4°cooking", Data!$D$9:$D$2708,"2°batch"))</f>
        <v/>
      </c>
      <c r="L13" s="59" t="str">
        <f>IF(B13="","",AVERAGEIFS(Data!F$9:F$2708,Data!$C$9:$C$2708,$B13,Data!$E$9:$E$2708,"5°cooking", Data!$D$9:$D$2708,"2°batch"))</f>
        <v/>
      </c>
      <c r="M13" s="58" t="str">
        <f>IF(B13="","",AVERAGEIFS(Data!F$9:F$2708,Data!$C$9:$C$2708,$B13,Data!$E$9:$E$2708,"1°cooking", Data!$D$9:$D$2708,"3°batch"))</f>
        <v/>
      </c>
      <c r="N13" s="26" t="str">
        <f>IF(B13="","",AVERAGEIFS(Data!F$9:F$2708,Data!$C$9:$C$2708,$B13,Data!$E$9:$E$2708,"2°cooking", Data!$D$9:$D$2708,"3°batch"))</f>
        <v/>
      </c>
      <c r="O13" s="26" t="str">
        <f>IF(B13="","",AVERAGEIFS(Data!F$9:F$2708,Data!$C$9:$C$2708,$B13,Data!$E$9:$E$2708,"3°cooking", Data!$D$9:$D$2708,"3°batch"))</f>
        <v/>
      </c>
      <c r="P13" s="26" t="str">
        <f>IF(B13="","",AVERAGEIFS(Data!F$9:F$2708,Data!$C$9:$C$2708,$B13,Data!$E$9:$E$2708,"4°cooking", Data!$D$9:$D$2708,"3°batch"))</f>
        <v/>
      </c>
      <c r="Q13" s="59" t="str">
        <f>IF(B13="","",AVERAGEIFS(Data!F$9:F$2708,Data!$C$9:$C$2708,$B13,Data!$E$9:$E$2708,"5°cooking", Data!$D$9:$D$2708,"3°batch"))</f>
        <v/>
      </c>
      <c r="R13" s="66" t="str">
        <f t="shared" si="1"/>
        <v/>
      </c>
    </row>
    <row r="14" spans="1:18" x14ac:dyDescent="0.25">
      <c r="B14" s="66" t="str">
        <f t="shared" si="2"/>
        <v/>
      </c>
      <c r="C14" s="58" t="str">
        <f>IF(B14="","",AVERAGEIFS(Data!F$9:F$2708,Data!$C$9:$C$2708,$B14,Data!$E$9:$E$2708,"1°cooking", Data!$D$9:$D$2708,"1°batch"))</f>
        <v/>
      </c>
      <c r="D14" s="26" t="str">
        <f>IF(B14="","",AVERAGEIFS(Data!F$9:F$2708,Data!$C$9:$C$2708,$B14,Data!$E$9:$E$2708,"2°cooking", Data!$D$9:$D$2708,"1°batch"))</f>
        <v/>
      </c>
      <c r="E14" s="26" t="str">
        <f>IF(B14="","",AVERAGEIFS(Data!F$9:F$2708,Data!$C$9:$C$2708,$B14,Data!$E$9:$E$2708,"3°cooking", Data!$D$9:$D$2708,"1°batch"))</f>
        <v/>
      </c>
      <c r="F14" s="26" t="str">
        <f>IF(B14="","",AVERAGEIFS(Data!F$9:F$2708,Data!$C$9:$C$2708,$B14,Data!$E$9:$E$2708,"4°cooking", Data!$D$9:$D$2708,"1°batch"))</f>
        <v/>
      </c>
      <c r="G14" s="59" t="str">
        <f>IF(B14="","",AVERAGEIFS(Data!F$9:F$2708,Data!$C$9:$C$2708,$B14,Data!$E$9:$E$2708,"5°cooking", Data!$D$9:$D$2708,"1°batch"))</f>
        <v/>
      </c>
      <c r="H14" s="58" t="str">
        <f>IF(B14="","",AVERAGEIFS(Data!F$9:F$2708,Data!$C$9:$C$2708,$B14,Data!$E$9:$E$2708,"1°cooking", Data!$D$9:$D$2708,"2°batch"))</f>
        <v/>
      </c>
      <c r="I14" s="26" t="str">
        <f>IF(B14="","",AVERAGEIFS(Data!F$9:F$2708,Data!$C$9:$C$2708,$B14,Data!$E$9:$E$2708,"2°cooking", Data!$D$9:$D$2708,"2°batch"))</f>
        <v/>
      </c>
      <c r="J14" s="26" t="str">
        <f>IF(B14="","",AVERAGEIFS(Data!F$9:F$2708,Data!$C$9:$C$2708,$B14,Data!$E$9:$E$2708,"3°cooking", Data!$D$9:$D$2708,"2°batch"))</f>
        <v/>
      </c>
      <c r="K14" s="26" t="str">
        <f>IF(B14="","",AVERAGEIFS(Data!F$9:F$2708,Data!$C$9:$C$2708,$B14,Data!$E$9:$E$2708,"4°cooking", Data!$D$9:$D$2708,"2°batch"))</f>
        <v/>
      </c>
      <c r="L14" s="59" t="str">
        <f>IF(B14="","",AVERAGEIFS(Data!F$9:F$2708,Data!$C$9:$C$2708,$B14,Data!$E$9:$E$2708,"5°cooking", Data!$D$9:$D$2708,"2°batch"))</f>
        <v/>
      </c>
      <c r="M14" s="58" t="str">
        <f>IF(B14="","",AVERAGEIFS(Data!F$9:F$2708,Data!$C$9:$C$2708,$B14,Data!$E$9:$E$2708,"1°cooking", Data!$D$9:$D$2708,"3°batch"))</f>
        <v/>
      </c>
      <c r="N14" s="26" t="str">
        <f>IF(B14="","",AVERAGEIFS(Data!F$9:F$2708,Data!$C$9:$C$2708,$B14,Data!$E$9:$E$2708,"2°cooking", Data!$D$9:$D$2708,"3°batch"))</f>
        <v/>
      </c>
      <c r="O14" s="26" t="str">
        <f>IF(B14="","",AVERAGEIFS(Data!F$9:F$2708,Data!$C$9:$C$2708,$B14,Data!$E$9:$E$2708,"3°cooking", Data!$D$9:$D$2708,"3°batch"))</f>
        <v/>
      </c>
      <c r="P14" s="26" t="str">
        <f>IF(B14="","",AVERAGEIFS(Data!F$9:F$2708,Data!$C$9:$C$2708,$B14,Data!$E$9:$E$2708,"4°cooking", Data!$D$9:$D$2708,"3°batch"))</f>
        <v/>
      </c>
      <c r="Q14" s="59" t="str">
        <f>IF(B14="","",AVERAGEIFS(Data!F$9:F$2708,Data!$C$9:$C$2708,$B14,Data!$E$9:$E$2708,"5°cooking", Data!$D$9:$D$2708,"3°batch"))</f>
        <v/>
      </c>
      <c r="R14" s="66" t="str">
        <f t="shared" si="1"/>
        <v/>
      </c>
    </row>
    <row r="15" spans="1:18" x14ac:dyDescent="0.25">
      <c r="B15" s="66" t="str">
        <f t="shared" si="2"/>
        <v/>
      </c>
      <c r="C15" s="58" t="str">
        <f>IF(B15="","",AVERAGEIFS(Data!F$9:F$2708,Data!$C$9:$C$2708,$B15,Data!$E$9:$E$2708,"1°cooking", Data!$D$9:$D$2708,"1°batch"))</f>
        <v/>
      </c>
      <c r="D15" s="26" t="str">
        <f>IF(B15="","",AVERAGEIFS(Data!F$9:F$2708,Data!$C$9:$C$2708,$B15,Data!$E$9:$E$2708,"2°cooking", Data!$D$9:$D$2708,"1°batch"))</f>
        <v/>
      </c>
      <c r="E15" s="26" t="str">
        <f>IF(B15="","",AVERAGEIFS(Data!F$9:F$2708,Data!$C$9:$C$2708,$B15,Data!$E$9:$E$2708,"3°cooking", Data!$D$9:$D$2708,"1°batch"))</f>
        <v/>
      </c>
      <c r="F15" s="26" t="str">
        <f>IF(B15="","",AVERAGEIFS(Data!F$9:F$2708,Data!$C$9:$C$2708,$B15,Data!$E$9:$E$2708,"4°cooking", Data!$D$9:$D$2708,"1°batch"))</f>
        <v/>
      </c>
      <c r="G15" s="59" t="str">
        <f>IF(B15="","",AVERAGEIFS(Data!F$9:F$2708,Data!$C$9:$C$2708,$B15,Data!$E$9:$E$2708,"5°cooking", Data!$D$9:$D$2708,"1°batch"))</f>
        <v/>
      </c>
      <c r="H15" s="58" t="str">
        <f>IF(B15="","",AVERAGEIFS(Data!F$9:F$2708,Data!$C$9:$C$2708,$B15,Data!$E$9:$E$2708,"1°cooking", Data!$D$9:$D$2708,"2°batch"))</f>
        <v/>
      </c>
      <c r="I15" s="26" t="str">
        <f>IF(B15="","",AVERAGEIFS(Data!F$9:F$2708,Data!$C$9:$C$2708,$B15,Data!$E$9:$E$2708,"2°cooking", Data!$D$9:$D$2708,"2°batch"))</f>
        <v/>
      </c>
      <c r="J15" s="26" t="str">
        <f>IF(B15="","",AVERAGEIFS(Data!F$9:F$2708,Data!$C$9:$C$2708,$B15,Data!$E$9:$E$2708,"3°cooking", Data!$D$9:$D$2708,"2°batch"))</f>
        <v/>
      </c>
      <c r="K15" s="26" t="str">
        <f>IF(B15="","",AVERAGEIFS(Data!F$9:F$2708,Data!$C$9:$C$2708,$B15,Data!$E$9:$E$2708,"4°cooking", Data!$D$9:$D$2708,"2°batch"))</f>
        <v/>
      </c>
      <c r="L15" s="59" t="str">
        <f>IF(B15="","",AVERAGEIFS(Data!F$9:F$2708,Data!$C$9:$C$2708,$B15,Data!$E$9:$E$2708,"5°cooking", Data!$D$9:$D$2708,"2°batch"))</f>
        <v/>
      </c>
      <c r="M15" s="58" t="str">
        <f>IF(B15="","",AVERAGEIFS(Data!F$9:F$2708,Data!$C$9:$C$2708,$B15,Data!$E$9:$E$2708,"1°cooking", Data!$D$9:$D$2708,"3°batch"))</f>
        <v/>
      </c>
      <c r="N15" s="26" t="str">
        <f>IF(B15="","",AVERAGEIFS(Data!F$9:F$2708,Data!$C$9:$C$2708,$B15,Data!$E$9:$E$2708,"2°cooking", Data!$D$9:$D$2708,"3°batch"))</f>
        <v/>
      </c>
      <c r="O15" s="26" t="str">
        <f>IF(B15="","",AVERAGEIFS(Data!F$9:F$2708,Data!$C$9:$C$2708,$B15,Data!$E$9:$E$2708,"3°cooking", Data!$D$9:$D$2708,"3°batch"))</f>
        <v/>
      </c>
      <c r="P15" s="26" t="str">
        <f>IF(B15="","",AVERAGEIFS(Data!F$9:F$2708,Data!$C$9:$C$2708,$B15,Data!$E$9:$E$2708,"4°cooking", Data!$D$9:$D$2708,"3°batch"))</f>
        <v/>
      </c>
      <c r="Q15" s="59" t="str">
        <f>IF(B15="","",AVERAGEIFS(Data!F$9:F$2708,Data!$C$9:$C$2708,$B15,Data!$E$9:$E$2708,"5°cooking", Data!$D$9:$D$2708,"3°batch"))</f>
        <v/>
      </c>
      <c r="R15" s="66" t="str">
        <f t="shared" si="1"/>
        <v/>
      </c>
    </row>
    <row r="16" spans="1:18" x14ac:dyDescent="0.25">
      <c r="B16" s="66" t="str">
        <f t="shared" si="2"/>
        <v/>
      </c>
      <c r="C16" s="58" t="str">
        <f>IF(B16="","",AVERAGEIFS(Data!F$9:F$2708,Data!$C$9:$C$2708,$B16,Data!$E$9:$E$2708,"1°cooking", Data!$D$9:$D$2708,"1°batch"))</f>
        <v/>
      </c>
      <c r="D16" s="26" t="str">
        <f>IF(B16="","",AVERAGEIFS(Data!F$9:F$2708,Data!$C$9:$C$2708,$B16,Data!$E$9:$E$2708,"2°cooking", Data!$D$9:$D$2708,"1°batch"))</f>
        <v/>
      </c>
      <c r="E16" s="26" t="str">
        <f>IF(B16="","",AVERAGEIFS(Data!F$9:F$2708,Data!$C$9:$C$2708,$B16,Data!$E$9:$E$2708,"3°cooking", Data!$D$9:$D$2708,"1°batch"))</f>
        <v/>
      </c>
      <c r="F16" s="26" t="str">
        <f>IF(B16="","",AVERAGEIFS(Data!F$9:F$2708,Data!$C$9:$C$2708,$B16,Data!$E$9:$E$2708,"4°cooking", Data!$D$9:$D$2708,"1°batch"))</f>
        <v/>
      </c>
      <c r="G16" s="59" t="str">
        <f>IF(B16="","",AVERAGEIFS(Data!F$9:F$2708,Data!$C$9:$C$2708,$B16,Data!$E$9:$E$2708,"5°cooking", Data!$D$9:$D$2708,"1°batch"))</f>
        <v/>
      </c>
      <c r="H16" s="58" t="str">
        <f>IF(B16="","",AVERAGEIFS(Data!F$9:F$2708,Data!$C$9:$C$2708,$B16,Data!$E$9:$E$2708,"1°cooking", Data!$D$9:$D$2708,"2°batch"))</f>
        <v/>
      </c>
      <c r="I16" s="26" t="str">
        <f>IF(B16="","",AVERAGEIFS(Data!F$9:F$2708,Data!$C$9:$C$2708,$B16,Data!$E$9:$E$2708,"2°cooking", Data!$D$9:$D$2708,"2°batch"))</f>
        <v/>
      </c>
      <c r="J16" s="26" t="str">
        <f>IF(B16="","",AVERAGEIFS(Data!F$9:F$2708,Data!$C$9:$C$2708,$B16,Data!$E$9:$E$2708,"3°cooking", Data!$D$9:$D$2708,"2°batch"))</f>
        <v/>
      </c>
      <c r="K16" s="26" t="str">
        <f>IF(B16="","",AVERAGEIFS(Data!F$9:F$2708,Data!$C$9:$C$2708,$B16,Data!$E$9:$E$2708,"4°cooking", Data!$D$9:$D$2708,"2°batch"))</f>
        <v/>
      </c>
      <c r="L16" s="59" t="str">
        <f>IF(B16="","",AVERAGEIFS(Data!F$9:F$2708,Data!$C$9:$C$2708,$B16,Data!$E$9:$E$2708,"5°cooking", Data!$D$9:$D$2708,"2°batch"))</f>
        <v/>
      </c>
      <c r="M16" s="58" t="str">
        <f>IF(B16="","",AVERAGEIFS(Data!F$9:F$2708,Data!$C$9:$C$2708,$B16,Data!$E$9:$E$2708,"1°cooking", Data!$D$9:$D$2708,"3°batch"))</f>
        <v/>
      </c>
      <c r="N16" s="26" t="str">
        <f>IF(B16="","",AVERAGEIFS(Data!F$9:F$2708,Data!$C$9:$C$2708,$B16,Data!$E$9:$E$2708,"2°cooking", Data!$D$9:$D$2708,"3°batch"))</f>
        <v/>
      </c>
      <c r="O16" s="26" t="str">
        <f>IF(B16="","",AVERAGEIFS(Data!F$9:F$2708,Data!$C$9:$C$2708,$B16,Data!$E$9:$E$2708,"3°cooking", Data!$D$9:$D$2708,"3°batch"))</f>
        <v/>
      </c>
      <c r="P16" s="26" t="str">
        <f>IF(B16="","",AVERAGEIFS(Data!F$9:F$2708,Data!$C$9:$C$2708,$B16,Data!$E$9:$E$2708,"4°cooking", Data!$D$9:$D$2708,"3°batch"))</f>
        <v/>
      </c>
      <c r="Q16" s="59" t="str">
        <f>IF(B16="","",AVERAGEIFS(Data!F$9:F$2708,Data!$C$9:$C$2708,$B16,Data!$E$9:$E$2708,"5°cooking", Data!$D$9:$D$2708,"3°batch"))</f>
        <v/>
      </c>
      <c r="R16" s="66" t="str">
        <f t="shared" si="1"/>
        <v/>
      </c>
    </row>
    <row r="17" spans="2:18" x14ac:dyDescent="0.25">
      <c r="B17" s="66" t="str">
        <f t="shared" si="2"/>
        <v/>
      </c>
      <c r="C17" s="58" t="str">
        <f>IF(B17="","",AVERAGEIFS(Data!F$9:F$2708,Data!$C$9:$C$2708,$B17,Data!$E$9:$E$2708,"1°cooking", Data!$D$9:$D$2708,"1°batch"))</f>
        <v/>
      </c>
      <c r="D17" s="26" t="str">
        <f>IF(B17="","",AVERAGEIFS(Data!F$9:F$2708,Data!$C$9:$C$2708,$B17,Data!$E$9:$E$2708,"2°cooking", Data!$D$9:$D$2708,"1°batch"))</f>
        <v/>
      </c>
      <c r="E17" s="26" t="str">
        <f>IF(B17="","",AVERAGEIFS(Data!F$9:F$2708,Data!$C$9:$C$2708,$B17,Data!$E$9:$E$2708,"3°cooking", Data!$D$9:$D$2708,"1°batch"))</f>
        <v/>
      </c>
      <c r="F17" s="26" t="str">
        <f>IF(B17="","",AVERAGEIFS(Data!F$9:F$2708,Data!$C$9:$C$2708,$B17,Data!$E$9:$E$2708,"4°cooking", Data!$D$9:$D$2708,"1°batch"))</f>
        <v/>
      </c>
      <c r="G17" s="59" t="str">
        <f>IF(B17="","",AVERAGEIFS(Data!F$9:F$2708,Data!$C$9:$C$2708,$B17,Data!$E$9:$E$2708,"5°cooking", Data!$D$9:$D$2708,"1°batch"))</f>
        <v/>
      </c>
      <c r="H17" s="58" t="str">
        <f>IF(B17="","",AVERAGEIFS(Data!F$9:F$2708,Data!$C$9:$C$2708,$B17,Data!$E$9:$E$2708,"1°cooking", Data!$D$9:$D$2708,"2°batch"))</f>
        <v/>
      </c>
      <c r="I17" s="26" t="str">
        <f>IF(B17="","",AVERAGEIFS(Data!F$9:F$2708,Data!$C$9:$C$2708,$B17,Data!$E$9:$E$2708,"2°cooking", Data!$D$9:$D$2708,"2°batch"))</f>
        <v/>
      </c>
      <c r="J17" s="26" t="str">
        <f>IF(B17="","",AVERAGEIFS(Data!F$9:F$2708,Data!$C$9:$C$2708,$B17,Data!$E$9:$E$2708,"3°cooking", Data!$D$9:$D$2708,"2°batch"))</f>
        <v/>
      </c>
      <c r="K17" s="26" t="str">
        <f>IF(B17="","",AVERAGEIFS(Data!F$9:F$2708,Data!$C$9:$C$2708,$B17,Data!$E$9:$E$2708,"4°cooking", Data!$D$9:$D$2708,"2°batch"))</f>
        <v/>
      </c>
      <c r="L17" s="59" t="str">
        <f>IF(B17="","",AVERAGEIFS(Data!F$9:F$2708,Data!$C$9:$C$2708,$B17,Data!$E$9:$E$2708,"5°cooking", Data!$D$9:$D$2708,"2°batch"))</f>
        <v/>
      </c>
      <c r="M17" s="58" t="str">
        <f>IF(B17="","",AVERAGEIFS(Data!F$9:F$2708,Data!$C$9:$C$2708,$B17,Data!$E$9:$E$2708,"1°cooking", Data!$D$9:$D$2708,"3°batch"))</f>
        <v/>
      </c>
      <c r="N17" s="26" t="str">
        <f>IF(B17="","",AVERAGEIFS(Data!F$9:F$2708,Data!$C$9:$C$2708,$B17,Data!$E$9:$E$2708,"2°cooking", Data!$D$9:$D$2708,"3°batch"))</f>
        <v/>
      </c>
      <c r="O17" s="26" t="str">
        <f>IF(B17="","",AVERAGEIFS(Data!F$9:F$2708,Data!$C$9:$C$2708,$B17,Data!$E$9:$E$2708,"3°cooking", Data!$D$9:$D$2708,"3°batch"))</f>
        <v/>
      </c>
      <c r="P17" s="26" t="str">
        <f>IF(B17="","",AVERAGEIFS(Data!F$9:F$2708,Data!$C$9:$C$2708,$B17,Data!$E$9:$E$2708,"4°cooking", Data!$D$9:$D$2708,"3°batch"))</f>
        <v/>
      </c>
      <c r="Q17" s="59" t="str">
        <f>IF(B17="","",AVERAGEIFS(Data!F$9:F$2708,Data!$C$9:$C$2708,$B17,Data!$E$9:$E$2708,"5°cooking", Data!$D$9:$D$2708,"3°batch"))</f>
        <v/>
      </c>
      <c r="R17" s="66" t="str">
        <f t="shared" si="1"/>
        <v/>
      </c>
    </row>
    <row r="18" spans="2:18" x14ac:dyDescent="0.25">
      <c r="B18" s="66" t="str">
        <f t="shared" si="2"/>
        <v/>
      </c>
      <c r="C18" s="58" t="str">
        <f>IF(B18="","",AVERAGEIFS(Data!F$9:F$2708,Data!$C$9:$C$2708,$B18,Data!$E$9:$E$2708,"1°cooking", Data!$D$9:$D$2708,"1°batch"))</f>
        <v/>
      </c>
      <c r="D18" s="26" t="str">
        <f>IF(B18="","",AVERAGEIFS(Data!F$9:F$2708,Data!$C$9:$C$2708,$B18,Data!$E$9:$E$2708,"2°cooking", Data!$D$9:$D$2708,"1°batch"))</f>
        <v/>
      </c>
      <c r="E18" s="26" t="str">
        <f>IF(B18="","",AVERAGEIFS(Data!F$9:F$2708,Data!$C$9:$C$2708,$B18,Data!$E$9:$E$2708,"3°cooking", Data!$D$9:$D$2708,"1°batch"))</f>
        <v/>
      </c>
      <c r="F18" s="26" t="str">
        <f>IF(B18="","",AVERAGEIFS(Data!F$9:F$2708,Data!$C$9:$C$2708,$B18,Data!$E$9:$E$2708,"4°cooking", Data!$D$9:$D$2708,"1°batch"))</f>
        <v/>
      </c>
      <c r="G18" s="59" t="str">
        <f>IF(B18="","",AVERAGEIFS(Data!F$9:F$2708,Data!$C$9:$C$2708,$B18,Data!$E$9:$E$2708,"5°cooking", Data!$D$9:$D$2708,"1°batch"))</f>
        <v/>
      </c>
      <c r="H18" s="58" t="str">
        <f>IF(B18="","",AVERAGEIFS(Data!F$9:F$2708,Data!$C$9:$C$2708,$B18,Data!$E$9:$E$2708,"1°cooking", Data!$D$9:$D$2708,"2°batch"))</f>
        <v/>
      </c>
      <c r="I18" s="26" t="str">
        <f>IF(B18="","",AVERAGEIFS(Data!F$9:F$2708,Data!$C$9:$C$2708,$B18,Data!$E$9:$E$2708,"2°cooking", Data!$D$9:$D$2708,"2°batch"))</f>
        <v/>
      </c>
      <c r="J18" s="26" t="str">
        <f>IF(B18="","",AVERAGEIFS(Data!F$9:F$2708,Data!$C$9:$C$2708,$B18,Data!$E$9:$E$2708,"3°cooking", Data!$D$9:$D$2708,"2°batch"))</f>
        <v/>
      </c>
      <c r="K18" s="26" t="str">
        <f>IF(B18="","",AVERAGEIFS(Data!F$9:F$2708,Data!$C$9:$C$2708,$B18,Data!$E$9:$E$2708,"4°cooking", Data!$D$9:$D$2708,"2°batch"))</f>
        <v/>
      </c>
      <c r="L18" s="59" t="str">
        <f>IF(B18="","",AVERAGEIFS(Data!F$9:F$2708,Data!$C$9:$C$2708,$B18,Data!$E$9:$E$2708,"5°cooking", Data!$D$9:$D$2708,"2°batch"))</f>
        <v/>
      </c>
      <c r="M18" s="58" t="str">
        <f>IF(B18="","",AVERAGEIFS(Data!F$9:F$2708,Data!$C$9:$C$2708,$B18,Data!$E$9:$E$2708,"1°cooking", Data!$D$9:$D$2708,"3°batch"))</f>
        <v/>
      </c>
      <c r="N18" s="26" t="str">
        <f>IF(B18="","",AVERAGEIFS(Data!F$9:F$2708,Data!$C$9:$C$2708,$B18,Data!$E$9:$E$2708,"2°cooking", Data!$D$9:$D$2708,"3°batch"))</f>
        <v/>
      </c>
      <c r="O18" s="26" t="str">
        <f>IF(B18="","",AVERAGEIFS(Data!F$9:F$2708,Data!$C$9:$C$2708,$B18,Data!$E$9:$E$2708,"3°cooking", Data!$D$9:$D$2708,"3°batch"))</f>
        <v/>
      </c>
      <c r="P18" s="26" t="str">
        <f>IF(B18="","",AVERAGEIFS(Data!F$9:F$2708,Data!$C$9:$C$2708,$B18,Data!$E$9:$E$2708,"4°cooking", Data!$D$9:$D$2708,"3°batch"))</f>
        <v/>
      </c>
      <c r="Q18" s="59" t="str">
        <f>IF(B18="","",AVERAGEIFS(Data!F$9:F$2708,Data!$C$9:$C$2708,$B18,Data!$E$9:$E$2708,"5°cooking", Data!$D$9:$D$2708,"3°batch"))</f>
        <v/>
      </c>
      <c r="R18" s="66" t="str">
        <f t="shared" si="1"/>
        <v/>
      </c>
    </row>
    <row r="19" spans="2:18" x14ac:dyDescent="0.25">
      <c r="B19" s="66" t="str">
        <f t="shared" si="2"/>
        <v/>
      </c>
      <c r="C19" s="58" t="str">
        <f>IF(B19="","",AVERAGEIFS(Data!F$9:F$2708,Data!$C$9:$C$2708,$B19,Data!$E$9:$E$2708,"1°cooking", Data!$D$9:$D$2708,"1°batch"))</f>
        <v/>
      </c>
      <c r="D19" s="26" t="str">
        <f>IF(B19="","",AVERAGEIFS(Data!F$9:F$2708,Data!$C$9:$C$2708,$B19,Data!$E$9:$E$2708,"2°cooking", Data!$D$9:$D$2708,"1°batch"))</f>
        <v/>
      </c>
      <c r="E19" s="26" t="str">
        <f>IF(B19="","",AVERAGEIFS(Data!F$9:F$2708,Data!$C$9:$C$2708,$B19,Data!$E$9:$E$2708,"3°cooking", Data!$D$9:$D$2708,"1°batch"))</f>
        <v/>
      </c>
      <c r="F19" s="26" t="str">
        <f>IF(B19="","",AVERAGEIFS(Data!F$9:F$2708,Data!$C$9:$C$2708,$B19,Data!$E$9:$E$2708,"4°cooking", Data!$D$9:$D$2708,"1°batch"))</f>
        <v/>
      </c>
      <c r="G19" s="59" t="str">
        <f>IF(B19="","",AVERAGEIFS(Data!F$9:F$2708,Data!$C$9:$C$2708,$B19,Data!$E$9:$E$2708,"5°cooking", Data!$D$9:$D$2708,"1°batch"))</f>
        <v/>
      </c>
      <c r="H19" s="58" t="str">
        <f>IF(B19="","",AVERAGEIFS(Data!F$9:F$2708,Data!$C$9:$C$2708,$B19,Data!$E$9:$E$2708,"1°cooking", Data!$D$9:$D$2708,"2°batch"))</f>
        <v/>
      </c>
      <c r="I19" s="26" t="str">
        <f>IF(B19="","",AVERAGEIFS(Data!F$9:F$2708,Data!$C$9:$C$2708,$B19,Data!$E$9:$E$2708,"2°cooking", Data!$D$9:$D$2708,"2°batch"))</f>
        <v/>
      </c>
      <c r="J19" s="26" t="str">
        <f>IF(B19="","",AVERAGEIFS(Data!F$9:F$2708,Data!$C$9:$C$2708,$B19,Data!$E$9:$E$2708,"3°cooking", Data!$D$9:$D$2708,"2°batch"))</f>
        <v/>
      </c>
      <c r="K19" s="26" t="str">
        <f>IF(B19="","",AVERAGEIFS(Data!F$9:F$2708,Data!$C$9:$C$2708,$B19,Data!$E$9:$E$2708,"4°cooking", Data!$D$9:$D$2708,"2°batch"))</f>
        <v/>
      </c>
      <c r="L19" s="59" t="str">
        <f>IF(B19="","",AVERAGEIFS(Data!F$9:F$2708,Data!$C$9:$C$2708,$B19,Data!$E$9:$E$2708,"5°cooking", Data!$D$9:$D$2708,"2°batch"))</f>
        <v/>
      </c>
      <c r="M19" s="58" t="str">
        <f>IF(B19="","",AVERAGEIFS(Data!F$9:F$2708,Data!$C$9:$C$2708,$B19,Data!$E$9:$E$2708,"1°cooking", Data!$D$9:$D$2708,"3°batch"))</f>
        <v/>
      </c>
      <c r="N19" s="26" t="str">
        <f>IF(B19="","",AVERAGEIFS(Data!F$9:F$2708,Data!$C$9:$C$2708,$B19,Data!$E$9:$E$2708,"2°cooking", Data!$D$9:$D$2708,"3°batch"))</f>
        <v/>
      </c>
      <c r="O19" s="26" t="str">
        <f>IF(B19="","",AVERAGEIFS(Data!F$9:F$2708,Data!$C$9:$C$2708,$B19,Data!$E$9:$E$2708,"3°cooking", Data!$D$9:$D$2708,"3°batch"))</f>
        <v/>
      </c>
      <c r="P19" s="26" t="str">
        <f>IF(B19="","",AVERAGEIFS(Data!F$9:F$2708,Data!$C$9:$C$2708,$B19,Data!$E$9:$E$2708,"4°cooking", Data!$D$9:$D$2708,"3°batch"))</f>
        <v/>
      </c>
      <c r="Q19" s="59" t="str">
        <f>IF(B19="","",AVERAGEIFS(Data!F$9:F$2708,Data!$C$9:$C$2708,$B19,Data!$E$9:$E$2708,"5°cooking", Data!$D$9:$D$2708,"3°batch"))</f>
        <v/>
      </c>
      <c r="R19" s="66" t="str">
        <f t="shared" si="1"/>
        <v/>
      </c>
    </row>
    <row r="20" spans="2:18" x14ac:dyDescent="0.25">
      <c r="B20" s="66" t="str">
        <f t="shared" si="2"/>
        <v/>
      </c>
      <c r="C20" s="58" t="str">
        <f>IF(B20="","",AVERAGEIFS(Data!F$9:F$2708,Data!$C$9:$C$2708,$B20,Data!$E$9:$E$2708,"1°cooking", Data!$D$9:$D$2708,"1°batch"))</f>
        <v/>
      </c>
      <c r="D20" s="26" t="str">
        <f>IF(B20="","",AVERAGEIFS(Data!F$9:F$2708,Data!$C$9:$C$2708,$B20,Data!$E$9:$E$2708,"2°cooking", Data!$D$9:$D$2708,"1°batch"))</f>
        <v/>
      </c>
      <c r="E20" s="26" t="str">
        <f>IF(B20="","",AVERAGEIFS(Data!F$9:F$2708,Data!$C$9:$C$2708,$B20,Data!$E$9:$E$2708,"3°cooking", Data!$D$9:$D$2708,"1°batch"))</f>
        <v/>
      </c>
      <c r="F20" s="26" t="str">
        <f>IF(B20="","",AVERAGEIFS(Data!F$9:F$2708,Data!$C$9:$C$2708,$B20,Data!$E$9:$E$2708,"4°cooking", Data!$D$9:$D$2708,"1°batch"))</f>
        <v/>
      </c>
      <c r="G20" s="59" t="str">
        <f>IF(B20="","",AVERAGEIFS(Data!F$9:F$2708,Data!$C$9:$C$2708,$B20,Data!$E$9:$E$2708,"5°cooking", Data!$D$9:$D$2708,"1°batch"))</f>
        <v/>
      </c>
      <c r="H20" s="58" t="str">
        <f>IF(B20="","",AVERAGEIFS(Data!F$9:F$2708,Data!$C$9:$C$2708,$B20,Data!$E$9:$E$2708,"1°cooking", Data!$D$9:$D$2708,"2°batch"))</f>
        <v/>
      </c>
      <c r="I20" s="26" t="str">
        <f>IF(B20="","",AVERAGEIFS(Data!F$9:F$2708,Data!$C$9:$C$2708,$B20,Data!$E$9:$E$2708,"2°cooking", Data!$D$9:$D$2708,"2°batch"))</f>
        <v/>
      </c>
      <c r="J20" s="26" t="str">
        <f>IF(B20="","",AVERAGEIFS(Data!F$9:F$2708,Data!$C$9:$C$2708,$B20,Data!$E$9:$E$2708,"3°cooking", Data!$D$9:$D$2708,"2°batch"))</f>
        <v/>
      </c>
      <c r="K20" s="26" t="str">
        <f>IF(B20="","",AVERAGEIFS(Data!F$9:F$2708,Data!$C$9:$C$2708,$B20,Data!$E$9:$E$2708,"4°cooking", Data!$D$9:$D$2708,"2°batch"))</f>
        <v/>
      </c>
      <c r="L20" s="59" t="str">
        <f>IF(B20="","",AVERAGEIFS(Data!F$9:F$2708,Data!$C$9:$C$2708,$B20,Data!$E$9:$E$2708,"5°cooking", Data!$D$9:$D$2708,"2°batch"))</f>
        <v/>
      </c>
      <c r="M20" s="58" t="str">
        <f>IF(B20="","",AVERAGEIFS(Data!F$9:F$2708,Data!$C$9:$C$2708,$B20,Data!$E$9:$E$2708,"1°cooking", Data!$D$9:$D$2708,"3°batch"))</f>
        <v/>
      </c>
      <c r="N20" s="26" t="str">
        <f>IF(B20="","",AVERAGEIFS(Data!F$9:F$2708,Data!$C$9:$C$2708,$B20,Data!$E$9:$E$2708,"2°cooking", Data!$D$9:$D$2708,"3°batch"))</f>
        <v/>
      </c>
      <c r="O20" s="26" t="str">
        <f>IF(B20="","",AVERAGEIFS(Data!F$9:F$2708,Data!$C$9:$C$2708,$B20,Data!$E$9:$E$2708,"3°cooking", Data!$D$9:$D$2708,"3°batch"))</f>
        <v/>
      </c>
      <c r="P20" s="26" t="str">
        <f>IF(B20="","",AVERAGEIFS(Data!F$9:F$2708,Data!$C$9:$C$2708,$B20,Data!$E$9:$E$2708,"4°cooking", Data!$D$9:$D$2708,"3°batch"))</f>
        <v/>
      </c>
      <c r="Q20" s="59" t="str">
        <f>IF(B20="","",AVERAGEIFS(Data!F$9:F$2708,Data!$C$9:$C$2708,$B20,Data!$E$9:$E$2708,"5°cooking", Data!$D$9:$D$2708,"3°batch"))</f>
        <v/>
      </c>
      <c r="R20" s="66" t="str">
        <f t="shared" si="1"/>
        <v/>
      </c>
    </row>
    <row r="21" spans="2:18" x14ac:dyDescent="0.25">
      <c r="B21" s="66" t="str">
        <f t="shared" si="2"/>
        <v/>
      </c>
      <c r="C21" s="58" t="str">
        <f>IF(B21="","",AVERAGEIFS(Data!F$9:F$2708,Data!$C$9:$C$2708,$B21,Data!$E$9:$E$2708,"1°cooking", Data!$D$9:$D$2708,"1°batch"))</f>
        <v/>
      </c>
      <c r="D21" s="26" t="str">
        <f>IF(B21="","",AVERAGEIFS(Data!F$9:F$2708,Data!$C$9:$C$2708,$B21,Data!$E$9:$E$2708,"2°cooking", Data!$D$9:$D$2708,"1°batch"))</f>
        <v/>
      </c>
      <c r="E21" s="26" t="str">
        <f>IF(B21="","",AVERAGEIFS(Data!F$9:F$2708,Data!$C$9:$C$2708,$B21,Data!$E$9:$E$2708,"3°cooking", Data!$D$9:$D$2708,"1°batch"))</f>
        <v/>
      </c>
      <c r="F21" s="26" t="str">
        <f>IF(B21="","",AVERAGEIFS(Data!F$9:F$2708,Data!$C$9:$C$2708,$B21,Data!$E$9:$E$2708,"4°cooking", Data!$D$9:$D$2708,"1°batch"))</f>
        <v/>
      </c>
      <c r="G21" s="59" t="str">
        <f>IF(B21="","",AVERAGEIFS(Data!F$9:F$2708,Data!$C$9:$C$2708,$B21,Data!$E$9:$E$2708,"5°cooking", Data!$D$9:$D$2708,"1°batch"))</f>
        <v/>
      </c>
      <c r="H21" s="58" t="str">
        <f>IF(B21="","",AVERAGEIFS(Data!F$9:F$2708,Data!$C$9:$C$2708,$B21,Data!$E$9:$E$2708,"1°cooking", Data!$D$9:$D$2708,"2°batch"))</f>
        <v/>
      </c>
      <c r="I21" s="26" t="str">
        <f>IF(B21="","",AVERAGEIFS(Data!F$9:F$2708,Data!$C$9:$C$2708,$B21,Data!$E$9:$E$2708,"2°cooking", Data!$D$9:$D$2708,"2°batch"))</f>
        <v/>
      </c>
      <c r="J21" s="26" t="str">
        <f>IF(B21="","",AVERAGEIFS(Data!F$9:F$2708,Data!$C$9:$C$2708,$B21,Data!$E$9:$E$2708,"3°cooking", Data!$D$9:$D$2708,"2°batch"))</f>
        <v/>
      </c>
      <c r="K21" s="26" t="str">
        <f>IF(B21="","",AVERAGEIFS(Data!F$9:F$2708,Data!$C$9:$C$2708,$B21,Data!$E$9:$E$2708,"4°cooking", Data!$D$9:$D$2708,"2°batch"))</f>
        <v/>
      </c>
      <c r="L21" s="59" t="str">
        <f>IF(B21="","",AVERAGEIFS(Data!F$9:F$2708,Data!$C$9:$C$2708,$B21,Data!$E$9:$E$2708,"5°cooking", Data!$D$9:$D$2708,"2°batch"))</f>
        <v/>
      </c>
      <c r="M21" s="58" t="str">
        <f>IF(B21="","",AVERAGEIFS(Data!F$9:F$2708,Data!$C$9:$C$2708,$B21,Data!$E$9:$E$2708,"1°cooking", Data!$D$9:$D$2708,"3°batch"))</f>
        <v/>
      </c>
      <c r="N21" s="26" t="str">
        <f>IF(B21="","",AVERAGEIFS(Data!F$9:F$2708,Data!$C$9:$C$2708,$B21,Data!$E$9:$E$2708,"2°cooking", Data!$D$9:$D$2708,"3°batch"))</f>
        <v/>
      </c>
      <c r="O21" s="26" t="str">
        <f>IF(B21="","",AVERAGEIFS(Data!F$9:F$2708,Data!$C$9:$C$2708,$B21,Data!$E$9:$E$2708,"3°cooking", Data!$D$9:$D$2708,"3°batch"))</f>
        <v/>
      </c>
      <c r="P21" s="26" t="str">
        <f>IF(B21="","",AVERAGEIFS(Data!F$9:F$2708,Data!$C$9:$C$2708,$B21,Data!$E$9:$E$2708,"4°cooking", Data!$D$9:$D$2708,"3°batch"))</f>
        <v/>
      </c>
      <c r="Q21" s="59" t="str">
        <f>IF(B21="","",AVERAGEIFS(Data!F$9:F$2708,Data!$C$9:$C$2708,$B21,Data!$E$9:$E$2708,"5°cooking", Data!$D$9:$D$2708,"3°batch"))</f>
        <v/>
      </c>
      <c r="R21" s="66" t="str">
        <f t="shared" si="1"/>
        <v/>
      </c>
    </row>
    <row r="22" spans="2:18" x14ac:dyDescent="0.25">
      <c r="B22" s="66" t="str">
        <f t="shared" si="2"/>
        <v/>
      </c>
      <c r="C22" s="58" t="str">
        <f>IF(B22="","",AVERAGEIFS(Data!F$9:F$2708,Data!$C$9:$C$2708,$B22,Data!$E$9:$E$2708,"1°cooking", Data!$D$9:$D$2708,"1°batch"))</f>
        <v/>
      </c>
      <c r="D22" s="26" t="str">
        <f>IF(B22="","",AVERAGEIFS(Data!F$9:F$2708,Data!$C$9:$C$2708,$B22,Data!$E$9:$E$2708,"2°cooking", Data!$D$9:$D$2708,"1°batch"))</f>
        <v/>
      </c>
      <c r="E22" s="26" t="str">
        <f>IF(B22="","",AVERAGEIFS(Data!F$9:F$2708,Data!$C$9:$C$2708,$B22,Data!$E$9:$E$2708,"3°cooking", Data!$D$9:$D$2708,"1°batch"))</f>
        <v/>
      </c>
      <c r="F22" s="26" t="str">
        <f>IF(B22="","",AVERAGEIFS(Data!F$9:F$2708,Data!$C$9:$C$2708,$B22,Data!$E$9:$E$2708,"4°cooking", Data!$D$9:$D$2708,"1°batch"))</f>
        <v/>
      </c>
      <c r="G22" s="59" t="str">
        <f>IF(B22="","",AVERAGEIFS(Data!F$9:F$2708,Data!$C$9:$C$2708,$B22,Data!$E$9:$E$2708,"5°cooking", Data!$D$9:$D$2708,"1°batch"))</f>
        <v/>
      </c>
      <c r="H22" s="58" t="str">
        <f>IF(B22="","",AVERAGEIFS(Data!F$9:F$2708,Data!$C$9:$C$2708,$B22,Data!$E$9:$E$2708,"1°cooking", Data!$D$9:$D$2708,"2°batch"))</f>
        <v/>
      </c>
      <c r="I22" s="26" t="str">
        <f>IF(B22="","",AVERAGEIFS(Data!F$9:F$2708,Data!$C$9:$C$2708,$B22,Data!$E$9:$E$2708,"2°cooking", Data!$D$9:$D$2708,"2°batch"))</f>
        <v/>
      </c>
      <c r="J22" s="26" t="str">
        <f>IF(B22="","",AVERAGEIFS(Data!F$9:F$2708,Data!$C$9:$C$2708,$B22,Data!$E$9:$E$2708,"3°cooking", Data!$D$9:$D$2708,"2°batch"))</f>
        <v/>
      </c>
      <c r="K22" s="26" t="str">
        <f>IF(B22="","",AVERAGEIFS(Data!F$9:F$2708,Data!$C$9:$C$2708,$B22,Data!$E$9:$E$2708,"4°cooking", Data!$D$9:$D$2708,"2°batch"))</f>
        <v/>
      </c>
      <c r="L22" s="59" t="str">
        <f>IF(B22="","",AVERAGEIFS(Data!F$9:F$2708,Data!$C$9:$C$2708,$B22,Data!$E$9:$E$2708,"5°cooking", Data!$D$9:$D$2708,"2°batch"))</f>
        <v/>
      </c>
      <c r="M22" s="58" t="str">
        <f>IF(B22="","",AVERAGEIFS(Data!F$9:F$2708,Data!$C$9:$C$2708,$B22,Data!$E$9:$E$2708,"1°cooking", Data!$D$9:$D$2708,"3°batch"))</f>
        <v/>
      </c>
      <c r="N22" s="26" t="str">
        <f>IF(B22="","",AVERAGEIFS(Data!F$9:F$2708,Data!$C$9:$C$2708,$B22,Data!$E$9:$E$2708,"2°cooking", Data!$D$9:$D$2708,"3°batch"))</f>
        <v/>
      </c>
      <c r="O22" s="26" t="str">
        <f>IF(B22="","",AVERAGEIFS(Data!F$9:F$2708,Data!$C$9:$C$2708,$B22,Data!$E$9:$E$2708,"3°cooking", Data!$D$9:$D$2708,"3°batch"))</f>
        <v/>
      </c>
      <c r="P22" s="26" t="str">
        <f>IF(B22="","",AVERAGEIFS(Data!F$9:F$2708,Data!$C$9:$C$2708,$B22,Data!$E$9:$E$2708,"4°cooking", Data!$D$9:$D$2708,"3°batch"))</f>
        <v/>
      </c>
      <c r="Q22" s="59" t="str">
        <f>IF(B22="","",AVERAGEIFS(Data!F$9:F$2708,Data!$C$9:$C$2708,$B22,Data!$E$9:$E$2708,"5°cooking", Data!$D$9:$D$2708,"3°batch"))</f>
        <v/>
      </c>
      <c r="R22" s="66" t="str">
        <f t="shared" si="1"/>
        <v/>
      </c>
    </row>
    <row r="23" spans="2:18" x14ac:dyDescent="0.25">
      <c r="B23" s="66" t="str">
        <f t="shared" si="2"/>
        <v/>
      </c>
      <c r="C23" s="58" t="str">
        <f>IF(B23="","",AVERAGEIFS(Data!F$9:F$2708,Data!$C$9:$C$2708,$B23,Data!$E$9:$E$2708,"1°cooking", Data!$D$9:$D$2708,"1°batch"))</f>
        <v/>
      </c>
      <c r="D23" s="26" t="str">
        <f>IF(B23="","",AVERAGEIFS(Data!F$9:F$2708,Data!$C$9:$C$2708,$B23,Data!$E$9:$E$2708,"2°cooking", Data!$D$9:$D$2708,"1°batch"))</f>
        <v/>
      </c>
      <c r="E23" s="26" t="str">
        <f>IF(B23="","",AVERAGEIFS(Data!F$9:F$2708,Data!$C$9:$C$2708,$B23,Data!$E$9:$E$2708,"3°cooking", Data!$D$9:$D$2708,"1°batch"))</f>
        <v/>
      </c>
      <c r="F23" s="26" t="str">
        <f>IF(B23="","",AVERAGEIFS(Data!F$9:F$2708,Data!$C$9:$C$2708,$B23,Data!$E$9:$E$2708,"4°cooking", Data!$D$9:$D$2708,"1°batch"))</f>
        <v/>
      </c>
      <c r="G23" s="59" t="str">
        <f>IF(B23="","",AVERAGEIFS(Data!F$9:F$2708,Data!$C$9:$C$2708,$B23,Data!$E$9:$E$2708,"5°cooking", Data!$D$9:$D$2708,"1°batch"))</f>
        <v/>
      </c>
      <c r="H23" s="58" t="str">
        <f>IF(B23="","",AVERAGEIFS(Data!F$9:F$2708,Data!$C$9:$C$2708,$B23,Data!$E$9:$E$2708,"1°cooking", Data!$D$9:$D$2708,"2°batch"))</f>
        <v/>
      </c>
      <c r="I23" s="26" t="str">
        <f>IF(B23="","",AVERAGEIFS(Data!F$9:F$2708,Data!$C$9:$C$2708,$B23,Data!$E$9:$E$2708,"2°cooking", Data!$D$9:$D$2708,"2°batch"))</f>
        <v/>
      </c>
      <c r="J23" s="26" t="str">
        <f>IF(B23="","",AVERAGEIFS(Data!F$9:F$2708,Data!$C$9:$C$2708,$B23,Data!$E$9:$E$2708,"3°cooking", Data!$D$9:$D$2708,"2°batch"))</f>
        <v/>
      </c>
      <c r="K23" s="26" t="str">
        <f>IF(B23="","",AVERAGEIFS(Data!F$9:F$2708,Data!$C$9:$C$2708,$B23,Data!$E$9:$E$2708,"4°cooking", Data!$D$9:$D$2708,"2°batch"))</f>
        <v/>
      </c>
      <c r="L23" s="59" t="str">
        <f>IF(B23="","",AVERAGEIFS(Data!F$9:F$2708,Data!$C$9:$C$2708,$B23,Data!$E$9:$E$2708,"5°cooking", Data!$D$9:$D$2708,"2°batch"))</f>
        <v/>
      </c>
      <c r="M23" s="58" t="str">
        <f>IF(B23="","",AVERAGEIFS(Data!F$9:F$2708,Data!$C$9:$C$2708,$B23,Data!$E$9:$E$2708,"1°cooking", Data!$D$9:$D$2708,"3°batch"))</f>
        <v/>
      </c>
      <c r="N23" s="26" t="str">
        <f>IF(B23="","",AVERAGEIFS(Data!F$9:F$2708,Data!$C$9:$C$2708,$B23,Data!$E$9:$E$2708,"2°cooking", Data!$D$9:$D$2708,"3°batch"))</f>
        <v/>
      </c>
      <c r="O23" s="26" t="str">
        <f>IF(B23="","",AVERAGEIFS(Data!F$9:F$2708,Data!$C$9:$C$2708,$B23,Data!$E$9:$E$2708,"3°cooking", Data!$D$9:$D$2708,"3°batch"))</f>
        <v/>
      </c>
      <c r="P23" s="26" t="str">
        <f>IF(B23="","",AVERAGEIFS(Data!F$9:F$2708,Data!$C$9:$C$2708,$B23,Data!$E$9:$E$2708,"4°cooking", Data!$D$9:$D$2708,"3°batch"))</f>
        <v/>
      </c>
      <c r="Q23" s="59" t="str">
        <f>IF(B23="","",AVERAGEIFS(Data!F$9:F$2708,Data!$C$9:$C$2708,$B23,Data!$E$9:$E$2708,"5°cooking", Data!$D$9:$D$2708,"3°batch"))</f>
        <v/>
      </c>
      <c r="R23" s="66" t="str">
        <f t="shared" si="1"/>
        <v/>
      </c>
    </row>
    <row r="24" spans="2:18" x14ac:dyDescent="0.25">
      <c r="B24" s="66" t="str">
        <f t="shared" si="2"/>
        <v/>
      </c>
      <c r="C24" s="58" t="str">
        <f>IF(B24="","",AVERAGEIFS(Data!F$9:F$2708,Data!$C$9:$C$2708,$B24,Data!$E$9:$E$2708,"1°cooking", Data!$D$9:$D$2708,"1°batch"))</f>
        <v/>
      </c>
      <c r="D24" s="26" t="str">
        <f>IF(B24="","",AVERAGEIFS(Data!F$9:F$2708,Data!$C$9:$C$2708,$B24,Data!$E$9:$E$2708,"2°cooking", Data!$D$9:$D$2708,"1°batch"))</f>
        <v/>
      </c>
      <c r="E24" s="26" t="str">
        <f>IF(B24="","",AVERAGEIFS(Data!F$9:F$2708,Data!$C$9:$C$2708,$B24,Data!$E$9:$E$2708,"3°cooking", Data!$D$9:$D$2708,"1°batch"))</f>
        <v/>
      </c>
      <c r="F24" s="26" t="str">
        <f>IF(B24="","",AVERAGEIFS(Data!F$9:F$2708,Data!$C$9:$C$2708,$B24,Data!$E$9:$E$2708,"4°cooking", Data!$D$9:$D$2708,"1°batch"))</f>
        <v/>
      </c>
      <c r="G24" s="59" t="str">
        <f>IF(B24="","",AVERAGEIFS(Data!F$9:F$2708,Data!$C$9:$C$2708,$B24,Data!$E$9:$E$2708,"5°cooking", Data!$D$9:$D$2708,"1°batch"))</f>
        <v/>
      </c>
      <c r="H24" s="58" t="str">
        <f>IF(B24="","",AVERAGEIFS(Data!F$9:F$2708,Data!$C$9:$C$2708,$B24,Data!$E$9:$E$2708,"1°cooking", Data!$D$9:$D$2708,"2°batch"))</f>
        <v/>
      </c>
      <c r="I24" s="26" t="str">
        <f>IF(B24="","",AVERAGEIFS(Data!F$9:F$2708,Data!$C$9:$C$2708,$B24,Data!$E$9:$E$2708,"2°cooking", Data!$D$9:$D$2708,"2°batch"))</f>
        <v/>
      </c>
      <c r="J24" s="26" t="str">
        <f>IF(B24="","",AVERAGEIFS(Data!F$9:F$2708,Data!$C$9:$C$2708,$B24,Data!$E$9:$E$2708,"3°cooking", Data!$D$9:$D$2708,"2°batch"))</f>
        <v/>
      </c>
      <c r="K24" s="26" t="str">
        <f>IF(B24="","",AVERAGEIFS(Data!F$9:F$2708,Data!$C$9:$C$2708,$B24,Data!$E$9:$E$2708,"4°cooking", Data!$D$9:$D$2708,"2°batch"))</f>
        <v/>
      </c>
      <c r="L24" s="59" t="str">
        <f>IF(B24="","",AVERAGEIFS(Data!F$9:F$2708,Data!$C$9:$C$2708,$B24,Data!$E$9:$E$2708,"5°cooking", Data!$D$9:$D$2708,"2°batch"))</f>
        <v/>
      </c>
      <c r="M24" s="58" t="str">
        <f>IF(B24="","",AVERAGEIFS(Data!F$9:F$2708,Data!$C$9:$C$2708,$B24,Data!$E$9:$E$2708,"1°cooking", Data!$D$9:$D$2708,"3°batch"))</f>
        <v/>
      </c>
      <c r="N24" s="26" t="str">
        <f>IF(B24="","",AVERAGEIFS(Data!F$9:F$2708,Data!$C$9:$C$2708,$B24,Data!$E$9:$E$2708,"2°cooking", Data!$D$9:$D$2708,"3°batch"))</f>
        <v/>
      </c>
      <c r="O24" s="26" t="str">
        <f>IF(B24="","",AVERAGEIFS(Data!F$9:F$2708,Data!$C$9:$C$2708,$B24,Data!$E$9:$E$2708,"3°cooking", Data!$D$9:$D$2708,"3°batch"))</f>
        <v/>
      </c>
      <c r="P24" s="26" t="str">
        <f>IF(B24="","",AVERAGEIFS(Data!F$9:F$2708,Data!$C$9:$C$2708,$B24,Data!$E$9:$E$2708,"4°cooking", Data!$D$9:$D$2708,"3°batch"))</f>
        <v/>
      </c>
      <c r="Q24" s="59" t="str">
        <f>IF(B24="","",AVERAGEIFS(Data!F$9:F$2708,Data!$C$9:$C$2708,$B24,Data!$E$9:$E$2708,"5°cooking", Data!$D$9:$D$2708,"3°batch"))</f>
        <v/>
      </c>
      <c r="R24" s="66" t="str">
        <f t="shared" si="1"/>
        <v/>
      </c>
    </row>
    <row r="25" spans="2:18" x14ac:dyDescent="0.25">
      <c r="B25" s="66" t="str">
        <f t="shared" si="2"/>
        <v/>
      </c>
      <c r="C25" s="58" t="str">
        <f>IF(B25="","",AVERAGEIFS(Data!F$9:F$2708,Data!$C$9:$C$2708,$B25,Data!$E$9:$E$2708,"1°cooking", Data!$D$9:$D$2708,"1°batch"))</f>
        <v/>
      </c>
      <c r="D25" s="26" t="str">
        <f>IF(B25="","",AVERAGEIFS(Data!F$9:F$2708,Data!$C$9:$C$2708,$B25,Data!$E$9:$E$2708,"2°cooking", Data!$D$9:$D$2708,"1°batch"))</f>
        <v/>
      </c>
      <c r="E25" s="26" t="str">
        <f>IF(B25="","",AVERAGEIFS(Data!F$9:F$2708,Data!$C$9:$C$2708,$B25,Data!$E$9:$E$2708,"3°cooking", Data!$D$9:$D$2708,"1°batch"))</f>
        <v/>
      </c>
      <c r="F25" s="26" t="str">
        <f>IF(B25="","",AVERAGEIFS(Data!F$9:F$2708,Data!$C$9:$C$2708,$B25,Data!$E$9:$E$2708,"4°cooking", Data!$D$9:$D$2708,"1°batch"))</f>
        <v/>
      </c>
      <c r="G25" s="59" t="str">
        <f>IF(B25="","",AVERAGEIFS(Data!F$9:F$2708,Data!$C$9:$C$2708,$B25,Data!$E$9:$E$2708,"5°cooking", Data!$D$9:$D$2708,"1°batch"))</f>
        <v/>
      </c>
      <c r="H25" s="58" t="str">
        <f>IF(B25="","",AVERAGEIFS(Data!F$9:F$2708,Data!$C$9:$C$2708,$B25,Data!$E$9:$E$2708,"1°cooking", Data!$D$9:$D$2708,"2°batch"))</f>
        <v/>
      </c>
      <c r="I25" s="26" t="str">
        <f>IF(B25="","",AVERAGEIFS(Data!F$9:F$2708,Data!$C$9:$C$2708,$B25,Data!$E$9:$E$2708,"2°cooking", Data!$D$9:$D$2708,"2°batch"))</f>
        <v/>
      </c>
      <c r="J25" s="26" t="str">
        <f>IF(B25="","",AVERAGEIFS(Data!F$9:F$2708,Data!$C$9:$C$2708,$B25,Data!$E$9:$E$2708,"3°cooking", Data!$D$9:$D$2708,"2°batch"))</f>
        <v/>
      </c>
      <c r="K25" s="26" t="str">
        <f>IF(B25="","",AVERAGEIFS(Data!F$9:F$2708,Data!$C$9:$C$2708,$B25,Data!$E$9:$E$2708,"4°cooking", Data!$D$9:$D$2708,"2°batch"))</f>
        <v/>
      </c>
      <c r="L25" s="59" t="str">
        <f>IF(B25="","",AVERAGEIFS(Data!F$9:F$2708,Data!$C$9:$C$2708,$B25,Data!$E$9:$E$2708,"5°cooking", Data!$D$9:$D$2708,"2°batch"))</f>
        <v/>
      </c>
      <c r="M25" s="58" t="str">
        <f>IF(B25="","",AVERAGEIFS(Data!F$9:F$2708,Data!$C$9:$C$2708,$B25,Data!$E$9:$E$2708,"1°cooking", Data!$D$9:$D$2708,"3°batch"))</f>
        <v/>
      </c>
      <c r="N25" s="26" t="str">
        <f>IF(B25="","",AVERAGEIFS(Data!F$9:F$2708,Data!$C$9:$C$2708,$B25,Data!$E$9:$E$2708,"2°cooking", Data!$D$9:$D$2708,"3°batch"))</f>
        <v/>
      </c>
      <c r="O25" s="26" t="str">
        <f>IF(B25="","",AVERAGEIFS(Data!F$9:F$2708,Data!$C$9:$C$2708,$B25,Data!$E$9:$E$2708,"3°cooking", Data!$D$9:$D$2708,"3°batch"))</f>
        <v/>
      </c>
      <c r="P25" s="26" t="str">
        <f>IF(B25="","",AVERAGEIFS(Data!F$9:F$2708,Data!$C$9:$C$2708,$B25,Data!$E$9:$E$2708,"4°cooking", Data!$D$9:$D$2708,"3°batch"))</f>
        <v/>
      </c>
      <c r="Q25" s="59" t="str">
        <f>IF(B25="","",AVERAGEIFS(Data!F$9:F$2708,Data!$C$9:$C$2708,$B25,Data!$E$9:$E$2708,"5°cooking", Data!$D$9:$D$2708,"3°batch"))</f>
        <v/>
      </c>
      <c r="R25" s="66" t="str">
        <f t="shared" si="1"/>
        <v/>
      </c>
    </row>
    <row r="26" spans="2:18" x14ac:dyDescent="0.25">
      <c r="B26" s="66" t="str">
        <f t="shared" si="2"/>
        <v/>
      </c>
      <c r="C26" s="58" t="str">
        <f>IF(B26="","",AVERAGEIFS(Data!F$9:F$2708,Data!$C$9:$C$2708,$B26,Data!$E$9:$E$2708,"1°cooking", Data!$D$9:$D$2708,"1°batch"))</f>
        <v/>
      </c>
      <c r="D26" s="26" t="str">
        <f>IF(B26="","",AVERAGEIFS(Data!F$9:F$2708,Data!$C$9:$C$2708,$B26,Data!$E$9:$E$2708,"2°cooking", Data!$D$9:$D$2708,"1°batch"))</f>
        <v/>
      </c>
      <c r="E26" s="26" t="str">
        <f>IF(B26="","",AVERAGEIFS(Data!F$9:F$2708,Data!$C$9:$C$2708,$B26,Data!$E$9:$E$2708,"3°cooking", Data!$D$9:$D$2708,"1°batch"))</f>
        <v/>
      </c>
      <c r="F26" s="26" t="str">
        <f>IF(B26="","",AVERAGEIFS(Data!F$9:F$2708,Data!$C$9:$C$2708,$B26,Data!$E$9:$E$2708,"4°cooking", Data!$D$9:$D$2708,"1°batch"))</f>
        <v/>
      </c>
      <c r="G26" s="59" t="str">
        <f>IF(B26="","",AVERAGEIFS(Data!F$9:F$2708,Data!$C$9:$C$2708,$B26,Data!$E$9:$E$2708,"5°cooking", Data!$D$9:$D$2708,"1°batch"))</f>
        <v/>
      </c>
      <c r="H26" s="58" t="str">
        <f>IF(B26="","",AVERAGEIFS(Data!F$9:F$2708,Data!$C$9:$C$2708,$B26,Data!$E$9:$E$2708,"1°cooking", Data!$D$9:$D$2708,"2°batch"))</f>
        <v/>
      </c>
      <c r="I26" s="26" t="str">
        <f>IF(B26="","",AVERAGEIFS(Data!F$9:F$2708,Data!$C$9:$C$2708,$B26,Data!$E$9:$E$2708,"2°cooking", Data!$D$9:$D$2708,"2°batch"))</f>
        <v/>
      </c>
      <c r="J26" s="26" t="str">
        <f>IF(B26="","",AVERAGEIFS(Data!F$9:F$2708,Data!$C$9:$C$2708,$B26,Data!$E$9:$E$2708,"3°cooking", Data!$D$9:$D$2708,"2°batch"))</f>
        <v/>
      </c>
      <c r="K26" s="26" t="str">
        <f>IF(B26="","",AVERAGEIFS(Data!F$9:F$2708,Data!$C$9:$C$2708,$B26,Data!$E$9:$E$2708,"4°cooking", Data!$D$9:$D$2708,"2°batch"))</f>
        <v/>
      </c>
      <c r="L26" s="59" t="str">
        <f>IF(B26="","",AVERAGEIFS(Data!F$9:F$2708,Data!$C$9:$C$2708,$B26,Data!$E$9:$E$2708,"5°cooking", Data!$D$9:$D$2708,"2°batch"))</f>
        <v/>
      </c>
      <c r="M26" s="58" t="str">
        <f>IF(B26="","",AVERAGEIFS(Data!F$9:F$2708,Data!$C$9:$C$2708,$B26,Data!$E$9:$E$2708,"1°cooking", Data!$D$9:$D$2708,"3°batch"))</f>
        <v/>
      </c>
      <c r="N26" s="26" t="str">
        <f>IF(B26="","",AVERAGEIFS(Data!F$9:F$2708,Data!$C$9:$C$2708,$B26,Data!$E$9:$E$2708,"2°cooking", Data!$D$9:$D$2708,"3°batch"))</f>
        <v/>
      </c>
      <c r="O26" s="26" t="str">
        <f>IF(B26="","",AVERAGEIFS(Data!F$9:F$2708,Data!$C$9:$C$2708,$B26,Data!$E$9:$E$2708,"3°cooking", Data!$D$9:$D$2708,"3°batch"))</f>
        <v/>
      </c>
      <c r="P26" s="26" t="str">
        <f>IF(B26="","",AVERAGEIFS(Data!F$9:F$2708,Data!$C$9:$C$2708,$B26,Data!$E$9:$E$2708,"4°cooking", Data!$D$9:$D$2708,"3°batch"))</f>
        <v/>
      </c>
      <c r="Q26" s="59" t="str">
        <f>IF(B26="","",AVERAGEIFS(Data!F$9:F$2708,Data!$C$9:$C$2708,$B26,Data!$E$9:$E$2708,"5°cooking", Data!$D$9:$D$2708,"3°batch"))</f>
        <v/>
      </c>
      <c r="R26" s="66" t="str">
        <f t="shared" si="1"/>
        <v/>
      </c>
    </row>
    <row r="27" spans="2:18" x14ac:dyDescent="0.25">
      <c r="B27" s="66" t="str">
        <f t="shared" si="2"/>
        <v/>
      </c>
      <c r="C27" s="58" t="str">
        <f>IF(B27="","",AVERAGEIFS(Data!F$9:F$2708,Data!$C$9:$C$2708,$B27,Data!$E$9:$E$2708,"1°cooking", Data!$D$9:$D$2708,"1°batch"))</f>
        <v/>
      </c>
      <c r="D27" s="26" t="str">
        <f>IF(B27="","",AVERAGEIFS(Data!F$9:F$2708,Data!$C$9:$C$2708,$B27,Data!$E$9:$E$2708,"2°cooking", Data!$D$9:$D$2708,"1°batch"))</f>
        <v/>
      </c>
      <c r="E27" s="26" t="str">
        <f>IF(B27="","",AVERAGEIFS(Data!F$9:F$2708,Data!$C$9:$C$2708,$B27,Data!$E$9:$E$2708,"3°cooking", Data!$D$9:$D$2708,"1°batch"))</f>
        <v/>
      </c>
      <c r="F27" s="26" t="str">
        <f>IF(B27="","",AVERAGEIFS(Data!F$9:F$2708,Data!$C$9:$C$2708,$B27,Data!$E$9:$E$2708,"4°cooking", Data!$D$9:$D$2708,"1°batch"))</f>
        <v/>
      </c>
      <c r="G27" s="59" t="str">
        <f>IF(B27="","",AVERAGEIFS(Data!F$9:F$2708,Data!$C$9:$C$2708,$B27,Data!$E$9:$E$2708,"5°cooking", Data!$D$9:$D$2708,"1°batch"))</f>
        <v/>
      </c>
      <c r="H27" s="58" t="str">
        <f>IF(B27="","",AVERAGEIFS(Data!F$9:F$2708,Data!$C$9:$C$2708,$B27,Data!$E$9:$E$2708,"1°cooking", Data!$D$9:$D$2708,"2°batch"))</f>
        <v/>
      </c>
      <c r="I27" s="26" t="str">
        <f>IF(B27="","",AVERAGEIFS(Data!F$9:F$2708,Data!$C$9:$C$2708,$B27,Data!$E$9:$E$2708,"2°cooking", Data!$D$9:$D$2708,"2°batch"))</f>
        <v/>
      </c>
      <c r="J27" s="26" t="str">
        <f>IF(B27="","",AVERAGEIFS(Data!F$9:F$2708,Data!$C$9:$C$2708,$B27,Data!$E$9:$E$2708,"3°cooking", Data!$D$9:$D$2708,"2°batch"))</f>
        <v/>
      </c>
      <c r="K27" s="26" t="str">
        <f>IF(B27="","",AVERAGEIFS(Data!F$9:F$2708,Data!$C$9:$C$2708,$B27,Data!$E$9:$E$2708,"4°cooking", Data!$D$9:$D$2708,"2°batch"))</f>
        <v/>
      </c>
      <c r="L27" s="59" t="str">
        <f>IF(B27="","",AVERAGEIFS(Data!F$9:F$2708,Data!$C$9:$C$2708,$B27,Data!$E$9:$E$2708,"5°cooking", Data!$D$9:$D$2708,"2°batch"))</f>
        <v/>
      </c>
      <c r="M27" s="58" t="str">
        <f>IF(B27="","",AVERAGEIFS(Data!F$9:F$2708,Data!$C$9:$C$2708,$B27,Data!$E$9:$E$2708,"1°cooking", Data!$D$9:$D$2708,"3°batch"))</f>
        <v/>
      </c>
      <c r="N27" s="26" t="str">
        <f>IF(B27="","",AVERAGEIFS(Data!F$9:F$2708,Data!$C$9:$C$2708,$B27,Data!$E$9:$E$2708,"2°cooking", Data!$D$9:$D$2708,"3°batch"))</f>
        <v/>
      </c>
      <c r="O27" s="26" t="str">
        <f>IF(B27="","",AVERAGEIFS(Data!F$9:F$2708,Data!$C$9:$C$2708,$B27,Data!$E$9:$E$2708,"3°cooking", Data!$D$9:$D$2708,"3°batch"))</f>
        <v/>
      </c>
      <c r="P27" s="26" t="str">
        <f>IF(B27="","",AVERAGEIFS(Data!F$9:F$2708,Data!$C$9:$C$2708,$B27,Data!$E$9:$E$2708,"4°cooking", Data!$D$9:$D$2708,"3°batch"))</f>
        <v/>
      </c>
      <c r="Q27" s="59" t="str">
        <f>IF(B27="","",AVERAGEIFS(Data!F$9:F$2708,Data!$C$9:$C$2708,$B27,Data!$E$9:$E$2708,"5°cooking", Data!$D$9:$D$2708,"3°batch"))</f>
        <v/>
      </c>
      <c r="R27" s="66" t="str">
        <f t="shared" si="1"/>
        <v/>
      </c>
    </row>
    <row r="28" spans="2:18" x14ac:dyDescent="0.25">
      <c r="B28" s="66" t="str">
        <f t="shared" si="2"/>
        <v/>
      </c>
      <c r="C28" s="58" t="str">
        <f>IF(B28="","",AVERAGEIFS(Data!F$9:F$2708,Data!$C$9:$C$2708,$B28,Data!$E$9:$E$2708,"1°cooking", Data!$D$9:$D$2708,"1°batch"))</f>
        <v/>
      </c>
      <c r="D28" s="26" t="str">
        <f>IF(B28="","",AVERAGEIFS(Data!F$9:F$2708,Data!$C$9:$C$2708,$B28,Data!$E$9:$E$2708,"2°cooking", Data!$D$9:$D$2708,"1°batch"))</f>
        <v/>
      </c>
      <c r="E28" s="26" t="str">
        <f>IF(B28="","",AVERAGEIFS(Data!F$9:F$2708,Data!$C$9:$C$2708,$B28,Data!$E$9:$E$2708,"3°cooking", Data!$D$9:$D$2708,"1°batch"))</f>
        <v/>
      </c>
      <c r="F28" s="26" t="str">
        <f>IF(B28="","",AVERAGEIFS(Data!F$9:F$2708,Data!$C$9:$C$2708,$B28,Data!$E$9:$E$2708,"4°cooking", Data!$D$9:$D$2708,"1°batch"))</f>
        <v/>
      </c>
      <c r="G28" s="59" t="str">
        <f>IF(B28="","",AVERAGEIFS(Data!F$9:F$2708,Data!$C$9:$C$2708,$B28,Data!$E$9:$E$2708,"5°cooking", Data!$D$9:$D$2708,"1°batch"))</f>
        <v/>
      </c>
      <c r="H28" s="58" t="str">
        <f>IF(B28="","",AVERAGEIFS(Data!F$9:F$2708,Data!$C$9:$C$2708,$B28,Data!$E$9:$E$2708,"1°cooking", Data!$D$9:$D$2708,"2°batch"))</f>
        <v/>
      </c>
      <c r="I28" s="26" t="str">
        <f>IF(B28="","",AVERAGEIFS(Data!F$9:F$2708,Data!$C$9:$C$2708,$B28,Data!$E$9:$E$2708,"2°cooking", Data!$D$9:$D$2708,"2°batch"))</f>
        <v/>
      </c>
      <c r="J28" s="26" t="str">
        <f>IF(B28="","",AVERAGEIFS(Data!F$9:F$2708,Data!$C$9:$C$2708,$B28,Data!$E$9:$E$2708,"3°cooking", Data!$D$9:$D$2708,"2°batch"))</f>
        <v/>
      </c>
      <c r="K28" s="26" t="str">
        <f>IF(B28="","",AVERAGEIFS(Data!F$9:F$2708,Data!$C$9:$C$2708,$B28,Data!$E$9:$E$2708,"4°cooking", Data!$D$9:$D$2708,"2°batch"))</f>
        <v/>
      </c>
      <c r="L28" s="59" t="str">
        <f>IF(B28="","",AVERAGEIFS(Data!F$9:F$2708,Data!$C$9:$C$2708,$B28,Data!$E$9:$E$2708,"5°cooking", Data!$D$9:$D$2708,"2°batch"))</f>
        <v/>
      </c>
      <c r="M28" s="58" t="str">
        <f>IF(B28="","",AVERAGEIFS(Data!F$9:F$2708,Data!$C$9:$C$2708,$B28,Data!$E$9:$E$2708,"1°cooking", Data!$D$9:$D$2708,"3°batch"))</f>
        <v/>
      </c>
      <c r="N28" s="26" t="str">
        <f>IF(B28="","",AVERAGEIFS(Data!F$9:F$2708,Data!$C$9:$C$2708,$B28,Data!$E$9:$E$2708,"2°cooking", Data!$D$9:$D$2708,"3°batch"))</f>
        <v/>
      </c>
      <c r="O28" s="26" t="str">
        <f>IF(B28="","",AVERAGEIFS(Data!F$9:F$2708,Data!$C$9:$C$2708,$B28,Data!$E$9:$E$2708,"3°cooking", Data!$D$9:$D$2708,"3°batch"))</f>
        <v/>
      </c>
      <c r="P28" s="26" t="str">
        <f>IF(B28="","",AVERAGEIFS(Data!F$9:F$2708,Data!$C$9:$C$2708,$B28,Data!$E$9:$E$2708,"4°cooking", Data!$D$9:$D$2708,"3°batch"))</f>
        <v/>
      </c>
      <c r="Q28" s="59" t="str">
        <f>IF(B28="","",AVERAGEIFS(Data!F$9:F$2708,Data!$C$9:$C$2708,$B28,Data!$E$9:$E$2708,"5°cooking", Data!$D$9:$D$2708,"3°batch"))</f>
        <v/>
      </c>
      <c r="R28" s="66" t="str">
        <f t="shared" si="1"/>
        <v/>
      </c>
    </row>
    <row r="29" spans="2:18" x14ac:dyDescent="0.25">
      <c r="B29" s="66" t="str">
        <f t="shared" si="2"/>
        <v/>
      </c>
      <c r="C29" s="58" t="str">
        <f>IF(B29="","",AVERAGEIFS(Data!F$9:F$2708,Data!$C$9:$C$2708,$B29,Data!$E$9:$E$2708,"1°cooking", Data!$D$9:$D$2708,"1°batch"))</f>
        <v/>
      </c>
      <c r="D29" s="26" t="str">
        <f>IF(B29="","",AVERAGEIFS(Data!F$9:F$2708,Data!$C$9:$C$2708,$B29,Data!$E$9:$E$2708,"2°cooking", Data!$D$9:$D$2708,"1°batch"))</f>
        <v/>
      </c>
      <c r="E29" s="26" t="str">
        <f>IF(B29="","",AVERAGEIFS(Data!F$9:F$2708,Data!$C$9:$C$2708,$B29,Data!$E$9:$E$2708,"3°cooking", Data!$D$9:$D$2708,"1°batch"))</f>
        <v/>
      </c>
      <c r="F29" s="26" t="str">
        <f>IF(B29="","",AVERAGEIFS(Data!F$9:F$2708,Data!$C$9:$C$2708,$B29,Data!$E$9:$E$2708,"4°cooking", Data!$D$9:$D$2708,"1°batch"))</f>
        <v/>
      </c>
      <c r="G29" s="59" t="str">
        <f>IF(B29="","",AVERAGEIFS(Data!F$9:F$2708,Data!$C$9:$C$2708,$B29,Data!$E$9:$E$2708,"5°cooking", Data!$D$9:$D$2708,"1°batch"))</f>
        <v/>
      </c>
      <c r="H29" s="58" t="str">
        <f>IF(B29="","",AVERAGEIFS(Data!F$9:F$2708,Data!$C$9:$C$2708,$B29,Data!$E$9:$E$2708,"1°cooking", Data!$D$9:$D$2708,"2°batch"))</f>
        <v/>
      </c>
      <c r="I29" s="26" t="str">
        <f>IF(B29="","",AVERAGEIFS(Data!F$9:F$2708,Data!$C$9:$C$2708,$B29,Data!$E$9:$E$2708,"2°cooking", Data!$D$9:$D$2708,"2°batch"))</f>
        <v/>
      </c>
      <c r="J29" s="26" t="str">
        <f>IF(B29="","",AVERAGEIFS(Data!F$9:F$2708,Data!$C$9:$C$2708,$B29,Data!$E$9:$E$2708,"3°cooking", Data!$D$9:$D$2708,"2°batch"))</f>
        <v/>
      </c>
      <c r="K29" s="26" t="str">
        <f>IF(B29="","",AVERAGEIFS(Data!F$9:F$2708,Data!$C$9:$C$2708,$B29,Data!$E$9:$E$2708,"4°cooking", Data!$D$9:$D$2708,"2°batch"))</f>
        <v/>
      </c>
      <c r="L29" s="59" t="str">
        <f>IF(B29="","",AVERAGEIFS(Data!F$9:F$2708,Data!$C$9:$C$2708,$B29,Data!$E$9:$E$2708,"5°cooking", Data!$D$9:$D$2708,"2°batch"))</f>
        <v/>
      </c>
      <c r="M29" s="58" t="str">
        <f>IF(B29="","",AVERAGEIFS(Data!F$9:F$2708,Data!$C$9:$C$2708,$B29,Data!$E$9:$E$2708,"1°cooking", Data!$D$9:$D$2708,"3°batch"))</f>
        <v/>
      </c>
      <c r="N29" s="26" t="str">
        <f>IF(B29="","",AVERAGEIFS(Data!F$9:F$2708,Data!$C$9:$C$2708,$B29,Data!$E$9:$E$2708,"2°cooking", Data!$D$9:$D$2708,"3°batch"))</f>
        <v/>
      </c>
      <c r="O29" s="26" t="str">
        <f>IF(B29="","",AVERAGEIFS(Data!F$9:F$2708,Data!$C$9:$C$2708,$B29,Data!$E$9:$E$2708,"3°cooking", Data!$D$9:$D$2708,"3°batch"))</f>
        <v/>
      </c>
      <c r="P29" s="26" t="str">
        <f>IF(B29="","",AVERAGEIFS(Data!F$9:F$2708,Data!$C$9:$C$2708,$B29,Data!$E$9:$E$2708,"4°cooking", Data!$D$9:$D$2708,"3°batch"))</f>
        <v/>
      </c>
      <c r="Q29" s="59" t="str">
        <f>IF(B29="","",AVERAGEIFS(Data!F$9:F$2708,Data!$C$9:$C$2708,$B29,Data!$E$9:$E$2708,"5°cooking", Data!$D$9:$D$2708,"3°batch"))</f>
        <v/>
      </c>
      <c r="R29" s="66" t="str">
        <f t="shared" si="1"/>
        <v/>
      </c>
    </row>
    <row r="30" spans="2:18" x14ac:dyDescent="0.25">
      <c r="B30" s="66" t="str">
        <f t="shared" si="2"/>
        <v/>
      </c>
      <c r="C30" s="58" t="str">
        <f>IF(B30="","",AVERAGEIFS(Data!F$9:F$2708,Data!$C$9:$C$2708,$B30,Data!$E$9:$E$2708,"1°cooking", Data!$D$9:$D$2708,"1°batch"))</f>
        <v/>
      </c>
      <c r="D30" s="26" t="str">
        <f>IF(B30="","",AVERAGEIFS(Data!F$9:F$2708,Data!$C$9:$C$2708,$B30,Data!$E$9:$E$2708,"2°cooking", Data!$D$9:$D$2708,"1°batch"))</f>
        <v/>
      </c>
      <c r="E30" s="26" t="str">
        <f>IF(B30="","",AVERAGEIFS(Data!F$9:F$2708,Data!$C$9:$C$2708,$B30,Data!$E$9:$E$2708,"3°cooking", Data!$D$9:$D$2708,"1°batch"))</f>
        <v/>
      </c>
      <c r="F30" s="26" t="str">
        <f>IF(B30="","",AVERAGEIFS(Data!F$9:F$2708,Data!$C$9:$C$2708,$B30,Data!$E$9:$E$2708,"4°cooking", Data!$D$9:$D$2708,"1°batch"))</f>
        <v/>
      </c>
      <c r="G30" s="59" t="str">
        <f>IF(B30="","",AVERAGEIFS(Data!F$9:F$2708,Data!$C$9:$C$2708,$B30,Data!$E$9:$E$2708,"5°cooking", Data!$D$9:$D$2708,"1°batch"))</f>
        <v/>
      </c>
      <c r="H30" s="58" t="str">
        <f>IF(B30="","",AVERAGEIFS(Data!F$9:F$2708,Data!$C$9:$C$2708,$B30,Data!$E$9:$E$2708,"1°cooking", Data!$D$9:$D$2708,"2°batch"))</f>
        <v/>
      </c>
      <c r="I30" s="26" t="str">
        <f>IF(B30="","",AVERAGEIFS(Data!F$9:F$2708,Data!$C$9:$C$2708,$B30,Data!$E$9:$E$2708,"2°cooking", Data!$D$9:$D$2708,"2°batch"))</f>
        <v/>
      </c>
      <c r="J30" s="26" t="str">
        <f>IF(B30="","",AVERAGEIFS(Data!F$9:F$2708,Data!$C$9:$C$2708,$B30,Data!$E$9:$E$2708,"3°cooking", Data!$D$9:$D$2708,"2°batch"))</f>
        <v/>
      </c>
      <c r="K30" s="26" t="str">
        <f>IF(B30="","",AVERAGEIFS(Data!F$9:F$2708,Data!$C$9:$C$2708,$B30,Data!$E$9:$E$2708,"4°cooking", Data!$D$9:$D$2708,"2°batch"))</f>
        <v/>
      </c>
      <c r="L30" s="59" t="str">
        <f>IF(B30="","",AVERAGEIFS(Data!F$9:F$2708,Data!$C$9:$C$2708,$B30,Data!$E$9:$E$2708,"5°cooking", Data!$D$9:$D$2708,"2°batch"))</f>
        <v/>
      </c>
      <c r="M30" s="58" t="str">
        <f>IF(B30="","",AVERAGEIFS(Data!F$9:F$2708,Data!$C$9:$C$2708,$B30,Data!$E$9:$E$2708,"1°cooking", Data!$D$9:$D$2708,"3°batch"))</f>
        <v/>
      </c>
      <c r="N30" s="26" t="str">
        <f>IF(B30="","",AVERAGEIFS(Data!F$9:F$2708,Data!$C$9:$C$2708,$B30,Data!$E$9:$E$2708,"2°cooking", Data!$D$9:$D$2708,"3°batch"))</f>
        <v/>
      </c>
      <c r="O30" s="26" t="str">
        <f>IF(B30="","",AVERAGEIFS(Data!F$9:F$2708,Data!$C$9:$C$2708,$B30,Data!$E$9:$E$2708,"3°cooking", Data!$D$9:$D$2708,"3°batch"))</f>
        <v/>
      </c>
      <c r="P30" s="26" t="str">
        <f>IF(B30="","",AVERAGEIFS(Data!F$9:F$2708,Data!$C$9:$C$2708,$B30,Data!$E$9:$E$2708,"4°cooking", Data!$D$9:$D$2708,"3°batch"))</f>
        <v/>
      </c>
      <c r="Q30" s="59" t="str">
        <f>IF(B30="","",AVERAGEIFS(Data!F$9:F$2708,Data!$C$9:$C$2708,$B30,Data!$E$9:$E$2708,"5°cooking", Data!$D$9:$D$2708,"3°batch"))</f>
        <v/>
      </c>
      <c r="R30" s="66" t="str">
        <f t="shared" si="1"/>
        <v/>
      </c>
    </row>
    <row r="31" spans="2:18" x14ac:dyDescent="0.25">
      <c r="B31" s="66" t="str">
        <f t="shared" si="2"/>
        <v/>
      </c>
      <c r="C31" s="58" t="str">
        <f>IF(B31="","",AVERAGEIFS(Data!F$9:F$2708,Data!$C$9:$C$2708,$B31,Data!$E$9:$E$2708,"1°cooking", Data!$D$9:$D$2708,"1°batch"))</f>
        <v/>
      </c>
      <c r="D31" s="26" t="str">
        <f>IF(B31="","",AVERAGEIFS(Data!F$9:F$2708,Data!$C$9:$C$2708,$B31,Data!$E$9:$E$2708,"2°cooking", Data!$D$9:$D$2708,"1°batch"))</f>
        <v/>
      </c>
      <c r="E31" s="26" t="str">
        <f>IF(B31="","",AVERAGEIFS(Data!F$9:F$2708,Data!$C$9:$C$2708,$B31,Data!$E$9:$E$2708,"3°cooking", Data!$D$9:$D$2708,"1°batch"))</f>
        <v/>
      </c>
      <c r="F31" s="26" t="str">
        <f>IF(B31="","",AVERAGEIFS(Data!F$9:F$2708,Data!$C$9:$C$2708,$B31,Data!$E$9:$E$2708,"4°cooking", Data!$D$9:$D$2708,"1°batch"))</f>
        <v/>
      </c>
      <c r="G31" s="59" t="str">
        <f>IF(B31="","",AVERAGEIFS(Data!F$9:F$2708,Data!$C$9:$C$2708,$B31,Data!$E$9:$E$2708,"5°cooking", Data!$D$9:$D$2708,"1°batch"))</f>
        <v/>
      </c>
      <c r="H31" s="58" t="str">
        <f>IF(B31="","",AVERAGEIFS(Data!F$9:F$2708,Data!$C$9:$C$2708,$B31,Data!$E$9:$E$2708,"1°cooking", Data!$D$9:$D$2708,"2°batch"))</f>
        <v/>
      </c>
      <c r="I31" s="26" t="str">
        <f>IF(B31="","",AVERAGEIFS(Data!F$9:F$2708,Data!$C$9:$C$2708,$B31,Data!$E$9:$E$2708,"2°cooking", Data!$D$9:$D$2708,"2°batch"))</f>
        <v/>
      </c>
      <c r="J31" s="26" t="str">
        <f>IF(B31="","",AVERAGEIFS(Data!F$9:F$2708,Data!$C$9:$C$2708,$B31,Data!$E$9:$E$2708,"3°cooking", Data!$D$9:$D$2708,"2°batch"))</f>
        <v/>
      </c>
      <c r="K31" s="26" t="str">
        <f>IF(B31="","",AVERAGEIFS(Data!F$9:F$2708,Data!$C$9:$C$2708,$B31,Data!$E$9:$E$2708,"4°cooking", Data!$D$9:$D$2708,"2°batch"))</f>
        <v/>
      </c>
      <c r="L31" s="59" t="str">
        <f>IF(B31="","",AVERAGEIFS(Data!F$9:F$2708,Data!$C$9:$C$2708,$B31,Data!$E$9:$E$2708,"5°cooking", Data!$D$9:$D$2708,"2°batch"))</f>
        <v/>
      </c>
      <c r="M31" s="58" t="str">
        <f>IF(B31="","",AVERAGEIFS(Data!F$9:F$2708,Data!$C$9:$C$2708,$B31,Data!$E$9:$E$2708,"1°cooking", Data!$D$9:$D$2708,"3°batch"))</f>
        <v/>
      </c>
      <c r="N31" s="26" t="str">
        <f>IF(B31="","",AVERAGEIFS(Data!F$9:F$2708,Data!$C$9:$C$2708,$B31,Data!$E$9:$E$2708,"2°cooking", Data!$D$9:$D$2708,"3°batch"))</f>
        <v/>
      </c>
      <c r="O31" s="26" t="str">
        <f>IF(B31="","",AVERAGEIFS(Data!F$9:F$2708,Data!$C$9:$C$2708,$B31,Data!$E$9:$E$2708,"3°cooking", Data!$D$9:$D$2708,"3°batch"))</f>
        <v/>
      </c>
      <c r="P31" s="26" t="str">
        <f>IF(B31="","",AVERAGEIFS(Data!F$9:F$2708,Data!$C$9:$C$2708,$B31,Data!$E$9:$E$2708,"4°cooking", Data!$D$9:$D$2708,"3°batch"))</f>
        <v/>
      </c>
      <c r="Q31" s="59" t="str">
        <f>IF(B31="","",AVERAGEIFS(Data!F$9:F$2708,Data!$C$9:$C$2708,$B31,Data!$E$9:$E$2708,"5°cooking", Data!$D$9:$D$2708,"3°batch"))</f>
        <v/>
      </c>
      <c r="R31" s="66" t="str">
        <f t="shared" si="1"/>
        <v/>
      </c>
    </row>
    <row r="32" spans="2:18" x14ac:dyDescent="0.25">
      <c r="B32" s="66" t="str">
        <f t="shared" si="2"/>
        <v/>
      </c>
      <c r="C32" s="58" t="str">
        <f>IF(B32="","",AVERAGEIFS(Data!F$9:F$2708,Data!$C$9:$C$2708,$B32,Data!$E$9:$E$2708,"1°cooking", Data!$D$9:$D$2708,"1°batch"))</f>
        <v/>
      </c>
      <c r="D32" s="26" t="str">
        <f>IF(B32="","",AVERAGEIFS(Data!F$9:F$2708,Data!$C$9:$C$2708,$B32,Data!$E$9:$E$2708,"2°cooking", Data!$D$9:$D$2708,"1°batch"))</f>
        <v/>
      </c>
      <c r="E32" s="26" t="str">
        <f>IF(B32="","",AVERAGEIFS(Data!F$9:F$2708,Data!$C$9:$C$2708,$B32,Data!$E$9:$E$2708,"3°cooking", Data!$D$9:$D$2708,"1°batch"))</f>
        <v/>
      </c>
      <c r="F32" s="26" t="str">
        <f>IF(B32="","",AVERAGEIFS(Data!F$9:F$2708,Data!$C$9:$C$2708,$B32,Data!$E$9:$E$2708,"4°cooking", Data!$D$9:$D$2708,"1°batch"))</f>
        <v/>
      </c>
      <c r="G32" s="59" t="str">
        <f>IF(B32="","",AVERAGEIFS(Data!F$9:F$2708,Data!$C$9:$C$2708,$B32,Data!$E$9:$E$2708,"5°cooking", Data!$D$9:$D$2708,"1°batch"))</f>
        <v/>
      </c>
      <c r="H32" s="58" t="str">
        <f>IF(B32="","",AVERAGEIFS(Data!F$9:F$2708,Data!$C$9:$C$2708,$B32,Data!$E$9:$E$2708,"1°cooking", Data!$D$9:$D$2708,"2°batch"))</f>
        <v/>
      </c>
      <c r="I32" s="26" t="str">
        <f>IF(B32="","",AVERAGEIFS(Data!F$9:F$2708,Data!$C$9:$C$2708,$B32,Data!$E$9:$E$2708,"2°cooking", Data!$D$9:$D$2708,"2°batch"))</f>
        <v/>
      </c>
      <c r="J32" s="26" t="str">
        <f>IF(B32="","",AVERAGEIFS(Data!F$9:F$2708,Data!$C$9:$C$2708,$B32,Data!$E$9:$E$2708,"3°cooking", Data!$D$9:$D$2708,"2°batch"))</f>
        <v/>
      </c>
      <c r="K32" s="26" t="str">
        <f>IF(B32="","",AVERAGEIFS(Data!F$9:F$2708,Data!$C$9:$C$2708,$B32,Data!$E$9:$E$2708,"4°cooking", Data!$D$9:$D$2708,"2°batch"))</f>
        <v/>
      </c>
      <c r="L32" s="59" t="str">
        <f>IF(B32="","",AVERAGEIFS(Data!F$9:F$2708,Data!$C$9:$C$2708,$B32,Data!$E$9:$E$2708,"5°cooking", Data!$D$9:$D$2708,"2°batch"))</f>
        <v/>
      </c>
      <c r="M32" s="58" t="str">
        <f>IF(B32="","",AVERAGEIFS(Data!F$9:F$2708,Data!$C$9:$C$2708,$B32,Data!$E$9:$E$2708,"1°cooking", Data!$D$9:$D$2708,"3°batch"))</f>
        <v/>
      </c>
      <c r="N32" s="26" t="str">
        <f>IF(B32="","",AVERAGEIFS(Data!F$9:F$2708,Data!$C$9:$C$2708,$B32,Data!$E$9:$E$2708,"2°cooking", Data!$D$9:$D$2708,"3°batch"))</f>
        <v/>
      </c>
      <c r="O32" s="26" t="str">
        <f>IF(B32="","",AVERAGEIFS(Data!F$9:F$2708,Data!$C$9:$C$2708,$B32,Data!$E$9:$E$2708,"3°cooking", Data!$D$9:$D$2708,"3°batch"))</f>
        <v/>
      </c>
      <c r="P32" s="26" t="str">
        <f>IF(B32="","",AVERAGEIFS(Data!F$9:F$2708,Data!$C$9:$C$2708,$B32,Data!$E$9:$E$2708,"4°cooking", Data!$D$9:$D$2708,"3°batch"))</f>
        <v/>
      </c>
      <c r="Q32" s="59" t="str">
        <f>IF(B32="","",AVERAGEIFS(Data!F$9:F$2708,Data!$C$9:$C$2708,$B32,Data!$E$9:$E$2708,"5°cooking", Data!$D$9:$D$2708,"3°batch"))</f>
        <v/>
      </c>
      <c r="R32" s="66" t="str">
        <f t="shared" si="1"/>
        <v/>
      </c>
    </row>
    <row r="33" spans="2:18" x14ac:dyDescent="0.25">
      <c r="B33" s="66" t="str">
        <f t="shared" si="2"/>
        <v/>
      </c>
      <c r="C33" s="58" t="str">
        <f>IF(B33="","",AVERAGEIFS(Data!F$9:F$2708,Data!$C$9:$C$2708,$B33,Data!$E$9:$E$2708,"1°cooking", Data!$D$9:$D$2708,"1°batch"))</f>
        <v/>
      </c>
      <c r="D33" s="26" t="str">
        <f>IF(B33="","",AVERAGEIFS(Data!F$9:F$2708,Data!$C$9:$C$2708,$B33,Data!$E$9:$E$2708,"2°cooking", Data!$D$9:$D$2708,"1°batch"))</f>
        <v/>
      </c>
      <c r="E33" s="26" t="str">
        <f>IF(B33="","",AVERAGEIFS(Data!F$9:F$2708,Data!$C$9:$C$2708,$B33,Data!$E$9:$E$2708,"3°cooking", Data!$D$9:$D$2708,"1°batch"))</f>
        <v/>
      </c>
      <c r="F33" s="26" t="str">
        <f>IF(B33="","",AVERAGEIFS(Data!F$9:F$2708,Data!$C$9:$C$2708,$B33,Data!$E$9:$E$2708,"4°cooking", Data!$D$9:$D$2708,"1°batch"))</f>
        <v/>
      </c>
      <c r="G33" s="59" t="str">
        <f>IF(B33="","",AVERAGEIFS(Data!F$9:F$2708,Data!$C$9:$C$2708,$B33,Data!$E$9:$E$2708,"5°cooking", Data!$D$9:$D$2708,"1°batch"))</f>
        <v/>
      </c>
      <c r="H33" s="58" t="str">
        <f>IF(B33="","",AVERAGEIFS(Data!F$9:F$2708,Data!$C$9:$C$2708,$B33,Data!$E$9:$E$2708,"1°cooking", Data!$D$9:$D$2708,"2°batch"))</f>
        <v/>
      </c>
      <c r="I33" s="26" t="str">
        <f>IF(B33="","",AVERAGEIFS(Data!F$9:F$2708,Data!$C$9:$C$2708,$B33,Data!$E$9:$E$2708,"2°cooking", Data!$D$9:$D$2708,"2°batch"))</f>
        <v/>
      </c>
      <c r="J33" s="26" t="str">
        <f>IF(B33="","",AVERAGEIFS(Data!F$9:F$2708,Data!$C$9:$C$2708,$B33,Data!$E$9:$E$2708,"3°cooking", Data!$D$9:$D$2708,"2°batch"))</f>
        <v/>
      </c>
      <c r="K33" s="26" t="str">
        <f>IF(B33="","",AVERAGEIFS(Data!F$9:F$2708,Data!$C$9:$C$2708,$B33,Data!$E$9:$E$2708,"4°cooking", Data!$D$9:$D$2708,"2°batch"))</f>
        <v/>
      </c>
      <c r="L33" s="59" t="str">
        <f>IF(B33="","",AVERAGEIFS(Data!F$9:F$2708,Data!$C$9:$C$2708,$B33,Data!$E$9:$E$2708,"5°cooking", Data!$D$9:$D$2708,"2°batch"))</f>
        <v/>
      </c>
      <c r="M33" s="58" t="str">
        <f>IF(B33="","",AVERAGEIFS(Data!F$9:F$2708,Data!$C$9:$C$2708,$B33,Data!$E$9:$E$2708,"1°cooking", Data!$D$9:$D$2708,"3°batch"))</f>
        <v/>
      </c>
      <c r="N33" s="26" t="str">
        <f>IF(B33="","",AVERAGEIFS(Data!F$9:F$2708,Data!$C$9:$C$2708,$B33,Data!$E$9:$E$2708,"2°cooking", Data!$D$9:$D$2708,"3°batch"))</f>
        <v/>
      </c>
      <c r="O33" s="26" t="str">
        <f>IF(B33="","",AVERAGEIFS(Data!F$9:F$2708,Data!$C$9:$C$2708,$B33,Data!$E$9:$E$2708,"3°cooking", Data!$D$9:$D$2708,"3°batch"))</f>
        <v/>
      </c>
      <c r="P33" s="26" t="str">
        <f>IF(B33="","",AVERAGEIFS(Data!F$9:F$2708,Data!$C$9:$C$2708,$B33,Data!$E$9:$E$2708,"4°cooking", Data!$D$9:$D$2708,"3°batch"))</f>
        <v/>
      </c>
      <c r="Q33" s="59" t="str">
        <f>IF(B33="","",AVERAGEIFS(Data!F$9:F$2708,Data!$C$9:$C$2708,$B33,Data!$E$9:$E$2708,"5°cooking", Data!$D$9:$D$2708,"3°batch"))</f>
        <v/>
      </c>
      <c r="R33" s="66" t="str">
        <f t="shared" si="1"/>
        <v/>
      </c>
    </row>
    <row r="34" spans="2:18" x14ac:dyDescent="0.25">
      <c r="B34" s="66" t="str">
        <f t="shared" si="2"/>
        <v/>
      </c>
      <c r="C34" s="58" t="str">
        <f>IF(B34="","",AVERAGEIFS(Data!F$9:F$2708,Data!$C$9:$C$2708,$B34,Data!$E$9:$E$2708,"1°cooking", Data!$D$9:$D$2708,"1°batch"))</f>
        <v/>
      </c>
      <c r="D34" s="26" t="str">
        <f>IF(B34="","",AVERAGEIFS(Data!F$9:F$2708,Data!$C$9:$C$2708,$B34,Data!$E$9:$E$2708,"2°cooking", Data!$D$9:$D$2708,"1°batch"))</f>
        <v/>
      </c>
      <c r="E34" s="26" t="str">
        <f>IF(B34="","",AVERAGEIFS(Data!F$9:F$2708,Data!$C$9:$C$2708,$B34,Data!$E$9:$E$2708,"3°cooking", Data!$D$9:$D$2708,"1°batch"))</f>
        <v/>
      </c>
      <c r="F34" s="26" t="str">
        <f>IF(B34="","",AVERAGEIFS(Data!F$9:F$2708,Data!$C$9:$C$2708,$B34,Data!$E$9:$E$2708,"4°cooking", Data!$D$9:$D$2708,"1°batch"))</f>
        <v/>
      </c>
      <c r="G34" s="59" t="str">
        <f>IF(B34="","",AVERAGEIFS(Data!F$9:F$2708,Data!$C$9:$C$2708,$B34,Data!$E$9:$E$2708,"5°cooking", Data!$D$9:$D$2708,"1°batch"))</f>
        <v/>
      </c>
      <c r="H34" s="58" t="str">
        <f>IF(B34="","",AVERAGEIFS(Data!F$9:F$2708,Data!$C$9:$C$2708,$B34,Data!$E$9:$E$2708,"1°cooking", Data!$D$9:$D$2708,"2°batch"))</f>
        <v/>
      </c>
      <c r="I34" s="26" t="str">
        <f>IF(B34="","",AVERAGEIFS(Data!F$9:F$2708,Data!$C$9:$C$2708,$B34,Data!$E$9:$E$2708,"2°cooking", Data!$D$9:$D$2708,"2°batch"))</f>
        <v/>
      </c>
      <c r="J34" s="26" t="str">
        <f>IF(B34="","",AVERAGEIFS(Data!F$9:F$2708,Data!$C$9:$C$2708,$B34,Data!$E$9:$E$2708,"3°cooking", Data!$D$9:$D$2708,"2°batch"))</f>
        <v/>
      </c>
      <c r="K34" s="26" t="str">
        <f>IF(B34="","",AVERAGEIFS(Data!F$9:F$2708,Data!$C$9:$C$2708,$B34,Data!$E$9:$E$2708,"4°cooking", Data!$D$9:$D$2708,"2°batch"))</f>
        <v/>
      </c>
      <c r="L34" s="59" t="str">
        <f>IF(B34="","",AVERAGEIFS(Data!F$9:F$2708,Data!$C$9:$C$2708,$B34,Data!$E$9:$E$2708,"5°cooking", Data!$D$9:$D$2708,"2°batch"))</f>
        <v/>
      </c>
      <c r="M34" s="58" t="str">
        <f>IF(B34="","",AVERAGEIFS(Data!F$9:F$2708,Data!$C$9:$C$2708,$B34,Data!$E$9:$E$2708,"1°cooking", Data!$D$9:$D$2708,"3°batch"))</f>
        <v/>
      </c>
      <c r="N34" s="26" t="str">
        <f>IF(B34="","",AVERAGEIFS(Data!F$9:F$2708,Data!$C$9:$C$2708,$B34,Data!$E$9:$E$2708,"2°cooking", Data!$D$9:$D$2708,"3°batch"))</f>
        <v/>
      </c>
      <c r="O34" s="26" t="str">
        <f>IF(B34="","",AVERAGEIFS(Data!F$9:F$2708,Data!$C$9:$C$2708,$B34,Data!$E$9:$E$2708,"3°cooking", Data!$D$9:$D$2708,"3°batch"))</f>
        <v/>
      </c>
      <c r="P34" s="26" t="str">
        <f>IF(B34="","",AVERAGEIFS(Data!F$9:F$2708,Data!$C$9:$C$2708,$B34,Data!$E$9:$E$2708,"4°cooking", Data!$D$9:$D$2708,"3°batch"))</f>
        <v/>
      </c>
      <c r="Q34" s="59" t="str">
        <f>IF(B34="","",AVERAGEIFS(Data!F$9:F$2708,Data!$C$9:$C$2708,$B34,Data!$E$9:$E$2708,"5°cooking", Data!$D$9:$D$2708,"3°batch"))</f>
        <v/>
      </c>
      <c r="R34" s="66" t="str">
        <f t="shared" si="1"/>
        <v/>
      </c>
    </row>
    <row r="35" spans="2:18" x14ac:dyDescent="0.25">
      <c r="B35" s="66" t="str">
        <f t="shared" si="2"/>
        <v/>
      </c>
      <c r="C35" s="58" t="str">
        <f>IF(B35="","",AVERAGEIFS(Data!F$9:F$2708,Data!$C$9:$C$2708,$B35,Data!$E$9:$E$2708,"1°cooking", Data!$D$9:$D$2708,"1°batch"))</f>
        <v/>
      </c>
      <c r="D35" s="26" t="str">
        <f>IF(B35="","",AVERAGEIFS(Data!F$9:F$2708,Data!$C$9:$C$2708,$B35,Data!$E$9:$E$2708,"2°cooking", Data!$D$9:$D$2708,"1°batch"))</f>
        <v/>
      </c>
      <c r="E35" s="26" t="str">
        <f>IF(B35="","",AVERAGEIFS(Data!F$9:F$2708,Data!$C$9:$C$2708,$B35,Data!$E$9:$E$2708,"3°cooking", Data!$D$9:$D$2708,"1°batch"))</f>
        <v/>
      </c>
      <c r="F35" s="26" t="str">
        <f>IF(B35="","",AVERAGEIFS(Data!F$9:F$2708,Data!$C$9:$C$2708,$B35,Data!$E$9:$E$2708,"4°cooking", Data!$D$9:$D$2708,"1°batch"))</f>
        <v/>
      </c>
      <c r="G35" s="59" t="str">
        <f>IF(B35="","",AVERAGEIFS(Data!F$9:F$2708,Data!$C$9:$C$2708,$B35,Data!$E$9:$E$2708,"5°cooking", Data!$D$9:$D$2708,"1°batch"))</f>
        <v/>
      </c>
      <c r="H35" s="58" t="str">
        <f>IF(B35="","",AVERAGEIFS(Data!F$9:F$2708,Data!$C$9:$C$2708,$B35,Data!$E$9:$E$2708,"1°cooking", Data!$D$9:$D$2708,"2°batch"))</f>
        <v/>
      </c>
      <c r="I35" s="26" t="str">
        <f>IF(B35="","",AVERAGEIFS(Data!F$9:F$2708,Data!$C$9:$C$2708,$B35,Data!$E$9:$E$2708,"2°cooking", Data!$D$9:$D$2708,"2°batch"))</f>
        <v/>
      </c>
      <c r="J35" s="26" t="str">
        <f>IF(B35="","",AVERAGEIFS(Data!F$9:F$2708,Data!$C$9:$C$2708,$B35,Data!$E$9:$E$2708,"3°cooking", Data!$D$9:$D$2708,"2°batch"))</f>
        <v/>
      </c>
      <c r="K35" s="26" t="str">
        <f>IF(B35="","",AVERAGEIFS(Data!F$9:F$2708,Data!$C$9:$C$2708,$B35,Data!$E$9:$E$2708,"4°cooking", Data!$D$9:$D$2708,"2°batch"))</f>
        <v/>
      </c>
      <c r="L35" s="59" t="str">
        <f>IF(B35="","",AVERAGEIFS(Data!F$9:F$2708,Data!$C$9:$C$2708,$B35,Data!$E$9:$E$2708,"5°cooking", Data!$D$9:$D$2708,"2°batch"))</f>
        <v/>
      </c>
      <c r="M35" s="58" t="str">
        <f>IF(B35="","",AVERAGEIFS(Data!F$9:F$2708,Data!$C$9:$C$2708,$B35,Data!$E$9:$E$2708,"1°cooking", Data!$D$9:$D$2708,"3°batch"))</f>
        <v/>
      </c>
      <c r="N35" s="26" t="str">
        <f>IF(B35="","",AVERAGEIFS(Data!F$9:F$2708,Data!$C$9:$C$2708,$B35,Data!$E$9:$E$2708,"2°cooking", Data!$D$9:$D$2708,"3°batch"))</f>
        <v/>
      </c>
      <c r="O35" s="26" t="str">
        <f>IF(B35="","",AVERAGEIFS(Data!F$9:F$2708,Data!$C$9:$C$2708,$B35,Data!$E$9:$E$2708,"3°cooking", Data!$D$9:$D$2708,"3°batch"))</f>
        <v/>
      </c>
      <c r="P35" s="26" t="str">
        <f>IF(B35="","",AVERAGEIFS(Data!F$9:F$2708,Data!$C$9:$C$2708,$B35,Data!$E$9:$E$2708,"4°cooking", Data!$D$9:$D$2708,"3°batch"))</f>
        <v/>
      </c>
      <c r="Q35" s="59" t="str">
        <f>IF(B35="","",AVERAGEIFS(Data!F$9:F$2708,Data!$C$9:$C$2708,$B35,Data!$E$9:$E$2708,"5°cooking", Data!$D$9:$D$2708,"3°batch"))</f>
        <v/>
      </c>
      <c r="R35" s="66" t="str">
        <f t="shared" si="1"/>
        <v/>
      </c>
    </row>
    <row r="36" spans="2:18" x14ac:dyDescent="0.25">
      <c r="B36" s="66" t="str">
        <f t="shared" si="2"/>
        <v/>
      </c>
      <c r="C36" s="58" t="str">
        <f>IF(B36="","",AVERAGEIFS(Data!F$9:F$2708,Data!$C$9:$C$2708,$B36,Data!$E$9:$E$2708,"1°cooking", Data!$D$9:$D$2708,"1°batch"))</f>
        <v/>
      </c>
      <c r="D36" s="26" t="str">
        <f>IF(B36="","",AVERAGEIFS(Data!F$9:F$2708,Data!$C$9:$C$2708,$B36,Data!$E$9:$E$2708,"2°cooking", Data!$D$9:$D$2708,"1°batch"))</f>
        <v/>
      </c>
      <c r="E36" s="26" t="str">
        <f>IF(B36="","",AVERAGEIFS(Data!F$9:F$2708,Data!$C$9:$C$2708,$B36,Data!$E$9:$E$2708,"3°cooking", Data!$D$9:$D$2708,"1°batch"))</f>
        <v/>
      </c>
      <c r="F36" s="26" t="str">
        <f>IF(B36="","",AVERAGEIFS(Data!F$9:F$2708,Data!$C$9:$C$2708,$B36,Data!$E$9:$E$2708,"4°cooking", Data!$D$9:$D$2708,"1°batch"))</f>
        <v/>
      </c>
      <c r="G36" s="59" t="str">
        <f>IF(B36="","",AVERAGEIFS(Data!F$9:F$2708,Data!$C$9:$C$2708,$B36,Data!$E$9:$E$2708,"5°cooking", Data!$D$9:$D$2708,"1°batch"))</f>
        <v/>
      </c>
      <c r="H36" s="58" t="str">
        <f>IF(B36="","",AVERAGEIFS(Data!F$9:F$2708,Data!$C$9:$C$2708,$B36,Data!$E$9:$E$2708,"1°cooking", Data!$D$9:$D$2708,"2°batch"))</f>
        <v/>
      </c>
      <c r="I36" s="26" t="str">
        <f>IF(B36="","",AVERAGEIFS(Data!F$9:F$2708,Data!$C$9:$C$2708,$B36,Data!$E$9:$E$2708,"2°cooking", Data!$D$9:$D$2708,"2°batch"))</f>
        <v/>
      </c>
      <c r="J36" s="26" t="str">
        <f>IF(B36="","",AVERAGEIFS(Data!F$9:F$2708,Data!$C$9:$C$2708,$B36,Data!$E$9:$E$2708,"3°cooking", Data!$D$9:$D$2708,"2°batch"))</f>
        <v/>
      </c>
      <c r="K36" s="26" t="str">
        <f>IF(B36="","",AVERAGEIFS(Data!F$9:F$2708,Data!$C$9:$C$2708,$B36,Data!$E$9:$E$2708,"4°cooking", Data!$D$9:$D$2708,"2°batch"))</f>
        <v/>
      </c>
      <c r="L36" s="59" t="str">
        <f>IF(B36="","",AVERAGEIFS(Data!F$9:F$2708,Data!$C$9:$C$2708,$B36,Data!$E$9:$E$2708,"5°cooking", Data!$D$9:$D$2708,"2°batch"))</f>
        <v/>
      </c>
      <c r="M36" s="58" t="str">
        <f>IF(B36="","",AVERAGEIFS(Data!F$9:F$2708,Data!$C$9:$C$2708,$B36,Data!$E$9:$E$2708,"1°cooking", Data!$D$9:$D$2708,"3°batch"))</f>
        <v/>
      </c>
      <c r="N36" s="26" t="str">
        <f>IF(B36="","",AVERAGEIFS(Data!F$9:F$2708,Data!$C$9:$C$2708,$B36,Data!$E$9:$E$2708,"2°cooking", Data!$D$9:$D$2708,"3°batch"))</f>
        <v/>
      </c>
      <c r="O36" s="26" t="str">
        <f>IF(B36="","",AVERAGEIFS(Data!F$9:F$2708,Data!$C$9:$C$2708,$B36,Data!$E$9:$E$2708,"3°cooking", Data!$D$9:$D$2708,"3°batch"))</f>
        <v/>
      </c>
      <c r="P36" s="26" t="str">
        <f>IF(B36="","",AVERAGEIFS(Data!F$9:F$2708,Data!$C$9:$C$2708,$B36,Data!$E$9:$E$2708,"4°cooking", Data!$D$9:$D$2708,"3°batch"))</f>
        <v/>
      </c>
      <c r="Q36" s="59" t="str">
        <f>IF(B36="","",AVERAGEIFS(Data!F$9:F$2708,Data!$C$9:$C$2708,$B36,Data!$E$9:$E$2708,"5°cooking", Data!$D$9:$D$2708,"3°batch"))</f>
        <v/>
      </c>
      <c r="R36" s="66" t="str">
        <f t="shared" si="1"/>
        <v/>
      </c>
    </row>
    <row r="37" spans="2:18" x14ac:dyDescent="0.25">
      <c r="B37" s="66" t="str">
        <f t="shared" si="2"/>
        <v/>
      </c>
      <c r="C37" s="58" t="str">
        <f>IF(B37="","",AVERAGEIFS(Data!F$9:F$2708,Data!$C$9:$C$2708,$B37,Data!$E$9:$E$2708,"1°cooking", Data!$D$9:$D$2708,"1°batch"))</f>
        <v/>
      </c>
      <c r="D37" s="26" t="str">
        <f>IF(B37="","",AVERAGEIFS(Data!F$9:F$2708,Data!$C$9:$C$2708,$B37,Data!$E$9:$E$2708,"2°cooking", Data!$D$9:$D$2708,"1°batch"))</f>
        <v/>
      </c>
      <c r="E37" s="26" t="str">
        <f>IF(B37="","",AVERAGEIFS(Data!F$9:F$2708,Data!$C$9:$C$2708,$B37,Data!$E$9:$E$2708,"3°cooking", Data!$D$9:$D$2708,"1°batch"))</f>
        <v/>
      </c>
      <c r="F37" s="26" t="str">
        <f>IF(B37="","",AVERAGEIFS(Data!F$9:F$2708,Data!$C$9:$C$2708,$B37,Data!$E$9:$E$2708,"4°cooking", Data!$D$9:$D$2708,"1°batch"))</f>
        <v/>
      </c>
      <c r="G37" s="59" t="str">
        <f>IF(B37="","",AVERAGEIFS(Data!F$9:F$2708,Data!$C$9:$C$2708,$B37,Data!$E$9:$E$2708,"5°cooking", Data!$D$9:$D$2708,"1°batch"))</f>
        <v/>
      </c>
      <c r="H37" s="58" t="str">
        <f>IF(B37="","",AVERAGEIFS(Data!F$9:F$2708,Data!$C$9:$C$2708,$B37,Data!$E$9:$E$2708,"1°cooking", Data!$D$9:$D$2708,"2°batch"))</f>
        <v/>
      </c>
      <c r="I37" s="26" t="str">
        <f>IF(B37="","",AVERAGEIFS(Data!F$9:F$2708,Data!$C$9:$C$2708,$B37,Data!$E$9:$E$2708,"2°cooking", Data!$D$9:$D$2708,"2°batch"))</f>
        <v/>
      </c>
      <c r="J37" s="26" t="str">
        <f>IF(B37="","",AVERAGEIFS(Data!F$9:F$2708,Data!$C$9:$C$2708,$B37,Data!$E$9:$E$2708,"3°cooking", Data!$D$9:$D$2708,"2°batch"))</f>
        <v/>
      </c>
      <c r="K37" s="26" t="str">
        <f>IF(B37="","",AVERAGEIFS(Data!F$9:F$2708,Data!$C$9:$C$2708,$B37,Data!$E$9:$E$2708,"4°cooking", Data!$D$9:$D$2708,"2°batch"))</f>
        <v/>
      </c>
      <c r="L37" s="59" t="str">
        <f>IF(B37="","",AVERAGEIFS(Data!F$9:F$2708,Data!$C$9:$C$2708,$B37,Data!$E$9:$E$2708,"5°cooking", Data!$D$9:$D$2708,"2°batch"))</f>
        <v/>
      </c>
      <c r="M37" s="58" t="str">
        <f>IF(B37="","",AVERAGEIFS(Data!F$9:F$2708,Data!$C$9:$C$2708,$B37,Data!$E$9:$E$2708,"1°cooking", Data!$D$9:$D$2708,"3°batch"))</f>
        <v/>
      </c>
      <c r="N37" s="26" t="str">
        <f>IF(B37="","",AVERAGEIFS(Data!F$9:F$2708,Data!$C$9:$C$2708,$B37,Data!$E$9:$E$2708,"2°cooking", Data!$D$9:$D$2708,"3°batch"))</f>
        <v/>
      </c>
      <c r="O37" s="26" t="str">
        <f>IF(B37="","",AVERAGEIFS(Data!F$9:F$2708,Data!$C$9:$C$2708,$B37,Data!$E$9:$E$2708,"3°cooking", Data!$D$9:$D$2708,"3°batch"))</f>
        <v/>
      </c>
      <c r="P37" s="26" t="str">
        <f>IF(B37="","",AVERAGEIFS(Data!F$9:F$2708,Data!$C$9:$C$2708,$B37,Data!$E$9:$E$2708,"4°cooking", Data!$D$9:$D$2708,"3°batch"))</f>
        <v/>
      </c>
      <c r="Q37" s="59" t="str">
        <f>IF(B37="","",AVERAGEIFS(Data!F$9:F$2708,Data!$C$9:$C$2708,$B37,Data!$E$9:$E$2708,"5°cooking", Data!$D$9:$D$2708,"3°batch"))</f>
        <v/>
      </c>
      <c r="R37" s="66" t="str">
        <f t="shared" si="1"/>
        <v/>
      </c>
    </row>
    <row r="38" spans="2:18" x14ac:dyDescent="0.25">
      <c r="B38" s="66" t="str">
        <f t="shared" si="2"/>
        <v/>
      </c>
      <c r="C38" s="58" t="str">
        <f>IF(B38="","",AVERAGEIFS(Data!F$9:F$2708,Data!$C$9:$C$2708,$B38,Data!$E$9:$E$2708,"1°cooking", Data!$D$9:$D$2708,"1°batch"))</f>
        <v/>
      </c>
      <c r="D38" s="26" t="str">
        <f>IF(B38="","",AVERAGEIFS(Data!F$9:F$2708,Data!$C$9:$C$2708,$B38,Data!$E$9:$E$2708,"2°cooking", Data!$D$9:$D$2708,"1°batch"))</f>
        <v/>
      </c>
      <c r="E38" s="26" t="str">
        <f>IF(B38="","",AVERAGEIFS(Data!F$9:F$2708,Data!$C$9:$C$2708,$B38,Data!$E$9:$E$2708,"3°cooking", Data!$D$9:$D$2708,"1°batch"))</f>
        <v/>
      </c>
      <c r="F38" s="26" t="str">
        <f>IF(B38="","",AVERAGEIFS(Data!F$9:F$2708,Data!$C$9:$C$2708,$B38,Data!$E$9:$E$2708,"4°cooking", Data!$D$9:$D$2708,"1°batch"))</f>
        <v/>
      </c>
      <c r="G38" s="59" t="str">
        <f>IF(B38="","",AVERAGEIFS(Data!F$9:F$2708,Data!$C$9:$C$2708,$B38,Data!$E$9:$E$2708,"5°cooking", Data!$D$9:$D$2708,"1°batch"))</f>
        <v/>
      </c>
      <c r="H38" s="58" t="str">
        <f>IF(B38="","",AVERAGEIFS(Data!F$9:F$2708,Data!$C$9:$C$2708,$B38,Data!$E$9:$E$2708,"1°cooking", Data!$D$9:$D$2708,"2°batch"))</f>
        <v/>
      </c>
      <c r="I38" s="26" t="str">
        <f>IF(B38="","",AVERAGEIFS(Data!F$9:F$2708,Data!$C$9:$C$2708,$B38,Data!$E$9:$E$2708,"2°cooking", Data!$D$9:$D$2708,"2°batch"))</f>
        <v/>
      </c>
      <c r="J38" s="26" t="str">
        <f>IF(B38="","",AVERAGEIFS(Data!F$9:F$2708,Data!$C$9:$C$2708,$B38,Data!$E$9:$E$2708,"3°cooking", Data!$D$9:$D$2708,"2°batch"))</f>
        <v/>
      </c>
      <c r="K38" s="26" t="str">
        <f>IF(B38="","",AVERAGEIFS(Data!F$9:F$2708,Data!$C$9:$C$2708,$B38,Data!$E$9:$E$2708,"4°cooking", Data!$D$9:$D$2708,"2°batch"))</f>
        <v/>
      </c>
      <c r="L38" s="59" t="str">
        <f>IF(B38="","",AVERAGEIFS(Data!F$9:F$2708,Data!$C$9:$C$2708,$B38,Data!$E$9:$E$2708,"5°cooking", Data!$D$9:$D$2708,"2°batch"))</f>
        <v/>
      </c>
      <c r="M38" s="58" t="str">
        <f>IF(B38="","",AVERAGEIFS(Data!F$9:F$2708,Data!$C$9:$C$2708,$B38,Data!$E$9:$E$2708,"1°cooking", Data!$D$9:$D$2708,"3°batch"))</f>
        <v/>
      </c>
      <c r="N38" s="26" t="str">
        <f>IF(B38="","",AVERAGEIFS(Data!F$9:F$2708,Data!$C$9:$C$2708,$B38,Data!$E$9:$E$2708,"2°cooking", Data!$D$9:$D$2708,"3°batch"))</f>
        <v/>
      </c>
      <c r="O38" s="26" t="str">
        <f>IF(B38="","",AVERAGEIFS(Data!F$9:F$2708,Data!$C$9:$C$2708,$B38,Data!$E$9:$E$2708,"3°cooking", Data!$D$9:$D$2708,"3°batch"))</f>
        <v/>
      </c>
      <c r="P38" s="26" t="str">
        <f>IF(B38="","",AVERAGEIFS(Data!F$9:F$2708,Data!$C$9:$C$2708,$B38,Data!$E$9:$E$2708,"4°cooking", Data!$D$9:$D$2708,"3°batch"))</f>
        <v/>
      </c>
      <c r="Q38" s="59" t="str">
        <f>IF(B38="","",AVERAGEIFS(Data!F$9:F$2708,Data!$C$9:$C$2708,$B38,Data!$E$9:$E$2708,"5°cooking", Data!$D$9:$D$2708,"3°batch"))</f>
        <v/>
      </c>
      <c r="R38" s="66" t="str">
        <f t="shared" si="1"/>
        <v/>
      </c>
    </row>
    <row r="39" spans="2:18" x14ac:dyDescent="0.25">
      <c r="B39" s="66" t="str">
        <f t="shared" si="2"/>
        <v/>
      </c>
      <c r="C39" s="58" t="str">
        <f>IF(B39="","",AVERAGEIFS(Data!F$9:F$2708,Data!$C$9:$C$2708,$B39,Data!$E$9:$E$2708,"1°cooking", Data!$D$9:$D$2708,"1°batch"))</f>
        <v/>
      </c>
      <c r="D39" s="26" t="str">
        <f>IF(B39="","",AVERAGEIFS(Data!F$9:F$2708,Data!$C$9:$C$2708,$B39,Data!$E$9:$E$2708,"2°cooking", Data!$D$9:$D$2708,"1°batch"))</f>
        <v/>
      </c>
      <c r="E39" s="26" t="str">
        <f>IF(B39="","",AVERAGEIFS(Data!F$9:F$2708,Data!$C$9:$C$2708,$B39,Data!$E$9:$E$2708,"3°cooking", Data!$D$9:$D$2708,"1°batch"))</f>
        <v/>
      </c>
      <c r="F39" s="26" t="str">
        <f>IF(B39="","",AVERAGEIFS(Data!F$9:F$2708,Data!$C$9:$C$2708,$B39,Data!$E$9:$E$2708,"4°cooking", Data!$D$9:$D$2708,"1°batch"))</f>
        <v/>
      </c>
      <c r="G39" s="59" t="str">
        <f>IF(B39="","",AVERAGEIFS(Data!F$9:F$2708,Data!$C$9:$C$2708,$B39,Data!$E$9:$E$2708,"5°cooking", Data!$D$9:$D$2708,"1°batch"))</f>
        <v/>
      </c>
      <c r="H39" s="58" t="str">
        <f>IF(B39="","",AVERAGEIFS(Data!F$9:F$2708,Data!$C$9:$C$2708,$B39,Data!$E$9:$E$2708,"1°cooking", Data!$D$9:$D$2708,"2°batch"))</f>
        <v/>
      </c>
      <c r="I39" s="26" t="str">
        <f>IF(B39="","",AVERAGEIFS(Data!F$9:F$2708,Data!$C$9:$C$2708,$B39,Data!$E$9:$E$2708,"2°cooking", Data!$D$9:$D$2708,"2°batch"))</f>
        <v/>
      </c>
      <c r="J39" s="26" t="str">
        <f>IF(B39="","",AVERAGEIFS(Data!F$9:F$2708,Data!$C$9:$C$2708,$B39,Data!$E$9:$E$2708,"3°cooking", Data!$D$9:$D$2708,"2°batch"))</f>
        <v/>
      </c>
      <c r="K39" s="26" t="str">
        <f>IF(B39="","",AVERAGEIFS(Data!F$9:F$2708,Data!$C$9:$C$2708,$B39,Data!$E$9:$E$2708,"4°cooking", Data!$D$9:$D$2708,"2°batch"))</f>
        <v/>
      </c>
      <c r="L39" s="59" t="str">
        <f>IF(B39="","",AVERAGEIFS(Data!F$9:F$2708,Data!$C$9:$C$2708,$B39,Data!$E$9:$E$2708,"5°cooking", Data!$D$9:$D$2708,"2°batch"))</f>
        <v/>
      </c>
      <c r="M39" s="58" t="str">
        <f>IF(B39="","",AVERAGEIFS(Data!F$9:F$2708,Data!$C$9:$C$2708,$B39,Data!$E$9:$E$2708,"1°cooking", Data!$D$9:$D$2708,"3°batch"))</f>
        <v/>
      </c>
      <c r="N39" s="26" t="str">
        <f>IF(B39="","",AVERAGEIFS(Data!F$9:F$2708,Data!$C$9:$C$2708,$B39,Data!$E$9:$E$2708,"2°cooking", Data!$D$9:$D$2708,"3°batch"))</f>
        <v/>
      </c>
      <c r="O39" s="26" t="str">
        <f>IF(B39="","",AVERAGEIFS(Data!F$9:F$2708,Data!$C$9:$C$2708,$B39,Data!$E$9:$E$2708,"3°cooking", Data!$D$9:$D$2708,"3°batch"))</f>
        <v/>
      </c>
      <c r="P39" s="26" t="str">
        <f>IF(B39="","",AVERAGEIFS(Data!F$9:F$2708,Data!$C$9:$C$2708,$B39,Data!$E$9:$E$2708,"4°cooking", Data!$D$9:$D$2708,"3°batch"))</f>
        <v/>
      </c>
      <c r="Q39" s="59" t="str">
        <f>IF(B39="","",AVERAGEIFS(Data!F$9:F$2708,Data!$C$9:$C$2708,$B39,Data!$E$9:$E$2708,"5°cooking", Data!$D$9:$D$2708,"3°batch"))</f>
        <v/>
      </c>
      <c r="R39" s="66" t="str">
        <f t="shared" si="1"/>
        <v/>
      </c>
    </row>
    <row r="40" spans="2:18" x14ac:dyDescent="0.25">
      <c r="B40" s="66" t="str">
        <f t="shared" si="2"/>
        <v/>
      </c>
      <c r="C40" s="58" t="str">
        <f>IF(B40="","",AVERAGEIFS(Data!F$9:F$2708,Data!$C$9:$C$2708,$B40,Data!$E$9:$E$2708,"1°cooking", Data!$D$9:$D$2708,"1°batch"))</f>
        <v/>
      </c>
      <c r="D40" s="26" t="str">
        <f>IF(B40="","",AVERAGEIFS(Data!F$9:F$2708,Data!$C$9:$C$2708,$B40,Data!$E$9:$E$2708,"2°cooking", Data!$D$9:$D$2708,"1°batch"))</f>
        <v/>
      </c>
      <c r="E40" s="26" t="str">
        <f>IF(B40="","",AVERAGEIFS(Data!F$9:F$2708,Data!$C$9:$C$2708,$B40,Data!$E$9:$E$2708,"3°cooking", Data!$D$9:$D$2708,"1°batch"))</f>
        <v/>
      </c>
      <c r="F40" s="26" t="str">
        <f>IF(B40="","",AVERAGEIFS(Data!F$9:F$2708,Data!$C$9:$C$2708,$B40,Data!$E$9:$E$2708,"4°cooking", Data!$D$9:$D$2708,"1°batch"))</f>
        <v/>
      </c>
      <c r="G40" s="59" t="str">
        <f>IF(B40="","",AVERAGEIFS(Data!F$9:F$2708,Data!$C$9:$C$2708,$B40,Data!$E$9:$E$2708,"5°cooking", Data!$D$9:$D$2708,"1°batch"))</f>
        <v/>
      </c>
      <c r="H40" s="58" t="str">
        <f>IF(B40="","",AVERAGEIFS(Data!F$9:F$2708,Data!$C$9:$C$2708,$B40,Data!$E$9:$E$2708,"1°cooking", Data!$D$9:$D$2708,"2°batch"))</f>
        <v/>
      </c>
      <c r="I40" s="26" t="str">
        <f>IF(B40="","",AVERAGEIFS(Data!F$9:F$2708,Data!$C$9:$C$2708,$B40,Data!$E$9:$E$2708,"2°cooking", Data!$D$9:$D$2708,"2°batch"))</f>
        <v/>
      </c>
      <c r="J40" s="26" t="str">
        <f>IF(B40="","",AVERAGEIFS(Data!F$9:F$2708,Data!$C$9:$C$2708,$B40,Data!$E$9:$E$2708,"3°cooking", Data!$D$9:$D$2708,"2°batch"))</f>
        <v/>
      </c>
      <c r="K40" s="26" t="str">
        <f>IF(B40="","",AVERAGEIFS(Data!F$9:F$2708,Data!$C$9:$C$2708,$B40,Data!$E$9:$E$2708,"4°cooking", Data!$D$9:$D$2708,"2°batch"))</f>
        <v/>
      </c>
      <c r="L40" s="59" t="str">
        <f>IF(B40="","",AVERAGEIFS(Data!F$9:F$2708,Data!$C$9:$C$2708,$B40,Data!$E$9:$E$2708,"5°cooking", Data!$D$9:$D$2708,"2°batch"))</f>
        <v/>
      </c>
      <c r="M40" s="58" t="str">
        <f>IF(B40="","",AVERAGEIFS(Data!F$9:F$2708,Data!$C$9:$C$2708,$B40,Data!$E$9:$E$2708,"1°cooking", Data!$D$9:$D$2708,"3°batch"))</f>
        <v/>
      </c>
      <c r="N40" s="26" t="str">
        <f>IF(B40="","",AVERAGEIFS(Data!F$9:F$2708,Data!$C$9:$C$2708,$B40,Data!$E$9:$E$2708,"2°cooking", Data!$D$9:$D$2708,"3°batch"))</f>
        <v/>
      </c>
      <c r="O40" s="26" t="str">
        <f>IF(B40="","",AVERAGEIFS(Data!F$9:F$2708,Data!$C$9:$C$2708,$B40,Data!$E$9:$E$2708,"3°cooking", Data!$D$9:$D$2708,"3°batch"))</f>
        <v/>
      </c>
      <c r="P40" s="26" t="str">
        <f>IF(B40="","",AVERAGEIFS(Data!F$9:F$2708,Data!$C$9:$C$2708,$B40,Data!$E$9:$E$2708,"4°cooking", Data!$D$9:$D$2708,"3°batch"))</f>
        <v/>
      </c>
      <c r="Q40" s="59" t="str">
        <f>IF(B40="","",AVERAGEIFS(Data!F$9:F$2708,Data!$C$9:$C$2708,$B40,Data!$E$9:$E$2708,"5°cooking", Data!$D$9:$D$2708,"3°batch"))</f>
        <v/>
      </c>
      <c r="R40" s="66" t="str">
        <f t="shared" si="1"/>
        <v/>
      </c>
    </row>
    <row r="41" spans="2:18" x14ac:dyDescent="0.25">
      <c r="B41" s="66" t="str">
        <f t="shared" si="2"/>
        <v/>
      </c>
      <c r="C41" s="58" t="str">
        <f>IF(B41="","",AVERAGEIFS(Data!F$9:F$2708,Data!$C$9:$C$2708,$B41,Data!$E$9:$E$2708,"1°cooking", Data!$D$9:$D$2708,"1°batch"))</f>
        <v/>
      </c>
      <c r="D41" s="26" t="str">
        <f>IF(B41="","",AVERAGEIFS(Data!F$9:F$2708,Data!$C$9:$C$2708,$B41,Data!$E$9:$E$2708,"2°cooking", Data!$D$9:$D$2708,"1°batch"))</f>
        <v/>
      </c>
      <c r="E41" s="26" t="str">
        <f>IF(B41="","",AVERAGEIFS(Data!F$9:F$2708,Data!$C$9:$C$2708,$B41,Data!$E$9:$E$2708,"3°cooking", Data!$D$9:$D$2708,"1°batch"))</f>
        <v/>
      </c>
      <c r="F41" s="26" t="str">
        <f>IF(B41="","",AVERAGEIFS(Data!F$9:F$2708,Data!$C$9:$C$2708,$B41,Data!$E$9:$E$2708,"4°cooking", Data!$D$9:$D$2708,"1°batch"))</f>
        <v/>
      </c>
      <c r="G41" s="59" t="str">
        <f>IF(B41="","",AVERAGEIFS(Data!F$9:F$2708,Data!$C$9:$C$2708,$B41,Data!$E$9:$E$2708,"5°cooking", Data!$D$9:$D$2708,"1°batch"))</f>
        <v/>
      </c>
      <c r="H41" s="58" t="str">
        <f>IF(B41="","",AVERAGEIFS(Data!F$9:F$2708,Data!$C$9:$C$2708,$B41,Data!$E$9:$E$2708,"1°cooking", Data!$D$9:$D$2708,"2°batch"))</f>
        <v/>
      </c>
      <c r="I41" s="26" t="str">
        <f>IF(B41="","",AVERAGEIFS(Data!F$9:F$2708,Data!$C$9:$C$2708,$B41,Data!$E$9:$E$2708,"2°cooking", Data!$D$9:$D$2708,"2°batch"))</f>
        <v/>
      </c>
      <c r="J41" s="26" t="str">
        <f>IF(B41="","",AVERAGEIFS(Data!F$9:F$2708,Data!$C$9:$C$2708,$B41,Data!$E$9:$E$2708,"3°cooking", Data!$D$9:$D$2708,"2°batch"))</f>
        <v/>
      </c>
      <c r="K41" s="26" t="str">
        <f>IF(B41="","",AVERAGEIFS(Data!F$9:F$2708,Data!$C$9:$C$2708,$B41,Data!$E$9:$E$2708,"4°cooking", Data!$D$9:$D$2708,"2°batch"))</f>
        <v/>
      </c>
      <c r="L41" s="59" t="str">
        <f>IF(B41="","",AVERAGEIFS(Data!F$9:F$2708,Data!$C$9:$C$2708,$B41,Data!$E$9:$E$2708,"5°cooking", Data!$D$9:$D$2708,"2°batch"))</f>
        <v/>
      </c>
      <c r="M41" s="58" t="str">
        <f>IF(B41="","",AVERAGEIFS(Data!F$9:F$2708,Data!$C$9:$C$2708,$B41,Data!$E$9:$E$2708,"1°cooking", Data!$D$9:$D$2708,"3°batch"))</f>
        <v/>
      </c>
      <c r="N41" s="26" t="str">
        <f>IF(B41="","",AVERAGEIFS(Data!F$9:F$2708,Data!$C$9:$C$2708,$B41,Data!$E$9:$E$2708,"2°cooking", Data!$D$9:$D$2708,"3°batch"))</f>
        <v/>
      </c>
      <c r="O41" s="26" t="str">
        <f>IF(B41="","",AVERAGEIFS(Data!F$9:F$2708,Data!$C$9:$C$2708,$B41,Data!$E$9:$E$2708,"3°cooking", Data!$D$9:$D$2708,"3°batch"))</f>
        <v/>
      </c>
      <c r="P41" s="26" t="str">
        <f>IF(B41="","",AVERAGEIFS(Data!F$9:F$2708,Data!$C$9:$C$2708,$B41,Data!$E$9:$E$2708,"4°cooking", Data!$D$9:$D$2708,"3°batch"))</f>
        <v/>
      </c>
      <c r="Q41" s="59" t="str">
        <f>IF(B41="","",AVERAGEIFS(Data!F$9:F$2708,Data!$C$9:$C$2708,$B41,Data!$E$9:$E$2708,"5°cooking", Data!$D$9:$D$2708,"3°batch"))</f>
        <v/>
      </c>
      <c r="R41" s="66" t="str">
        <f t="shared" si="1"/>
        <v/>
      </c>
    </row>
    <row r="42" spans="2:18" x14ac:dyDescent="0.25">
      <c r="B42" s="66" t="str">
        <f t="shared" si="2"/>
        <v/>
      </c>
      <c r="C42" s="58" t="str">
        <f>IF(B42="","",AVERAGEIFS(Data!F$9:F$2708,Data!$C$9:$C$2708,$B42,Data!$E$9:$E$2708,"1°cooking", Data!$D$9:$D$2708,"1°batch"))</f>
        <v/>
      </c>
      <c r="D42" s="26" t="str">
        <f>IF(B42="","",AVERAGEIFS(Data!F$9:F$2708,Data!$C$9:$C$2708,$B42,Data!$E$9:$E$2708,"2°cooking", Data!$D$9:$D$2708,"1°batch"))</f>
        <v/>
      </c>
      <c r="E42" s="26" t="str">
        <f>IF(B42="","",AVERAGEIFS(Data!F$9:F$2708,Data!$C$9:$C$2708,$B42,Data!$E$9:$E$2708,"3°cooking", Data!$D$9:$D$2708,"1°batch"))</f>
        <v/>
      </c>
      <c r="F42" s="26" t="str">
        <f>IF(B42="","",AVERAGEIFS(Data!F$9:F$2708,Data!$C$9:$C$2708,$B42,Data!$E$9:$E$2708,"4°cooking", Data!$D$9:$D$2708,"1°batch"))</f>
        <v/>
      </c>
      <c r="G42" s="59" t="str">
        <f>IF(B42="","",AVERAGEIFS(Data!F$9:F$2708,Data!$C$9:$C$2708,$B42,Data!$E$9:$E$2708,"5°cooking", Data!$D$9:$D$2708,"1°batch"))</f>
        <v/>
      </c>
      <c r="H42" s="58" t="str">
        <f>IF(B42="","",AVERAGEIFS(Data!F$9:F$2708,Data!$C$9:$C$2708,$B42,Data!$E$9:$E$2708,"1°cooking", Data!$D$9:$D$2708,"2°batch"))</f>
        <v/>
      </c>
      <c r="I42" s="26" t="str">
        <f>IF(B42="","",AVERAGEIFS(Data!F$9:F$2708,Data!$C$9:$C$2708,$B42,Data!$E$9:$E$2708,"2°cooking", Data!$D$9:$D$2708,"2°batch"))</f>
        <v/>
      </c>
      <c r="J42" s="26" t="str">
        <f>IF(B42="","",AVERAGEIFS(Data!F$9:F$2708,Data!$C$9:$C$2708,$B42,Data!$E$9:$E$2708,"3°cooking", Data!$D$9:$D$2708,"2°batch"))</f>
        <v/>
      </c>
      <c r="K42" s="26" t="str">
        <f>IF(B42="","",AVERAGEIFS(Data!F$9:F$2708,Data!$C$9:$C$2708,$B42,Data!$E$9:$E$2708,"4°cooking", Data!$D$9:$D$2708,"2°batch"))</f>
        <v/>
      </c>
      <c r="L42" s="59" t="str">
        <f>IF(B42="","",AVERAGEIFS(Data!F$9:F$2708,Data!$C$9:$C$2708,$B42,Data!$E$9:$E$2708,"5°cooking", Data!$D$9:$D$2708,"2°batch"))</f>
        <v/>
      </c>
      <c r="M42" s="58" t="str">
        <f>IF(B42="","",AVERAGEIFS(Data!F$9:F$2708,Data!$C$9:$C$2708,$B42,Data!$E$9:$E$2708,"1°cooking", Data!$D$9:$D$2708,"3°batch"))</f>
        <v/>
      </c>
      <c r="N42" s="26" t="str">
        <f>IF(B42="","",AVERAGEIFS(Data!F$9:F$2708,Data!$C$9:$C$2708,$B42,Data!$E$9:$E$2708,"2°cooking", Data!$D$9:$D$2708,"3°batch"))</f>
        <v/>
      </c>
      <c r="O42" s="26" t="str">
        <f>IF(B42="","",AVERAGEIFS(Data!F$9:F$2708,Data!$C$9:$C$2708,$B42,Data!$E$9:$E$2708,"3°cooking", Data!$D$9:$D$2708,"3°batch"))</f>
        <v/>
      </c>
      <c r="P42" s="26" t="str">
        <f>IF(B42="","",AVERAGEIFS(Data!F$9:F$2708,Data!$C$9:$C$2708,$B42,Data!$E$9:$E$2708,"4°cooking", Data!$D$9:$D$2708,"3°batch"))</f>
        <v/>
      </c>
      <c r="Q42" s="59" t="str">
        <f>IF(B42="","",AVERAGEIFS(Data!F$9:F$2708,Data!$C$9:$C$2708,$B42,Data!$E$9:$E$2708,"5°cooking", Data!$D$9:$D$2708,"3°batch"))</f>
        <v/>
      </c>
      <c r="R42" s="66" t="str">
        <f t="shared" si="1"/>
        <v/>
      </c>
    </row>
    <row r="43" spans="2:18" x14ac:dyDescent="0.25">
      <c r="B43" s="66" t="str">
        <f t="shared" si="2"/>
        <v/>
      </c>
      <c r="C43" s="58" t="str">
        <f>IF(B43="","",AVERAGEIFS(Data!F$9:F$2708,Data!$C$9:$C$2708,$B43,Data!$E$9:$E$2708,"1°cooking", Data!$D$9:$D$2708,"1°batch"))</f>
        <v/>
      </c>
      <c r="D43" s="26" t="str">
        <f>IF(B43="","",AVERAGEIFS(Data!F$9:F$2708,Data!$C$9:$C$2708,$B43,Data!$E$9:$E$2708,"2°cooking", Data!$D$9:$D$2708,"1°batch"))</f>
        <v/>
      </c>
      <c r="E43" s="26" t="str">
        <f>IF(B43="","",AVERAGEIFS(Data!F$9:F$2708,Data!$C$9:$C$2708,$B43,Data!$E$9:$E$2708,"3°cooking", Data!$D$9:$D$2708,"1°batch"))</f>
        <v/>
      </c>
      <c r="F43" s="26" t="str">
        <f>IF(B43="","",AVERAGEIFS(Data!F$9:F$2708,Data!$C$9:$C$2708,$B43,Data!$E$9:$E$2708,"4°cooking", Data!$D$9:$D$2708,"1°batch"))</f>
        <v/>
      </c>
      <c r="G43" s="59" t="str">
        <f>IF(B43="","",AVERAGEIFS(Data!F$9:F$2708,Data!$C$9:$C$2708,$B43,Data!$E$9:$E$2708,"5°cooking", Data!$D$9:$D$2708,"1°batch"))</f>
        <v/>
      </c>
      <c r="H43" s="58" t="str">
        <f>IF(B43="","",AVERAGEIFS(Data!F$9:F$2708,Data!$C$9:$C$2708,$B43,Data!$E$9:$E$2708,"1°cooking", Data!$D$9:$D$2708,"2°batch"))</f>
        <v/>
      </c>
      <c r="I43" s="26" t="str">
        <f>IF(B43="","",AVERAGEIFS(Data!F$9:F$2708,Data!$C$9:$C$2708,$B43,Data!$E$9:$E$2708,"2°cooking", Data!$D$9:$D$2708,"2°batch"))</f>
        <v/>
      </c>
      <c r="J43" s="26" t="str">
        <f>IF(B43="","",AVERAGEIFS(Data!F$9:F$2708,Data!$C$9:$C$2708,$B43,Data!$E$9:$E$2708,"3°cooking", Data!$D$9:$D$2708,"2°batch"))</f>
        <v/>
      </c>
      <c r="K43" s="26" t="str">
        <f>IF(B43="","",AVERAGEIFS(Data!F$9:F$2708,Data!$C$9:$C$2708,$B43,Data!$E$9:$E$2708,"4°cooking", Data!$D$9:$D$2708,"2°batch"))</f>
        <v/>
      </c>
      <c r="L43" s="59" t="str">
        <f>IF(B43="","",AVERAGEIFS(Data!F$9:F$2708,Data!$C$9:$C$2708,$B43,Data!$E$9:$E$2708,"5°cooking", Data!$D$9:$D$2708,"2°batch"))</f>
        <v/>
      </c>
      <c r="M43" s="58" t="str">
        <f>IF(B43="","",AVERAGEIFS(Data!F$9:F$2708,Data!$C$9:$C$2708,$B43,Data!$E$9:$E$2708,"1°cooking", Data!$D$9:$D$2708,"3°batch"))</f>
        <v/>
      </c>
      <c r="N43" s="26" t="str">
        <f>IF(B43="","",AVERAGEIFS(Data!F$9:F$2708,Data!$C$9:$C$2708,$B43,Data!$E$9:$E$2708,"2°cooking", Data!$D$9:$D$2708,"3°batch"))</f>
        <v/>
      </c>
      <c r="O43" s="26" t="str">
        <f>IF(B43="","",AVERAGEIFS(Data!F$9:F$2708,Data!$C$9:$C$2708,$B43,Data!$E$9:$E$2708,"3°cooking", Data!$D$9:$D$2708,"3°batch"))</f>
        <v/>
      </c>
      <c r="P43" s="26" t="str">
        <f>IF(B43="","",AVERAGEIFS(Data!F$9:F$2708,Data!$C$9:$C$2708,$B43,Data!$E$9:$E$2708,"4°cooking", Data!$D$9:$D$2708,"3°batch"))</f>
        <v/>
      </c>
      <c r="Q43" s="59" t="str">
        <f>IF(B43="","",AVERAGEIFS(Data!F$9:F$2708,Data!$C$9:$C$2708,$B43,Data!$E$9:$E$2708,"5°cooking", Data!$D$9:$D$2708,"3°batch"))</f>
        <v/>
      </c>
      <c r="R43" s="66" t="str">
        <f t="shared" si="1"/>
        <v/>
      </c>
    </row>
    <row r="44" spans="2:18" x14ac:dyDescent="0.25">
      <c r="B44" s="66" t="str">
        <f t="shared" si="2"/>
        <v/>
      </c>
      <c r="C44" s="58" t="str">
        <f>IF(B44="","",AVERAGEIFS(Data!F$9:F$2708,Data!$C$9:$C$2708,$B44,Data!$E$9:$E$2708,"1°cooking", Data!$D$9:$D$2708,"1°batch"))</f>
        <v/>
      </c>
      <c r="D44" s="26" t="str">
        <f>IF(B44="","",AVERAGEIFS(Data!F$9:F$2708,Data!$C$9:$C$2708,$B44,Data!$E$9:$E$2708,"2°cooking", Data!$D$9:$D$2708,"1°batch"))</f>
        <v/>
      </c>
      <c r="E44" s="26" t="str">
        <f>IF(B44="","",AVERAGEIFS(Data!F$9:F$2708,Data!$C$9:$C$2708,$B44,Data!$E$9:$E$2708,"3°cooking", Data!$D$9:$D$2708,"1°batch"))</f>
        <v/>
      </c>
      <c r="F44" s="26" t="str">
        <f>IF(B44="","",AVERAGEIFS(Data!F$9:F$2708,Data!$C$9:$C$2708,$B44,Data!$E$9:$E$2708,"4°cooking", Data!$D$9:$D$2708,"1°batch"))</f>
        <v/>
      </c>
      <c r="G44" s="59" t="str">
        <f>IF(B44="","",AVERAGEIFS(Data!F$9:F$2708,Data!$C$9:$C$2708,$B44,Data!$E$9:$E$2708,"5°cooking", Data!$D$9:$D$2708,"1°batch"))</f>
        <v/>
      </c>
      <c r="H44" s="58" t="str">
        <f>IF(B44="","",AVERAGEIFS(Data!F$9:F$2708,Data!$C$9:$C$2708,$B44,Data!$E$9:$E$2708,"1°cooking", Data!$D$9:$D$2708,"2°batch"))</f>
        <v/>
      </c>
      <c r="I44" s="26" t="str">
        <f>IF(B44="","",AVERAGEIFS(Data!F$9:F$2708,Data!$C$9:$C$2708,$B44,Data!$E$9:$E$2708,"2°cooking", Data!$D$9:$D$2708,"2°batch"))</f>
        <v/>
      </c>
      <c r="J44" s="26" t="str">
        <f>IF(B44="","",AVERAGEIFS(Data!F$9:F$2708,Data!$C$9:$C$2708,$B44,Data!$E$9:$E$2708,"3°cooking", Data!$D$9:$D$2708,"2°batch"))</f>
        <v/>
      </c>
      <c r="K44" s="26" t="str">
        <f>IF(B44="","",AVERAGEIFS(Data!F$9:F$2708,Data!$C$9:$C$2708,$B44,Data!$E$9:$E$2708,"4°cooking", Data!$D$9:$D$2708,"2°batch"))</f>
        <v/>
      </c>
      <c r="L44" s="59" t="str">
        <f>IF(B44="","",AVERAGEIFS(Data!F$9:F$2708,Data!$C$9:$C$2708,$B44,Data!$E$9:$E$2708,"5°cooking", Data!$D$9:$D$2708,"2°batch"))</f>
        <v/>
      </c>
      <c r="M44" s="58" t="str">
        <f>IF(B44="","",AVERAGEIFS(Data!F$9:F$2708,Data!$C$9:$C$2708,$B44,Data!$E$9:$E$2708,"1°cooking", Data!$D$9:$D$2708,"3°batch"))</f>
        <v/>
      </c>
      <c r="N44" s="26" t="str">
        <f>IF(B44="","",AVERAGEIFS(Data!F$9:F$2708,Data!$C$9:$C$2708,$B44,Data!$E$9:$E$2708,"2°cooking", Data!$D$9:$D$2708,"3°batch"))</f>
        <v/>
      </c>
      <c r="O44" s="26" t="str">
        <f>IF(B44="","",AVERAGEIFS(Data!F$9:F$2708,Data!$C$9:$C$2708,$B44,Data!$E$9:$E$2708,"3°cooking", Data!$D$9:$D$2708,"3°batch"))</f>
        <v/>
      </c>
      <c r="P44" s="26" t="str">
        <f>IF(B44="","",AVERAGEIFS(Data!F$9:F$2708,Data!$C$9:$C$2708,$B44,Data!$E$9:$E$2708,"4°cooking", Data!$D$9:$D$2708,"3°batch"))</f>
        <v/>
      </c>
      <c r="Q44" s="59" t="str">
        <f>IF(B44="","",AVERAGEIFS(Data!F$9:F$2708,Data!$C$9:$C$2708,$B44,Data!$E$9:$E$2708,"5°cooking", Data!$D$9:$D$2708,"3°batch"))</f>
        <v/>
      </c>
      <c r="R44" s="66" t="str">
        <f t="shared" si="1"/>
        <v/>
      </c>
    </row>
    <row r="45" spans="2:18" x14ac:dyDescent="0.25">
      <c r="B45" s="66" t="str">
        <f t="shared" si="2"/>
        <v/>
      </c>
      <c r="C45" s="58" t="str">
        <f>IF(B45="","",AVERAGEIFS(Data!F$9:F$2708,Data!$C$9:$C$2708,$B45,Data!$E$9:$E$2708,"1°cooking", Data!$D$9:$D$2708,"1°batch"))</f>
        <v/>
      </c>
      <c r="D45" s="26" t="str">
        <f>IF(B45="","",AVERAGEIFS(Data!F$9:F$2708,Data!$C$9:$C$2708,$B45,Data!$E$9:$E$2708,"2°cooking", Data!$D$9:$D$2708,"1°batch"))</f>
        <v/>
      </c>
      <c r="E45" s="26" t="str">
        <f>IF(B45="","",AVERAGEIFS(Data!F$9:F$2708,Data!$C$9:$C$2708,$B45,Data!$E$9:$E$2708,"3°cooking", Data!$D$9:$D$2708,"1°batch"))</f>
        <v/>
      </c>
      <c r="F45" s="26" t="str">
        <f>IF(B45="","",AVERAGEIFS(Data!F$9:F$2708,Data!$C$9:$C$2708,$B45,Data!$E$9:$E$2708,"4°cooking", Data!$D$9:$D$2708,"1°batch"))</f>
        <v/>
      </c>
      <c r="G45" s="59" t="str">
        <f>IF(B45="","",AVERAGEIFS(Data!F$9:F$2708,Data!$C$9:$C$2708,$B45,Data!$E$9:$E$2708,"5°cooking", Data!$D$9:$D$2708,"1°batch"))</f>
        <v/>
      </c>
      <c r="H45" s="58" t="str">
        <f>IF(B45="","",AVERAGEIFS(Data!F$9:F$2708,Data!$C$9:$C$2708,$B45,Data!$E$9:$E$2708,"1°cooking", Data!$D$9:$D$2708,"2°batch"))</f>
        <v/>
      </c>
      <c r="I45" s="26" t="str">
        <f>IF(B45="","",AVERAGEIFS(Data!F$9:F$2708,Data!$C$9:$C$2708,$B45,Data!$E$9:$E$2708,"2°cooking", Data!$D$9:$D$2708,"2°batch"))</f>
        <v/>
      </c>
      <c r="J45" s="26" t="str">
        <f>IF(B45="","",AVERAGEIFS(Data!F$9:F$2708,Data!$C$9:$C$2708,$B45,Data!$E$9:$E$2708,"3°cooking", Data!$D$9:$D$2708,"2°batch"))</f>
        <v/>
      </c>
      <c r="K45" s="26" t="str">
        <f>IF(B45="","",AVERAGEIFS(Data!F$9:F$2708,Data!$C$9:$C$2708,$B45,Data!$E$9:$E$2708,"4°cooking", Data!$D$9:$D$2708,"2°batch"))</f>
        <v/>
      </c>
      <c r="L45" s="59" t="str">
        <f>IF(B45="","",AVERAGEIFS(Data!F$9:F$2708,Data!$C$9:$C$2708,$B45,Data!$E$9:$E$2708,"5°cooking", Data!$D$9:$D$2708,"2°batch"))</f>
        <v/>
      </c>
      <c r="M45" s="58" t="str">
        <f>IF(B45="","",AVERAGEIFS(Data!F$9:F$2708,Data!$C$9:$C$2708,$B45,Data!$E$9:$E$2708,"1°cooking", Data!$D$9:$D$2708,"3°batch"))</f>
        <v/>
      </c>
      <c r="N45" s="26" t="str">
        <f>IF(B45="","",AVERAGEIFS(Data!F$9:F$2708,Data!$C$9:$C$2708,$B45,Data!$E$9:$E$2708,"2°cooking", Data!$D$9:$D$2708,"3°batch"))</f>
        <v/>
      </c>
      <c r="O45" s="26" t="str">
        <f>IF(B45="","",AVERAGEIFS(Data!F$9:F$2708,Data!$C$9:$C$2708,$B45,Data!$E$9:$E$2708,"3°cooking", Data!$D$9:$D$2708,"3°batch"))</f>
        <v/>
      </c>
      <c r="P45" s="26" t="str">
        <f>IF(B45="","",AVERAGEIFS(Data!F$9:F$2708,Data!$C$9:$C$2708,$B45,Data!$E$9:$E$2708,"4°cooking", Data!$D$9:$D$2708,"3°batch"))</f>
        <v/>
      </c>
      <c r="Q45" s="59" t="str">
        <f>IF(B45="","",AVERAGEIFS(Data!F$9:F$2708,Data!$C$9:$C$2708,$B45,Data!$E$9:$E$2708,"5°cooking", Data!$D$9:$D$2708,"3°batch"))</f>
        <v/>
      </c>
      <c r="R45" s="66" t="str">
        <f t="shared" si="1"/>
        <v/>
      </c>
    </row>
    <row r="46" spans="2:18" x14ac:dyDescent="0.25">
      <c r="B46" s="66" t="str">
        <f t="shared" si="2"/>
        <v/>
      </c>
      <c r="C46" s="58" t="str">
        <f>IF(B46="","",AVERAGEIFS(Data!F$9:F$2708,Data!$C$9:$C$2708,$B46,Data!$E$9:$E$2708,"1°cooking", Data!$D$9:$D$2708,"1°batch"))</f>
        <v/>
      </c>
      <c r="D46" s="26" t="str">
        <f>IF(B46="","",AVERAGEIFS(Data!F$9:F$2708,Data!$C$9:$C$2708,$B46,Data!$E$9:$E$2708,"2°cooking", Data!$D$9:$D$2708,"1°batch"))</f>
        <v/>
      </c>
      <c r="E46" s="26" t="str">
        <f>IF(B46="","",AVERAGEIFS(Data!F$9:F$2708,Data!$C$9:$C$2708,$B46,Data!$E$9:$E$2708,"3°cooking", Data!$D$9:$D$2708,"1°batch"))</f>
        <v/>
      </c>
      <c r="F46" s="26" t="str">
        <f>IF(B46="","",AVERAGEIFS(Data!F$9:F$2708,Data!$C$9:$C$2708,$B46,Data!$E$9:$E$2708,"4°cooking", Data!$D$9:$D$2708,"1°batch"))</f>
        <v/>
      </c>
      <c r="G46" s="59" t="str">
        <f>IF(B46="","",AVERAGEIFS(Data!F$9:F$2708,Data!$C$9:$C$2708,$B46,Data!$E$9:$E$2708,"5°cooking", Data!$D$9:$D$2708,"1°batch"))</f>
        <v/>
      </c>
      <c r="H46" s="58" t="str">
        <f>IF(B46="","",AVERAGEIFS(Data!F$9:F$2708,Data!$C$9:$C$2708,$B46,Data!$E$9:$E$2708,"1°cooking", Data!$D$9:$D$2708,"2°batch"))</f>
        <v/>
      </c>
      <c r="I46" s="26" t="str">
        <f>IF(B46="","",AVERAGEIFS(Data!F$9:F$2708,Data!$C$9:$C$2708,$B46,Data!$E$9:$E$2708,"2°cooking", Data!$D$9:$D$2708,"2°batch"))</f>
        <v/>
      </c>
      <c r="J46" s="26" t="str">
        <f>IF(B46="","",AVERAGEIFS(Data!F$9:F$2708,Data!$C$9:$C$2708,$B46,Data!$E$9:$E$2708,"3°cooking", Data!$D$9:$D$2708,"2°batch"))</f>
        <v/>
      </c>
      <c r="K46" s="26" t="str">
        <f>IF(B46="","",AVERAGEIFS(Data!F$9:F$2708,Data!$C$9:$C$2708,$B46,Data!$E$9:$E$2708,"4°cooking", Data!$D$9:$D$2708,"2°batch"))</f>
        <v/>
      </c>
      <c r="L46" s="59" t="str">
        <f>IF(B46="","",AVERAGEIFS(Data!F$9:F$2708,Data!$C$9:$C$2708,$B46,Data!$E$9:$E$2708,"5°cooking", Data!$D$9:$D$2708,"2°batch"))</f>
        <v/>
      </c>
      <c r="M46" s="58" t="str">
        <f>IF(B46="","",AVERAGEIFS(Data!F$9:F$2708,Data!$C$9:$C$2708,$B46,Data!$E$9:$E$2708,"1°cooking", Data!$D$9:$D$2708,"3°batch"))</f>
        <v/>
      </c>
      <c r="N46" s="26" t="str">
        <f>IF(B46="","",AVERAGEIFS(Data!F$9:F$2708,Data!$C$9:$C$2708,$B46,Data!$E$9:$E$2708,"2°cooking", Data!$D$9:$D$2708,"3°batch"))</f>
        <v/>
      </c>
      <c r="O46" s="26" t="str">
        <f>IF(B46="","",AVERAGEIFS(Data!F$9:F$2708,Data!$C$9:$C$2708,$B46,Data!$E$9:$E$2708,"3°cooking", Data!$D$9:$D$2708,"3°batch"))</f>
        <v/>
      </c>
      <c r="P46" s="26" t="str">
        <f>IF(B46="","",AVERAGEIFS(Data!F$9:F$2708,Data!$C$9:$C$2708,$B46,Data!$E$9:$E$2708,"4°cooking", Data!$D$9:$D$2708,"3°batch"))</f>
        <v/>
      </c>
      <c r="Q46" s="59" t="str">
        <f>IF(B46="","",AVERAGEIFS(Data!F$9:F$2708,Data!$C$9:$C$2708,$B46,Data!$E$9:$E$2708,"5°cooking", Data!$D$9:$D$2708,"3°batch"))</f>
        <v/>
      </c>
      <c r="R46" s="66" t="str">
        <f t="shared" si="1"/>
        <v/>
      </c>
    </row>
    <row r="47" spans="2:18" x14ac:dyDescent="0.25">
      <c r="B47" s="66" t="str">
        <f t="shared" si="2"/>
        <v/>
      </c>
      <c r="C47" s="58" t="str">
        <f>IF(B47="","",AVERAGEIFS(Data!F$9:F$2708,Data!$C$9:$C$2708,$B47,Data!$E$9:$E$2708,"1°cooking", Data!$D$9:$D$2708,"1°batch"))</f>
        <v/>
      </c>
      <c r="D47" s="26" t="str">
        <f>IF(B47="","",AVERAGEIFS(Data!F$9:F$2708,Data!$C$9:$C$2708,$B47,Data!$E$9:$E$2708,"2°cooking", Data!$D$9:$D$2708,"1°batch"))</f>
        <v/>
      </c>
      <c r="E47" s="26" t="str">
        <f>IF(B47="","",AVERAGEIFS(Data!F$9:F$2708,Data!$C$9:$C$2708,$B47,Data!$E$9:$E$2708,"3°cooking", Data!$D$9:$D$2708,"1°batch"))</f>
        <v/>
      </c>
      <c r="F47" s="26" t="str">
        <f>IF(B47="","",AVERAGEIFS(Data!F$9:F$2708,Data!$C$9:$C$2708,$B47,Data!$E$9:$E$2708,"4°cooking", Data!$D$9:$D$2708,"1°batch"))</f>
        <v/>
      </c>
      <c r="G47" s="59" t="str">
        <f>IF(B47="","",AVERAGEIFS(Data!F$9:F$2708,Data!$C$9:$C$2708,$B47,Data!$E$9:$E$2708,"5°cooking", Data!$D$9:$D$2708,"1°batch"))</f>
        <v/>
      </c>
      <c r="H47" s="58" t="str">
        <f>IF(B47="","",AVERAGEIFS(Data!F$9:F$2708,Data!$C$9:$C$2708,$B47,Data!$E$9:$E$2708,"1°cooking", Data!$D$9:$D$2708,"2°batch"))</f>
        <v/>
      </c>
      <c r="I47" s="26" t="str">
        <f>IF(B47="","",AVERAGEIFS(Data!F$9:F$2708,Data!$C$9:$C$2708,$B47,Data!$E$9:$E$2708,"2°cooking", Data!$D$9:$D$2708,"2°batch"))</f>
        <v/>
      </c>
      <c r="J47" s="26" t="str">
        <f>IF(B47="","",AVERAGEIFS(Data!F$9:F$2708,Data!$C$9:$C$2708,$B47,Data!$E$9:$E$2708,"3°cooking", Data!$D$9:$D$2708,"2°batch"))</f>
        <v/>
      </c>
      <c r="K47" s="26" t="str">
        <f>IF(B47="","",AVERAGEIFS(Data!F$9:F$2708,Data!$C$9:$C$2708,$B47,Data!$E$9:$E$2708,"4°cooking", Data!$D$9:$D$2708,"2°batch"))</f>
        <v/>
      </c>
      <c r="L47" s="59" t="str">
        <f>IF(B47="","",AVERAGEIFS(Data!F$9:F$2708,Data!$C$9:$C$2708,$B47,Data!$E$9:$E$2708,"5°cooking", Data!$D$9:$D$2708,"2°batch"))</f>
        <v/>
      </c>
      <c r="M47" s="58" t="str">
        <f>IF(B47="","",AVERAGEIFS(Data!F$9:F$2708,Data!$C$9:$C$2708,$B47,Data!$E$9:$E$2708,"1°cooking", Data!$D$9:$D$2708,"3°batch"))</f>
        <v/>
      </c>
      <c r="N47" s="26" t="str">
        <f>IF(B47="","",AVERAGEIFS(Data!F$9:F$2708,Data!$C$9:$C$2708,$B47,Data!$E$9:$E$2708,"2°cooking", Data!$D$9:$D$2708,"3°batch"))</f>
        <v/>
      </c>
      <c r="O47" s="26" t="str">
        <f>IF(B47="","",AVERAGEIFS(Data!F$9:F$2708,Data!$C$9:$C$2708,$B47,Data!$E$9:$E$2708,"3°cooking", Data!$D$9:$D$2708,"3°batch"))</f>
        <v/>
      </c>
      <c r="P47" s="26" t="str">
        <f>IF(B47="","",AVERAGEIFS(Data!F$9:F$2708,Data!$C$9:$C$2708,$B47,Data!$E$9:$E$2708,"4°cooking", Data!$D$9:$D$2708,"3°batch"))</f>
        <v/>
      </c>
      <c r="Q47" s="59" t="str">
        <f>IF(B47="","",AVERAGEIFS(Data!F$9:F$2708,Data!$C$9:$C$2708,$B47,Data!$E$9:$E$2708,"5°cooking", Data!$D$9:$D$2708,"3°batch"))</f>
        <v/>
      </c>
      <c r="R47" s="66" t="str">
        <f t="shared" si="1"/>
        <v/>
      </c>
    </row>
    <row r="48" spans="2:18" x14ac:dyDescent="0.25">
      <c r="B48" s="66" t="str">
        <f t="shared" si="2"/>
        <v/>
      </c>
      <c r="C48" s="58" t="str">
        <f>IF(B48="","",AVERAGEIFS(Data!F$9:F$2708,Data!$C$9:$C$2708,$B48,Data!$E$9:$E$2708,"1°cooking", Data!$D$9:$D$2708,"1°batch"))</f>
        <v/>
      </c>
      <c r="D48" s="26" t="str">
        <f>IF(B48="","",AVERAGEIFS(Data!F$9:F$2708,Data!$C$9:$C$2708,$B48,Data!$E$9:$E$2708,"2°cooking", Data!$D$9:$D$2708,"1°batch"))</f>
        <v/>
      </c>
      <c r="E48" s="26" t="str">
        <f>IF(B48="","",AVERAGEIFS(Data!F$9:F$2708,Data!$C$9:$C$2708,$B48,Data!$E$9:$E$2708,"3°cooking", Data!$D$9:$D$2708,"1°batch"))</f>
        <v/>
      </c>
      <c r="F48" s="26" t="str">
        <f>IF(B48="","",AVERAGEIFS(Data!F$9:F$2708,Data!$C$9:$C$2708,$B48,Data!$E$9:$E$2708,"4°cooking", Data!$D$9:$D$2708,"1°batch"))</f>
        <v/>
      </c>
      <c r="G48" s="59" t="str">
        <f>IF(B48="","",AVERAGEIFS(Data!F$9:F$2708,Data!$C$9:$C$2708,$B48,Data!$E$9:$E$2708,"5°cooking", Data!$D$9:$D$2708,"1°batch"))</f>
        <v/>
      </c>
      <c r="H48" s="58" t="str">
        <f>IF(B48="","",AVERAGEIFS(Data!F$9:F$2708,Data!$C$9:$C$2708,$B48,Data!$E$9:$E$2708,"1°cooking", Data!$D$9:$D$2708,"2°batch"))</f>
        <v/>
      </c>
      <c r="I48" s="26" t="str">
        <f>IF(B48="","",AVERAGEIFS(Data!F$9:F$2708,Data!$C$9:$C$2708,$B48,Data!$E$9:$E$2708,"2°cooking", Data!$D$9:$D$2708,"2°batch"))</f>
        <v/>
      </c>
      <c r="J48" s="26" t="str">
        <f>IF(B48="","",AVERAGEIFS(Data!F$9:F$2708,Data!$C$9:$C$2708,$B48,Data!$E$9:$E$2708,"3°cooking", Data!$D$9:$D$2708,"2°batch"))</f>
        <v/>
      </c>
      <c r="K48" s="26" t="str">
        <f>IF(B48="","",AVERAGEIFS(Data!F$9:F$2708,Data!$C$9:$C$2708,$B48,Data!$E$9:$E$2708,"4°cooking", Data!$D$9:$D$2708,"2°batch"))</f>
        <v/>
      </c>
      <c r="L48" s="59" t="str">
        <f>IF(B48="","",AVERAGEIFS(Data!F$9:F$2708,Data!$C$9:$C$2708,$B48,Data!$E$9:$E$2708,"5°cooking", Data!$D$9:$D$2708,"2°batch"))</f>
        <v/>
      </c>
      <c r="M48" s="58" t="str">
        <f>IF(B48="","",AVERAGEIFS(Data!F$9:F$2708,Data!$C$9:$C$2708,$B48,Data!$E$9:$E$2708,"1°cooking", Data!$D$9:$D$2708,"3°batch"))</f>
        <v/>
      </c>
      <c r="N48" s="26" t="str">
        <f>IF(B48="","",AVERAGEIFS(Data!F$9:F$2708,Data!$C$9:$C$2708,$B48,Data!$E$9:$E$2708,"2°cooking", Data!$D$9:$D$2708,"3°batch"))</f>
        <v/>
      </c>
      <c r="O48" s="26" t="str">
        <f>IF(B48="","",AVERAGEIFS(Data!F$9:F$2708,Data!$C$9:$C$2708,$B48,Data!$E$9:$E$2708,"3°cooking", Data!$D$9:$D$2708,"3°batch"))</f>
        <v/>
      </c>
      <c r="P48" s="26" t="str">
        <f>IF(B48="","",AVERAGEIFS(Data!F$9:F$2708,Data!$C$9:$C$2708,$B48,Data!$E$9:$E$2708,"4°cooking", Data!$D$9:$D$2708,"3°batch"))</f>
        <v/>
      </c>
      <c r="Q48" s="59" t="str">
        <f>IF(B48="","",AVERAGEIFS(Data!F$9:F$2708,Data!$C$9:$C$2708,$B48,Data!$E$9:$E$2708,"5°cooking", Data!$D$9:$D$2708,"3°batch"))</f>
        <v/>
      </c>
      <c r="R48" s="66" t="str">
        <f t="shared" si="1"/>
        <v/>
      </c>
    </row>
    <row r="49" spans="2:18" x14ac:dyDescent="0.25">
      <c r="B49" s="66" t="str">
        <f t="shared" si="2"/>
        <v/>
      </c>
      <c r="C49" s="58" t="str">
        <f>IF(B49="","",AVERAGEIFS(Data!F$9:F$2708,Data!$C$9:$C$2708,$B49,Data!$E$9:$E$2708,"1°cooking", Data!$D$9:$D$2708,"1°batch"))</f>
        <v/>
      </c>
      <c r="D49" s="26" t="str">
        <f>IF(B49="","",AVERAGEIFS(Data!F$9:F$2708,Data!$C$9:$C$2708,$B49,Data!$E$9:$E$2708,"2°cooking", Data!$D$9:$D$2708,"1°batch"))</f>
        <v/>
      </c>
      <c r="E49" s="26" t="str">
        <f>IF(B49="","",AVERAGEIFS(Data!F$9:F$2708,Data!$C$9:$C$2708,$B49,Data!$E$9:$E$2708,"3°cooking", Data!$D$9:$D$2708,"1°batch"))</f>
        <v/>
      </c>
      <c r="F49" s="26" t="str">
        <f>IF(B49="","",AVERAGEIFS(Data!F$9:F$2708,Data!$C$9:$C$2708,$B49,Data!$E$9:$E$2708,"4°cooking", Data!$D$9:$D$2708,"1°batch"))</f>
        <v/>
      </c>
      <c r="G49" s="59" t="str">
        <f>IF(B49="","",AVERAGEIFS(Data!F$9:F$2708,Data!$C$9:$C$2708,$B49,Data!$E$9:$E$2708,"5°cooking", Data!$D$9:$D$2708,"1°batch"))</f>
        <v/>
      </c>
      <c r="H49" s="58" t="str">
        <f>IF(B49="","",AVERAGEIFS(Data!F$9:F$2708,Data!$C$9:$C$2708,$B49,Data!$E$9:$E$2708,"1°cooking", Data!$D$9:$D$2708,"2°batch"))</f>
        <v/>
      </c>
      <c r="I49" s="26" t="str">
        <f>IF(B49="","",AVERAGEIFS(Data!F$9:F$2708,Data!$C$9:$C$2708,$B49,Data!$E$9:$E$2708,"2°cooking", Data!$D$9:$D$2708,"2°batch"))</f>
        <v/>
      </c>
      <c r="J49" s="26" t="str">
        <f>IF(B49="","",AVERAGEIFS(Data!F$9:F$2708,Data!$C$9:$C$2708,$B49,Data!$E$9:$E$2708,"3°cooking", Data!$D$9:$D$2708,"2°batch"))</f>
        <v/>
      </c>
      <c r="K49" s="26" t="str">
        <f>IF(B49="","",AVERAGEIFS(Data!F$9:F$2708,Data!$C$9:$C$2708,$B49,Data!$E$9:$E$2708,"4°cooking", Data!$D$9:$D$2708,"2°batch"))</f>
        <v/>
      </c>
      <c r="L49" s="59" t="str">
        <f>IF(B49="","",AVERAGEIFS(Data!F$9:F$2708,Data!$C$9:$C$2708,$B49,Data!$E$9:$E$2708,"5°cooking", Data!$D$9:$D$2708,"2°batch"))</f>
        <v/>
      </c>
      <c r="M49" s="58" t="str">
        <f>IF(B49="","",AVERAGEIFS(Data!F$9:F$2708,Data!$C$9:$C$2708,$B49,Data!$E$9:$E$2708,"1°cooking", Data!$D$9:$D$2708,"3°batch"))</f>
        <v/>
      </c>
      <c r="N49" s="26" t="str">
        <f>IF(B49="","",AVERAGEIFS(Data!F$9:F$2708,Data!$C$9:$C$2708,$B49,Data!$E$9:$E$2708,"2°cooking", Data!$D$9:$D$2708,"3°batch"))</f>
        <v/>
      </c>
      <c r="O49" s="26" t="str">
        <f>IF(B49="","",AVERAGEIFS(Data!F$9:F$2708,Data!$C$9:$C$2708,$B49,Data!$E$9:$E$2708,"3°cooking", Data!$D$9:$D$2708,"3°batch"))</f>
        <v/>
      </c>
      <c r="P49" s="26" t="str">
        <f>IF(B49="","",AVERAGEIFS(Data!F$9:F$2708,Data!$C$9:$C$2708,$B49,Data!$E$9:$E$2708,"4°cooking", Data!$D$9:$D$2708,"3°batch"))</f>
        <v/>
      </c>
      <c r="Q49" s="59" t="str">
        <f>IF(B49="","",AVERAGEIFS(Data!F$9:F$2708,Data!$C$9:$C$2708,$B49,Data!$E$9:$E$2708,"5°cooking", Data!$D$9:$D$2708,"3°batch"))</f>
        <v/>
      </c>
      <c r="R49" s="66" t="str">
        <f t="shared" si="1"/>
        <v/>
      </c>
    </row>
    <row r="50" spans="2:18" x14ac:dyDescent="0.25">
      <c r="B50" s="66" t="str">
        <f t="shared" si="2"/>
        <v/>
      </c>
      <c r="C50" s="58" t="str">
        <f>IF(B50="","",AVERAGEIFS(Data!F$9:F$2708,Data!$C$9:$C$2708,$B50,Data!$E$9:$E$2708,"1°cooking", Data!$D$9:$D$2708,"1°batch"))</f>
        <v/>
      </c>
      <c r="D50" s="26" t="str">
        <f>IF(B50="","",AVERAGEIFS(Data!F$9:F$2708,Data!$C$9:$C$2708,$B50,Data!$E$9:$E$2708,"2°cooking", Data!$D$9:$D$2708,"1°batch"))</f>
        <v/>
      </c>
      <c r="E50" s="26" t="str">
        <f>IF(B50="","",AVERAGEIFS(Data!F$9:F$2708,Data!$C$9:$C$2708,$B50,Data!$E$9:$E$2708,"3°cooking", Data!$D$9:$D$2708,"1°batch"))</f>
        <v/>
      </c>
      <c r="F50" s="26" t="str">
        <f>IF(B50="","",AVERAGEIFS(Data!F$9:F$2708,Data!$C$9:$C$2708,$B50,Data!$E$9:$E$2708,"4°cooking", Data!$D$9:$D$2708,"1°batch"))</f>
        <v/>
      </c>
      <c r="G50" s="59" t="str">
        <f>IF(B50="","",AVERAGEIFS(Data!F$9:F$2708,Data!$C$9:$C$2708,$B50,Data!$E$9:$E$2708,"5°cooking", Data!$D$9:$D$2708,"1°batch"))</f>
        <v/>
      </c>
      <c r="H50" s="58" t="str">
        <f>IF(B50="","",AVERAGEIFS(Data!F$9:F$2708,Data!$C$9:$C$2708,$B50,Data!$E$9:$E$2708,"1°cooking", Data!$D$9:$D$2708,"2°batch"))</f>
        <v/>
      </c>
      <c r="I50" s="26" t="str">
        <f>IF(B50="","",AVERAGEIFS(Data!F$9:F$2708,Data!$C$9:$C$2708,$B50,Data!$E$9:$E$2708,"2°cooking", Data!$D$9:$D$2708,"2°batch"))</f>
        <v/>
      </c>
      <c r="J50" s="26" t="str">
        <f>IF(B50="","",AVERAGEIFS(Data!F$9:F$2708,Data!$C$9:$C$2708,$B50,Data!$E$9:$E$2708,"3°cooking", Data!$D$9:$D$2708,"2°batch"))</f>
        <v/>
      </c>
      <c r="K50" s="26" t="str">
        <f>IF(B50="","",AVERAGEIFS(Data!F$9:F$2708,Data!$C$9:$C$2708,$B50,Data!$E$9:$E$2708,"4°cooking", Data!$D$9:$D$2708,"2°batch"))</f>
        <v/>
      </c>
      <c r="L50" s="59" t="str">
        <f>IF(B50="","",AVERAGEIFS(Data!F$9:F$2708,Data!$C$9:$C$2708,$B50,Data!$E$9:$E$2708,"5°cooking", Data!$D$9:$D$2708,"2°batch"))</f>
        <v/>
      </c>
      <c r="M50" s="58" t="str">
        <f>IF(B50="","",AVERAGEIFS(Data!F$9:F$2708,Data!$C$9:$C$2708,$B50,Data!$E$9:$E$2708,"1°cooking", Data!$D$9:$D$2708,"3°batch"))</f>
        <v/>
      </c>
      <c r="N50" s="26" t="str">
        <f>IF(B50="","",AVERAGEIFS(Data!F$9:F$2708,Data!$C$9:$C$2708,$B50,Data!$E$9:$E$2708,"2°cooking", Data!$D$9:$D$2708,"3°batch"))</f>
        <v/>
      </c>
      <c r="O50" s="26" t="str">
        <f>IF(B50="","",AVERAGEIFS(Data!F$9:F$2708,Data!$C$9:$C$2708,$B50,Data!$E$9:$E$2708,"3°cooking", Data!$D$9:$D$2708,"3°batch"))</f>
        <v/>
      </c>
      <c r="P50" s="26" t="str">
        <f>IF(B50="","",AVERAGEIFS(Data!F$9:F$2708,Data!$C$9:$C$2708,$B50,Data!$E$9:$E$2708,"4°cooking", Data!$D$9:$D$2708,"3°batch"))</f>
        <v/>
      </c>
      <c r="Q50" s="59" t="str">
        <f>IF(B50="","",AVERAGEIFS(Data!F$9:F$2708,Data!$C$9:$C$2708,$B50,Data!$E$9:$E$2708,"5°cooking", Data!$D$9:$D$2708,"3°batch"))</f>
        <v/>
      </c>
      <c r="R50" s="66" t="str">
        <f t="shared" si="1"/>
        <v/>
      </c>
    </row>
    <row r="51" spans="2:18" x14ac:dyDescent="0.25">
      <c r="B51" s="66" t="str">
        <f t="shared" si="2"/>
        <v/>
      </c>
      <c r="C51" s="58" t="str">
        <f>IF(B51="","",AVERAGEIFS(Data!F$9:F$2708,Data!$C$9:$C$2708,$B51,Data!$E$9:$E$2708,"1°cooking", Data!$D$9:$D$2708,"1°batch"))</f>
        <v/>
      </c>
      <c r="D51" s="26" t="str">
        <f>IF(B51="","",AVERAGEIFS(Data!F$9:F$2708,Data!$C$9:$C$2708,$B51,Data!$E$9:$E$2708,"2°cooking", Data!$D$9:$D$2708,"1°batch"))</f>
        <v/>
      </c>
      <c r="E51" s="26" t="str">
        <f>IF(B51="","",AVERAGEIFS(Data!F$9:F$2708,Data!$C$9:$C$2708,$B51,Data!$E$9:$E$2708,"3°cooking", Data!$D$9:$D$2708,"1°batch"))</f>
        <v/>
      </c>
      <c r="F51" s="26" t="str">
        <f>IF(B51="","",AVERAGEIFS(Data!F$9:F$2708,Data!$C$9:$C$2708,$B51,Data!$E$9:$E$2708,"4°cooking", Data!$D$9:$D$2708,"1°batch"))</f>
        <v/>
      </c>
      <c r="G51" s="59" t="str">
        <f>IF(B51="","",AVERAGEIFS(Data!F$9:F$2708,Data!$C$9:$C$2708,$B51,Data!$E$9:$E$2708,"5°cooking", Data!$D$9:$D$2708,"1°batch"))</f>
        <v/>
      </c>
      <c r="H51" s="58" t="str">
        <f>IF(B51="","",AVERAGEIFS(Data!F$9:F$2708,Data!$C$9:$C$2708,$B51,Data!$E$9:$E$2708,"1°cooking", Data!$D$9:$D$2708,"2°batch"))</f>
        <v/>
      </c>
      <c r="I51" s="26" t="str">
        <f>IF(B51="","",AVERAGEIFS(Data!F$9:F$2708,Data!$C$9:$C$2708,$B51,Data!$E$9:$E$2708,"2°cooking", Data!$D$9:$D$2708,"2°batch"))</f>
        <v/>
      </c>
      <c r="J51" s="26" t="str">
        <f>IF(B51="","",AVERAGEIFS(Data!F$9:F$2708,Data!$C$9:$C$2708,$B51,Data!$E$9:$E$2708,"3°cooking", Data!$D$9:$D$2708,"2°batch"))</f>
        <v/>
      </c>
      <c r="K51" s="26" t="str">
        <f>IF(B51="","",AVERAGEIFS(Data!F$9:F$2708,Data!$C$9:$C$2708,$B51,Data!$E$9:$E$2708,"4°cooking", Data!$D$9:$D$2708,"2°batch"))</f>
        <v/>
      </c>
      <c r="L51" s="59" t="str">
        <f>IF(B51="","",AVERAGEIFS(Data!F$9:F$2708,Data!$C$9:$C$2708,$B51,Data!$E$9:$E$2708,"5°cooking", Data!$D$9:$D$2708,"2°batch"))</f>
        <v/>
      </c>
      <c r="M51" s="58" t="str">
        <f>IF(B51="","",AVERAGEIFS(Data!F$9:F$2708,Data!$C$9:$C$2708,$B51,Data!$E$9:$E$2708,"1°cooking", Data!$D$9:$D$2708,"3°batch"))</f>
        <v/>
      </c>
      <c r="N51" s="26" t="str">
        <f>IF(B51="","",AVERAGEIFS(Data!F$9:F$2708,Data!$C$9:$C$2708,$B51,Data!$E$9:$E$2708,"2°cooking", Data!$D$9:$D$2708,"3°batch"))</f>
        <v/>
      </c>
      <c r="O51" s="26" t="str">
        <f>IF(B51="","",AVERAGEIFS(Data!F$9:F$2708,Data!$C$9:$C$2708,$B51,Data!$E$9:$E$2708,"3°cooking", Data!$D$9:$D$2708,"3°batch"))</f>
        <v/>
      </c>
      <c r="P51" s="26" t="str">
        <f>IF(B51="","",AVERAGEIFS(Data!F$9:F$2708,Data!$C$9:$C$2708,$B51,Data!$E$9:$E$2708,"4°cooking", Data!$D$9:$D$2708,"3°batch"))</f>
        <v/>
      </c>
      <c r="Q51" s="59" t="str">
        <f>IF(B51="","",AVERAGEIFS(Data!F$9:F$2708,Data!$C$9:$C$2708,$B51,Data!$E$9:$E$2708,"5°cooking", Data!$D$9:$D$2708,"3°batch"))</f>
        <v/>
      </c>
      <c r="R51" s="66" t="str">
        <f t="shared" si="1"/>
        <v/>
      </c>
    </row>
    <row r="52" spans="2:18" x14ac:dyDescent="0.25">
      <c r="B52" s="66" t="str">
        <f t="shared" si="2"/>
        <v/>
      </c>
      <c r="C52" s="58" t="str">
        <f>IF(B52="","",AVERAGEIFS(Data!F$9:F$2708,Data!$C$9:$C$2708,$B52,Data!$E$9:$E$2708,"1°cooking", Data!$D$9:$D$2708,"1°batch"))</f>
        <v/>
      </c>
      <c r="D52" s="26" t="str">
        <f>IF(B52="","",AVERAGEIFS(Data!F$9:F$2708,Data!$C$9:$C$2708,$B52,Data!$E$9:$E$2708,"2°cooking", Data!$D$9:$D$2708,"1°batch"))</f>
        <v/>
      </c>
      <c r="E52" s="26" t="str">
        <f>IF(B52="","",AVERAGEIFS(Data!F$9:F$2708,Data!$C$9:$C$2708,$B52,Data!$E$9:$E$2708,"3°cooking", Data!$D$9:$D$2708,"1°batch"))</f>
        <v/>
      </c>
      <c r="F52" s="26" t="str">
        <f>IF(B52="","",AVERAGEIFS(Data!F$9:F$2708,Data!$C$9:$C$2708,$B52,Data!$E$9:$E$2708,"4°cooking", Data!$D$9:$D$2708,"1°batch"))</f>
        <v/>
      </c>
      <c r="G52" s="59" t="str">
        <f>IF(B52="","",AVERAGEIFS(Data!F$9:F$2708,Data!$C$9:$C$2708,$B52,Data!$E$9:$E$2708,"5°cooking", Data!$D$9:$D$2708,"1°batch"))</f>
        <v/>
      </c>
      <c r="H52" s="58" t="str">
        <f>IF(B52="","",AVERAGEIFS(Data!F$9:F$2708,Data!$C$9:$C$2708,$B52,Data!$E$9:$E$2708,"1°cooking", Data!$D$9:$D$2708,"2°batch"))</f>
        <v/>
      </c>
      <c r="I52" s="26" t="str">
        <f>IF(B52="","",AVERAGEIFS(Data!F$9:F$2708,Data!$C$9:$C$2708,$B52,Data!$E$9:$E$2708,"2°cooking", Data!$D$9:$D$2708,"2°batch"))</f>
        <v/>
      </c>
      <c r="J52" s="26" t="str">
        <f>IF(B52="","",AVERAGEIFS(Data!F$9:F$2708,Data!$C$9:$C$2708,$B52,Data!$E$9:$E$2708,"3°cooking", Data!$D$9:$D$2708,"2°batch"))</f>
        <v/>
      </c>
      <c r="K52" s="26" t="str">
        <f>IF(B52="","",AVERAGEIFS(Data!F$9:F$2708,Data!$C$9:$C$2708,$B52,Data!$E$9:$E$2708,"4°cooking", Data!$D$9:$D$2708,"2°batch"))</f>
        <v/>
      </c>
      <c r="L52" s="59" t="str">
        <f>IF(B52="","",AVERAGEIFS(Data!F$9:F$2708,Data!$C$9:$C$2708,$B52,Data!$E$9:$E$2708,"5°cooking", Data!$D$9:$D$2708,"2°batch"))</f>
        <v/>
      </c>
      <c r="M52" s="58" t="str">
        <f>IF(B52="","",AVERAGEIFS(Data!F$9:F$2708,Data!$C$9:$C$2708,$B52,Data!$E$9:$E$2708,"1°cooking", Data!$D$9:$D$2708,"3°batch"))</f>
        <v/>
      </c>
      <c r="N52" s="26" t="str">
        <f>IF(B52="","",AVERAGEIFS(Data!F$9:F$2708,Data!$C$9:$C$2708,$B52,Data!$E$9:$E$2708,"2°cooking", Data!$D$9:$D$2708,"3°batch"))</f>
        <v/>
      </c>
      <c r="O52" s="26" t="str">
        <f>IF(B52="","",AVERAGEIFS(Data!F$9:F$2708,Data!$C$9:$C$2708,$B52,Data!$E$9:$E$2708,"3°cooking", Data!$D$9:$D$2708,"3°batch"))</f>
        <v/>
      </c>
      <c r="P52" s="26" t="str">
        <f>IF(B52="","",AVERAGEIFS(Data!F$9:F$2708,Data!$C$9:$C$2708,$B52,Data!$E$9:$E$2708,"4°cooking", Data!$D$9:$D$2708,"3°batch"))</f>
        <v/>
      </c>
      <c r="Q52" s="59" t="str">
        <f>IF(B52="","",AVERAGEIFS(Data!F$9:F$2708,Data!$C$9:$C$2708,$B52,Data!$E$9:$E$2708,"5°cooking", Data!$D$9:$D$2708,"3°batch"))</f>
        <v/>
      </c>
      <c r="R52" s="66" t="str">
        <f t="shared" si="1"/>
        <v/>
      </c>
    </row>
    <row r="53" spans="2:18" x14ac:dyDescent="0.25">
      <c r="B53" s="66" t="str">
        <f t="shared" si="2"/>
        <v/>
      </c>
      <c r="C53" s="58" t="str">
        <f>IF(B53="","",AVERAGEIFS(Data!F$9:F$2708,Data!$C$9:$C$2708,$B53,Data!$E$9:$E$2708,"1°cooking", Data!$D$9:$D$2708,"1°batch"))</f>
        <v/>
      </c>
      <c r="D53" s="26" t="str">
        <f>IF(B53="","",AVERAGEIFS(Data!F$9:F$2708,Data!$C$9:$C$2708,$B53,Data!$E$9:$E$2708,"2°cooking", Data!$D$9:$D$2708,"1°batch"))</f>
        <v/>
      </c>
      <c r="E53" s="26" t="str">
        <f>IF(B53="","",AVERAGEIFS(Data!F$9:F$2708,Data!$C$9:$C$2708,$B53,Data!$E$9:$E$2708,"3°cooking", Data!$D$9:$D$2708,"1°batch"))</f>
        <v/>
      </c>
      <c r="F53" s="26" t="str">
        <f>IF(B53="","",AVERAGEIFS(Data!F$9:F$2708,Data!$C$9:$C$2708,$B53,Data!$E$9:$E$2708,"4°cooking", Data!$D$9:$D$2708,"1°batch"))</f>
        <v/>
      </c>
      <c r="G53" s="59" t="str">
        <f>IF(B53="","",AVERAGEIFS(Data!F$9:F$2708,Data!$C$9:$C$2708,$B53,Data!$E$9:$E$2708,"5°cooking", Data!$D$9:$D$2708,"1°batch"))</f>
        <v/>
      </c>
      <c r="H53" s="58" t="str">
        <f>IF(B53="","",AVERAGEIFS(Data!F$9:F$2708,Data!$C$9:$C$2708,$B53,Data!$E$9:$E$2708,"1°cooking", Data!$D$9:$D$2708,"2°batch"))</f>
        <v/>
      </c>
      <c r="I53" s="26" t="str">
        <f>IF(B53="","",AVERAGEIFS(Data!F$9:F$2708,Data!$C$9:$C$2708,$B53,Data!$E$9:$E$2708,"2°cooking", Data!$D$9:$D$2708,"2°batch"))</f>
        <v/>
      </c>
      <c r="J53" s="26" t="str">
        <f>IF(B53="","",AVERAGEIFS(Data!F$9:F$2708,Data!$C$9:$C$2708,$B53,Data!$E$9:$E$2708,"3°cooking", Data!$D$9:$D$2708,"2°batch"))</f>
        <v/>
      </c>
      <c r="K53" s="26" t="str">
        <f>IF(B53="","",AVERAGEIFS(Data!F$9:F$2708,Data!$C$9:$C$2708,$B53,Data!$E$9:$E$2708,"4°cooking", Data!$D$9:$D$2708,"2°batch"))</f>
        <v/>
      </c>
      <c r="L53" s="59" t="str">
        <f>IF(B53="","",AVERAGEIFS(Data!F$9:F$2708,Data!$C$9:$C$2708,$B53,Data!$E$9:$E$2708,"5°cooking", Data!$D$9:$D$2708,"2°batch"))</f>
        <v/>
      </c>
      <c r="M53" s="58" t="str">
        <f>IF(B53="","",AVERAGEIFS(Data!F$9:F$2708,Data!$C$9:$C$2708,$B53,Data!$E$9:$E$2708,"1°cooking", Data!$D$9:$D$2708,"3°batch"))</f>
        <v/>
      </c>
      <c r="N53" s="26" t="str">
        <f>IF(B53="","",AVERAGEIFS(Data!F$9:F$2708,Data!$C$9:$C$2708,$B53,Data!$E$9:$E$2708,"2°cooking", Data!$D$9:$D$2708,"3°batch"))</f>
        <v/>
      </c>
      <c r="O53" s="26" t="str">
        <f>IF(B53="","",AVERAGEIFS(Data!F$9:F$2708,Data!$C$9:$C$2708,$B53,Data!$E$9:$E$2708,"3°cooking", Data!$D$9:$D$2708,"3°batch"))</f>
        <v/>
      </c>
      <c r="P53" s="26" t="str">
        <f>IF(B53="","",AVERAGEIFS(Data!F$9:F$2708,Data!$C$9:$C$2708,$B53,Data!$E$9:$E$2708,"4°cooking", Data!$D$9:$D$2708,"3°batch"))</f>
        <v/>
      </c>
      <c r="Q53" s="59" t="str">
        <f>IF(B53="","",AVERAGEIFS(Data!F$9:F$2708,Data!$C$9:$C$2708,$B53,Data!$E$9:$E$2708,"5°cooking", Data!$D$9:$D$2708,"3°batch"))</f>
        <v/>
      </c>
      <c r="R53" s="66" t="str">
        <f t="shared" si="1"/>
        <v/>
      </c>
    </row>
    <row r="54" spans="2:18" x14ac:dyDescent="0.25">
      <c r="B54" s="66" t="str">
        <f t="shared" si="2"/>
        <v/>
      </c>
      <c r="C54" s="58" t="str">
        <f>IF(B54="","",AVERAGEIFS(Data!F$9:F$2708,Data!$C$9:$C$2708,$B54,Data!$E$9:$E$2708,"1°cooking", Data!$D$9:$D$2708,"1°batch"))</f>
        <v/>
      </c>
      <c r="D54" s="26" t="str">
        <f>IF(B54="","",AVERAGEIFS(Data!F$9:F$2708,Data!$C$9:$C$2708,$B54,Data!$E$9:$E$2708,"2°cooking", Data!$D$9:$D$2708,"1°batch"))</f>
        <v/>
      </c>
      <c r="E54" s="26" t="str">
        <f>IF(B54="","",AVERAGEIFS(Data!F$9:F$2708,Data!$C$9:$C$2708,$B54,Data!$E$9:$E$2708,"3°cooking", Data!$D$9:$D$2708,"1°batch"))</f>
        <v/>
      </c>
      <c r="F54" s="26" t="str">
        <f>IF(B54="","",AVERAGEIFS(Data!F$9:F$2708,Data!$C$9:$C$2708,$B54,Data!$E$9:$E$2708,"4°cooking", Data!$D$9:$D$2708,"1°batch"))</f>
        <v/>
      </c>
      <c r="G54" s="59" t="str">
        <f>IF(B54="","",AVERAGEIFS(Data!F$9:F$2708,Data!$C$9:$C$2708,$B54,Data!$E$9:$E$2708,"5°cooking", Data!$D$9:$D$2708,"1°batch"))</f>
        <v/>
      </c>
      <c r="H54" s="58" t="str">
        <f>IF(B54="","",AVERAGEIFS(Data!F$9:F$2708,Data!$C$9:$C$2708,$B54,Data!$E$9:$E$2708,"1°cooking", Data!$D$9:$D$2708,"2°batch"))</f>
        <v/>
      </c>
      <c r="I54" s="26" t="str">
        <f>IF(B54="","",AVERAGEIFS(Data!F$9:F$2708,Data!$C$9:$C$2708,$B54,Data!$E$9:$E$2708,"2°cooking", Data!$D$9:$D$2708,"2°batch"))</f>
        <v/>
      </c>
      <c r="J54" s="26" t="str">
        <f>IF(B54="","",AVERAGEIFS(Data!F$9:F$2708,Data!$C$9:$C$2708,$B54,Data!$E$9:$E$2708,"3°cooking", Data!$D$9:$D$2708,"2°batch"))</f>
        <v/>
      </c>
      <c r="K54" s="26" t="str">
        <f>IF(B54="","",AVERAGEIFS(Data!F$9:F$2708,Data!$C$9:$C$2708,$B54,Data!$E$9:$E$2708,"4°cooking", Data!$D$9:$D$2708,"2°batch"))</f>
        <v/>
      </c>
      <c r="L54" s="59" t="str">
        <f>IF(B54="","",AVERAGEIFS(Data!F$9:F$2708,Data!$C$9:$C$2708,$B54,Data!$E$9:$E$2708,"5°cooking", Data!$D$9:$D$2708,"2°batch"))</f>
        <v/>
      </c>
      <c r="M54" s="58" t="str">
        <f>IF(B54="","",AVERAGEIFS(Data!F$9:F$2708,Data!$C$9:$C$2708,$B54,Data!$E$9:$E$2708,"1°cooking", Data!$D$9:$D$2708,"3°batch"))</f>
        <v/>
      </c>
      <c r="N54" s="26" t="str">
        <f>IF(B54="","",AVERAGEIFS(Data!F$9:F$2708,Data!$C$9:$C$2708,$B54,Data!$E$9:$E$2708,"2°cooking", Data!$D$9:$D$2708,"3°batch"))</f>
        <v/>
      </c>
      <c r="O54" s="26" t="str">
        <f>IF(B54="","",AVERAGEIFS(Data!F$9:F$2708,Data!$C$9:$C$2708,$B54,Data!$E$9:$E$2708,"3°cooking", Data!$D$9:$D$2708,"3°batch"))</f>
        <v/>
      </c>
      <c r="P54" s="26" t="str">
        <f>IF(B54="","",AVERAGEIFS(Data!F$9:F$2708,Data!$C$9:$C$2708,$B54,Data!$E$9:$E$2708,"4°cooking", Data!$D$9:$D$2708,"3°batch"))</f>
        <v/>
      </c>
      <c r="Q54" s="59" t="str">
        <f>IF(B54="","",AVERAGEIFS(Data!F$9:F$2708,Data!$C$9:$C$2708,$B54,Data!$E$9:$E$2708,"5°cooking", Data!$D$9:$D$2708,"3°batch"))</f>
        <v/>
      </c>
      <c r="R54" s="66" t="str">
        <f t="shared" si="1"/>
        <v/>
      </c>
    </row>
    <row r="55" spans="2:18" x14ac:dyDescent="0.25">
      <c r="B55" s="66" t="str">
        <f t="shared" si="2"/>
        <v/>
      </c>
      <c r="C55" s="58" t="str">
        <f>IF(B55="","",AVERAGEIFS(Data!F$9:F$2708,Data!$C$9:$C$2708,$B55,Data!$E$9:$E$2708,"1°cooking", Data!$D$9:$D$2708,"1°batch"))</f>
        <v/>
      </c>
      <c r="D55" s="26" t="str">
        <f>IF(B55="","",AVERAGEIFS(Data!F$9:F$2708,Data!$C$9:$C$2708,$B55,Data!$E$9:$E$2708,"2°cooking", Data!$D$9:$D$2708,"1°batch"))</f>
        <v/>
      </c>
      <c r="E55" s="26" t="str">
        <f>IF(B55="","",AVERAGEIFS(Data!F$9:F$2708,Data!$C$9:$C$2708,$B55,Data!$E$9:$E$2708,"3°cooking", Data!$D$9:$D$2708,"1°batch"))</f>
        <v/>
      </c>
      <c r="F55" s="26" t="str">
        <f>IF(B55="","",AVERAGEIFS(Data!F$9:F$2708,Data!$C$9:$C$2708,$B55,Data!$E$9:$E$2708,"4°cooking", Data!$D$9:$D$2708,"1°batch"))</f>
        <v/>
      </c>
      <c r="G55" s="59" t="str">
        <f>IF(B55="","",AVERAGEIFS(Data!F$9:F$2708,Data!$C$9:$C$2708,$B55,Data!$E$9:$E$2708,"5°cooking", Data!$D$9:$D$2708,"1°batch"))</f>
        <v/>
      </c>
      <c r="H55" s="58" t="str">
        <f>IF(B55="","",AVERAGEIFS(Data!F$9:F$2708,Data!$C$9:$C$2708,$B55,Data!$E$9:$E$2708,"1°cooking", Data!$D$9:$D$2708,"2°batch"))</f>
        <v/>
      </c>
      <c r="I55" s="26" t="str">
        <f>IF(B55="","",AVERAGEIFS(Data!F$9:F$2708,Data!$C$9:$C$2708,$B55,Data!$E$9:$E$2708,"2°cooking", Data!$D$9:$D$2708,"2°batch"))</f>
        <v/>
      </c>
      <c r="J55" s="26" t="str">
        <f>IF(B55="","",AVERAGEIFS(Data!F$9:F$2708,Data!$C$9:$C$2708,$B55,Data!$E$9:$E$2708,"3°cooking", Data!$D$9:$D$2708,"2°batch"))</f>
        <v/>
      </c>
      <c r="K55" s="26" t="str">
        <f>IF(B55="","",AVERAGEIFS(Data!F$9:F$2708,Data!$C$9:$C$2708,$B55,Data!$E$9:$E$2708,"4°cooking", Data!$D$9:$D$2708,"2°batch"))</f>
        <v/>
      </c>
      <c r="L55" s="59" t="str">
        <f>IF(B55="","",AVERAGEIFS(Data!F$9:F$2708,Data!$C$9:$C$2708,$B55,Data!$E$9:$E$2708,"5°cooking", Data!$D$9:$D$2708,"2°batch"))</f>
        <v/>
      </c>
      <c r="M55" s="58" t="str">
        <f>IF(B55="","",AVERAGEIFS(Data!F$9:F$2708,Data!$C$9:$C$2708,$B55,Data!$E$9:$E$2708,"1°cooking", Data!$D$9:$D$2708,"3°batch"))</f>
        <v/>
      </c>
      <c r="N55" s="26" t="str">
        <f>IF(B55="","",AVERAGEIFS(Data!F$9:F$2708,Data!$C$9:$C$2708,$B55,Data!$E$9:$E$2708,"2°cooking", Data!$D$9:$D$2708,"3°batch"))</f>
        <v/>
      </c>
      <c r="O55" s="26" t="str">
        <f>IF(B55="","",AVERAGEIFS(Data!F$9:F$2708,Data!$C$9:$C$2708,$B55,Data!$E$9:$E$2708,"3°cooking", Data!$D$9:$D$2708,"3°batch"))</f>
        <v/>
      </c>
      <c r="P55" s="26" t="str">
        <f>IF(B55="","",AVERAGEIFS(Data!F$9:F$2708,Data!$C$9:$C$2708,$B55,Data!$E$9:$E$2708,"4°cooking", Data!$D$9:$D$2708,"3°batch"))</f>
        <v/>
      </c>
      <c r="Q55" s="59" t="str">
        <f>IF(B55="","",AVERAGEIFS(Data!F$9:F$2708,Data!$C$9:$C$2708,$B55,Data!$E$9:$E$2708,"5°cooking", Data!$D$9:$D$2708,"3°batch"))</f>
        <v/>
      </c>
      <c r="R55" s="66" t="str">
        <f t="shared" si="1"/>
        <v/>
      </c>
    </row>
    <row r="56" spans="2:18" x14ac:dyDescent="0.25">
      <c r="B56" s="66" t="str">
        <f t="shared" si="2"/>
        <v/>
      </c>
      <c r="C56" s="58" t="str">
        <f>IF(B56="","",AVERAGEIFS(Data!F$9:F$2708,Data!$C$9:$C$2708,$B56,Data!$E$9:$E$2708,"1°cooking", Data!$D$9:$D$2708,"1°batch"))</f>
        <v/>
      </c>
      <c r="D56" s="26" t="str">
        <f>IF(B56="","",AVERAGEIFS(Data!F$9:F$2708,Data!$C$9:$C$2708,$B56,Data!$E$9:$E$2708,"2°cooking", Data!$D$9:$D$2708,"1°batch"))</f>
        <v/>
      </c>
      <c r="E56" s="26" t="str">
        <f>IF(B56="","",AVERAGEIFS(Data!F$9:F$2708,Data!$C$9:$C$2708,$B56,Data!$E$9:$E$2708,"3°cooking", Data!$D$9:$D$2708,"1°batch"))</f>
        <v/>
      </c>
      <c r="F56" s="26" t="str">
        <f>IF(B56="","",AVERAGEIFS(Data!F$9:F$2708,Data!$C$9:$C$2708,$B56,Data!$E$9:$E$2708,"4°cooking", Data!$D$9:$D$2708,"1°batch"))</f>
        <v/>
      </c>
      <c r="G56" s="59" t="str">
        <f>IF(B56="","",AVERAGEIFS(Data!F$9:F$2708,Data!$C$9:$C$2708,$B56,Data!$E$9:$E$2708,"5°cooking", Data!$D$9:$D$2708,"1°batch"))</f>
        <v/>
      </c>
      <c r="H56" s="58" t="str">
        <f>IF(B56="","",AVERAGEIFS(Data!F$9:F$2708,Data!$C$9:$C$2708,$B56,Data!$E$9:$E$2708,"1°cooking", Data!$D$9:$D$2708,"2°batch"))</f>
        <v/>
      </c>
      <c r="I56" s="26" t="str">
        <f>IF(B56="","",AVERAGEIFS(Data!F$9:F$2708,Data!$C$9:$C$2708,$B56,Data!$E$9:$E$2708,"2°cooking", Data!$D$9:$D$2708,"2°batch"))</f>
        <v/>
      </c>
      <c r="J56" s="26" t="str">
        <f>IF(B56="","",AVERAGEIFS(Data!F$9:F$2708,Data!$C$9:$C$2708,$B56,Data!$E$9:$E$2708,"3°cooking", Data!$D$9:$D$2708,"2°batch"))</f>
        <v/>
      </c>
      <c r="K56" s="26" t="str">
        <f>IF(B56="","",AVERAGEIFS(Data!F$9:F$2708,Data!$C$9:$C$2708,$B56,Data!$E$9:$E$2708,"4°cooking", Data!$D$9:$D$2708,"2°batch"))</f>
        <v/>
      </c>
      <c r="L56" s="59" t="str">
        <f>IF(B56="","",AVERAGEIFS(Data!F$9:F$2708,Data!$C$9:$C$2708,$B56,Data!$E$9:$E$2708,"5°cooking", Data!$D$9:$D$2708,"2°batch"))</f>
        <v/>
      </c>
      <c r="M56" s="58" t="str">
        <f>IF(B56="","",AVERAGEIFS(Data!F$9:F$2708,Data!$C$9:$C$2708,$B56,Data!$E$9:$E$2708,"1°cooking", Data!$D$9:$D$2708,"3°batch"))</f>
        <v/>
      </c>
      <c r="N56" s="26" t="str">
        <f>IF(B56="","",AVERAGEIFS(Data!F$9:F$2708,Data!$C$9:$C$2708,$B56,Data!$E$9:$E$2708,"2°cooking", Data!$D$9:$D$2708,"3°batch"))</f>
        <v/>
      </c>
      <c r="O56" s="26" t="str">
        <f>IF(B56="","",AVERAGEIFS(Data!F$9:F$2708,Data!$C$9:$C$2708,$B56,Data!$E$9:$E$2708,"3°cooking", Data!$D$9:$D$2708,"3°batch"))</f>
        <v/>
      </c>
      <c r="P56" s="26" t="str">
        <f>IF(B56="","",AVERAGEIFS(Data!F$9:F$2708,Data!$C$9:$C$2708,$B56,Data!$E$9:$E$2708,"4°cooking", Data!$D$9:$D$2708,"3°batch"))</f>
        <v/>
      </c>
      <c r="Q56" s="59" t="str">
        <f>IF(B56="","",AVERAGEIFS(Data!F$9:F$2708,Data!$C$9:$C$2708,$B56,Data!$E$9:$E$2708,"5°cooking", Data!$D$9:$D$2708,"3°batch"))</f>
        <v/>
      </c>
      <c r="R56" s="66" t="str">
        <f t="shared" si="1"/>
        <v/>
      </c>
    </row>
    <row r="57" spans="2:18" x14ac:dyDescent="0.25">
      <c r="B57" s="66" t="str">
        <f t="shared" si="2"/>
        <v/>
      </c>
      <c r="C57" s="58" t="str">
        <f>IF(B57="","",AVERAGEIFS(Data!F$9:F$2708,Data!$C$9:$C$2708,$B57,Data!$E$9:$E$2708,"1°cooking", Data!$D$9:$D$2708,"1°batch"))</f>
        <v/>
      </c>
      <c r="D57" s="26" t="str">
        <f>IF(B57="","",AVERAGEIFS(Data!F$9:F$2708,Data!$C$9:$C$2708,$B57,Data!$E$9:$E$2708,"2°cooking", Data!$D$9:$D$2708,"1°batch"))</f>
        <v/>
      </c>
      <c r="E57" s="26" t="str">
        <f>IF(B57="","",AVERAGEIFS(Data!F$9:F$2708,Data!$C$9:$C$2708,$B57,Data!$E$9:$E$2708,"3°cooking", Data!$D$9:$D$2708,"1°batch"))</f>
        <v/>
      </c>
      <c r="F57" s="26" t="str">
        <f>IF(B57="","",AVERAGEIFS(Data!F$9:F$2708,Data!$C$9:$C$2708,$B57,Data!$E$9:$E$2708,"4°cooking", Data!$D$9:$D$2708,"1°batch"))</f>
        <v/>
      </c>
      <c r="G57" s="59" t="str">
        <f>IF(B57="","",AVERAGEIFS(Data!F$9:F$2708,Data!$C$9:$C$2708,$B57,Data!$E$9:$E$2708,"5°cooking", Data!$D$9:$D$2708,"1°batch"))</f>
        <v/>
      </c>
      <c r="H57" s="58" t="str">
        <f>IF(B57="","",AVERAGEIFS(Data!F$9:F$2708,Data!$C$9:$C$2708,$B57,Data!$E$9:$E$2708,"1°cooking", Data!$D$9:$D$2708,"2°batch"))</f>
        <v/>
      </c>
      <c r="I57" s="26" t="str">
        <f>IF(B57="","",AVERAGEIFS(Data!F$9:F$2708,Data!$C$9:$C$2708,$B57,Data!$E$9:$E$2708,"2°cooking", Data!$D$9:$D$2708,"2°batch"))</f>
        <v/>
      </c>
      <c r="J57" s="26" t="str">
        <f>IF(B57="","",AVERAGEIFS(Data!F$9:F$2708,Data!$C$9:$C$2708,$B57,Data!$E$9:$E$2708,"3°cooking", Data!$D$9:$D$2708,"2°batch"))</f>
        <v/>
      </c>
      <c r="K57" s="26" t="str">
        <f>IF(B57="","",AVERAGEIFS(Data!F$9:F$2708,Data!$C$9:$C$2708,$B57,Data!$E$9:$E$2708,"4°cooking", Data!$D$9:$D$2708,"2°batch"))</f>
        <v/>
      </c>
      <c r="L57" s="59" t="str">
        <f>IF(B57="","",AVERAGEIFS(Data!F$9:F$2708,Data!$C$9:$C$2708,$B57,Data!$E$9:$E$2708,"5°cooking", Data!$D$9:$D$2708,"2°batch"))</f>
        <v/>
      </c>
      <c r="M57" s="58" t="str">
        <f>IF(B57="","",AVERAGEIFS(Data!F$9:F$2708,Data!$C$9:$C$2708,$B57,Data!$E$9:$E$2708,"1°cooking", Data!$D$9:$D$2708,"3°batch"))</f>
        <v/>
      </c>
      <c r="N57" s="26" t="str">
        <f>IF(B57="","",AVERAGEIFS(Data!F$9:F$2708,Data!$C$9:$C$2708,$B57,Data!$E$9:$E$2708,"2°cooking", Data!$D$9:$D$2708,"3°batch"))</f>
        <v/>
      </c>
      <c r="O57" s="26" t="str">
        <f>IF(B57="","",AVERAGEIFS(Data!F$9:F$2708,Data!$C$9:$C$2708,$B57,Data!$E$9:$E$2708,"3°cooking", Data!$D$9:$D$2708,"3°batch"))</f>
        <v/>
      </c>
      <c r="P57" s="26" t="str">
        <f>IF(B57="","",AVERAGEIFS(Data!F$9:F$2708,Data!$C$9:$C$2708,$B57,Data!$E$9:$E$2708,"4°cooking", Data!$D$9:$D$2708,"3°batch"))</f>
        <v/>
      </c>
      <c r="Q57" s="59" t="str">
        <f>IF(B57="","",AVERAGEIFS(Data!F$9:F$2708,Data!$C$9:$C$2708,$B57,Data!$E$9:$E$2708,"5°cooking", Data!$D$9:$D$2708,"3°batch"))</f>
        <v/>
      </c>
      <c r="R57" s="66" t="str">
        <f t="shared" si="1"/>
        <v/>
      </c>
    </row>
    <row r="58" spans="2:18" x14ac:dyDescent="0.25">
      <c r="B58" s="66" t="str">
        <f t="shared" si="2"/>
        <v/>
      </c>
      <c r="C58" s="58" t="str">
        <f>IF(B58="","",AVERAGEIFS(Data!F$9:F$2708,Data!$C$9:$C$2708,$B58,Data!$E$9:$E$2708,"1°cooking", Data!$D$9:$D$2708,"1°batch"))</f>
        <v/>
      </c>
      <c r="D58" s="26" t="str">
        <f>IF(B58="","",AVERAGEIFS(Data!F$9:F$2708,Data!$C$9:$C$2708,$B58,Data!$E$9:$E$2708,"2°cooking", Data!$D$9:$D$2708,"1°batch"))</f>
        <v/>
      </c>
      <c r="E58" s="26" t="str">
        <f>IF(B58="","",AVERAGEIFS(Data!F$9:F$2708,Data!$C$9:$C$2708,$B58,Data!$E$9:$E$2708,"3°cooking", Data!$D$9:$D$2708,"1°batch"))</f>
        <v/>
      </c>
      <c r="F58" s="26" t="str">
        <f>IF(B58="","",AVERAGEIFS(Data!F$9:F$2708,Data!$C$9:$C$2708,$B58,Data!$E$9:$E$2708,"4°cooking", Data!$D$9:$D$2708,"1°batch"))</f>
        <v/>
      </c>
      <c r="G58" s="59" t="str">
        <f>IF(B58="","",AVERAGEIFS(Data!F$9:F$2708,Data!$C$9:$C$2708,$B58,Data!$E$9:$E$2708,"5°cooking", Data!$D$9:$D$2708,"1°batch"))</f>
        <v/>
      </c>
      <c r="H58" s="58" t="str">
        <f>IF(B58="","",AVERAGEIFS(Data!F$9:F$2708,Data!$C$9:$C$2708,$B58,Data!$E$9:$E$2708,"1°cooking", Data!$D$9:$D$2708,"2°batch"))</f>
        <v/>
      </c>
      <c r="I58" s="26" t="str">
        <f>IF(B58="","",AVERAGEIFS(Data!F$9:F$2708,Data!$C$9:$C$2708,$B58,Data!$E$9:$E$2708,"2°cooking", Data!$D$9:$D$2708,"2°batch"))</f>
        <v/>
      </c>
      <c r="J58" s="26" t="str">
        <f>IF(B58="","",AVERAGEIFS(Data!F$9:F$2708,Data!$C$9:$C$2708,$B58,Data!$E$9:$E$2708,"3°cooking", Data!$D$9:$D$2708,"2°batch"))</f>
        <v/>
      </c>
      <c r="K58" s="26" t="str">
        <f>IF(B58="","",AVERAGEIFS(Data!F$9:F$2708,Data!$C$9:$C$2708,$B58,Data!$E$9:$E$2708,"4°cooking", Data!$D$9:$D$2708,"2°batch"))</f>
        <v/>
      </c>
      <c r="L58" s="59" t="str">
        <f>IF(B58="","",AVERAGEIFS(Data!F$9:F$2708,Data!$C$9:$C$2708,$B58,Data!$E$9:$E$2708,"5°cooking", Data!$D$9:$D$2708,"2°batch"))</f>
        <v/>
      </c>
      <c r="M58" s="58" t="str">
        <f>IF(B58="","",AVERAGEIFS(Data!F$9:F$2708,Data!$C$9:$C$2708,$B58,Data!$E$9:$E$2708,"1°cooking", Data!$D$9:$D$2708,"3°batch"))</f>
        <v/>
      </c>
      <c r="N58" s="26" t="str">
        <f>IF(B58="","",AVERAGEIFS(Data!F$9:F$2708,Data!$C$9:$C$2708,$B58,Data!$E$9:$E$2708,"2°cooking", Data!$D$9:$D$2708,"3°batch"))</f>
        <v/>
      </c>
      <c r="O58" s="26" t="str">
        <f>IF(B58="","",AVERAGEIFS(Data!F$9:F$2708,Data!$C$9:$C$2708,$B58,Data!$E$9:$E$2708,"3°cooking", Data!$D$9:$D$2708,"3°batch"))</f>
        <v/>
      </c>
      <c r="P58" s="26" t="str">
        <f>IF(B58="","",AVERAGEIFS(Data!F$9:F$2708,Data!$C$9:$C$2708,$B58,Data!$E$9:$E$2708,"4°cooking", Data!$D$9:$D$2708,"3°batch"))</f>
        <v/>
      </c>
      <c r="Q58" s="59" t="str">
        <f>IF(B58="","",AVERAGEIFS(Data!F$9:F$2708,Data!$C$9:$C$2708,$B58,Data!$E$9:$E$2708,"5°cooking", Data!$D$9:$D$2708,"3°batch"))</f>
        <v/>
      </c>
      <c r="R58" s="66" t="str">
        <f t="shared" si="1"/>
        <v/>
      </c>
    </row>
    <row r="59" spans="2:18" x14ac:dyDescent="0.25">
      <c r="B59" s="66" t="str">
        <f t="shared" si="2"/>
        <v/>
      </c>
      <c r="C59" s="58" t="str">
        <f>IF(B59="","",AVERAGEIFS(Data!F$9:F$2708,Data!$C$9:$C$2708,$B59,Data!$E$9:$E$2708,"1°cooking", Data!$D$9:$D$2708,"1°batch"))</f>
        <v/>
      </c>
      <c r="D59" s="26" t="str">
        <f>IF(B59="","",AVERAGEIFS(Data!F$9:F$2708,Data!$C$9:$C$2708,$B59,Data!$E$9:$E$2708,"2°cooking", Data!$D$9:$D$2708,"1°batch"))</f>
        <v/>
      </c>
      <c r="E59" s="26" t="str">
        <f>IF(B59="","",AVERAGEIFS(Data!F$9:F$2708,Data!$C$9:$C$2708,$B59,Data!$E$9:$E$2708,"3°cooking", Data!$D$9:$D$2708,"1°batch"))</f>
        <v/>
      </c>
      <c r="F59" s="26" t="str">
        <f>IF(B59="","",AVERAGEIFS(Data!F$9:F$2708,Data!$C$9:$C$2708,$B59,Data!$E$9:$E$2708,"4°cooking", Data!$D$9:$D$2708,"1°batch"))</f>
        <v/>
      </c>
      <c r="G59" s="59" t="str">
        <f>IF(B59="","",AVERAGEIFS(Data!F$9:F$2708,Data!$C$9:$C$2708,$B59,Data!$E$9:$E$2708,"5°cooking", Data!$D$9:$D$2708,"1°batch"))</f>
        <v/>
      </c>
      <c r="H59" s="58" t="str">
        <f>IF(B59="","",AVERAGEIFS(Data!F$9:F$2708,Data!$C$9:$C$2708,$B59,Data!$E$9:$E$2708,"1°cooking", Data!$D$9:$D$2708,"2°batch"))</f>
        <v/>
      </c>
      <c r="I59" s="26" t="str">
        <f>IF(B59="","",AVERAGEIFS(Data!F$9:F$2708,Data!$C$9:$C$2708,$B59,Data!$E$9:$E$2708,"2°cooking", Data!$D$9:$D$2708,"2°batch"))</f>
        <v/>
      </c>
      <c r="J59" s="26" t="str">
        <f>IF(B59="","",AVERAGEIFS(Data!F$9:F$2708,Data!$C$9:$C$2708,$B59,Data!$E$9:$E$2708,"3°cooking", Data!$D$9:$D$2708,"2°batch"))</f>
        <v/>
      </c>
      <c r="K59" s="26" t="str">
        <f>IF(B59="","",AVERAGEIFS(Data!F$9:F$2708,Data!$C$9:$C$2708,$B59,Data!$E$9:$E$2708,"4°cooking", Data!$D$9:$D$2708,"2°batch"))</f>
        <v/>
      </c>
      <c r="L59" s="59" t="str">
        <f>IF(B59="","",AVERAGEIFS(Data!F$9:F$2708,Data!$C$9:$C$2708,$B59,Data!$E$9:$E$2708,"5°cooking", Data!$D$9:$D$2708,"2°batch"))</f>
        <v/>
      </c>
      <c r="M59" s="58" t="str">
        <f>IF(B59="","",AVERAGEIFS(Data!F$9:F$2708,Data!$C$9:$C$2708,$B59,Data!$E$9:$E$2708,"1°cooking", Data!$D$9:$D$2708,"3°batch"))</f>
        <v/>
      </c>
      <c r="N59" s="26" t="str">
        <f>IF(B59="","",AVERAGEIFS(Data!F$9:F$2708,Data!$C$9:$C$2708,$B59,Data!$E$9:$E$2708,"2°cooking", Data!$D$9:$D$2708,"3°batch"))</f>
        <v/>
      </c>
      <c r="O59" s="26" t="str">
        <f>IF(B59="","",AVERAGEIFS(Data!F$9:F$2708,Data!$C$9:$C$2708,$B59,Data!$E$9:$E$2708,"3°cooking", Data!$D$9:$D$2708,"3°batch"))</f>
        <v/>
      </c>
      <c r="P59" s="26" t="str">
        <f>IF(B59="","",AVERAGEIFS(Data!F$9:F$2708,Data!$C$9:$C$2708,$B59,Data!$E$9:$E$2708,"4°cooking", Data!$D$9:$D$2708,"3°batch"))</f>
        <v/>
      </c>
      <c r="Q59" s="59" t="str">
        <f>IF(B59="","",AVERAGEIFS(Data!F$9:F$2708,Data!$C$9:$C$2708,$B59,Data!$E$9:$E$2708,"5°cooking", Data!$D$9:$D$2708,"3°batch"))</f>
        <v/>
      </c>
      <c r="R59" s="66" t="str">
        <f t="shared" si="1"/>
        <v/>
      </c>
    </row>
    <row r="60" spans="2:18" x14ac:dyDescent="0.25">
      <c r="B60" s="66" t="str">
        <f t="shared" si="2"/>
        <v/>
      </c>
      <c r="C60" s="58" t="str">
        <f>IF(B60="","",AVERAGEIFS(Data!F$9:F$2708,Data!$C$9:$C$2708,$B60,Data!$E$9:$E$2708,"1°cooking", Data!$D$9:$D$2708,"1°batch"))</f>
        <v/>
      </c>
      <c r="D60" s="26" t="str">
        <f>IF(B60="","",AVERAGEIFS(Data!F$9:F$2708,Data!$C$9:$C$2708,$B60,Data!$E$9:$E$2708,"2°cooking", Data!$D$9:$D$2708,"1°batch"))</f>
        <v/>
      </c>
      <c r="E60" s="26" t="str">
        <f>IF(B60="","",AVERAGEIFS(Data!F$9:F$2708,Data!$C$9:$C$2708,$B60,Data!$E$9:$E$2708,"3°cooking", Data!$D$9:$D$2708,"1°batch"))</f>
        <v/>
      </c>
      <c r="F60" s="26" t="str">
        <f>IF(B60="","",AVERAGEIFS(Data!F$9:F$2708,Data!$C$9:$C$2708,$B60,Data!$E$9:$E$2708,"4°cooking", Data!$D$9:$D$2708,"1°batch"))</f>
        <v/>
      </c>
      <c r="G60" s="59" t="str">
        <f>IF(B60="","",AVERAGEIFS(Data!F$9:F$2708,Data!$C$9:$C$2708,$B60,Data!$E$9:$E$2708,"5°cooking", Data!$D$9:$D$2708,"1°batch"))</f>
        <v/>
      </c>
      <c r="H60" s="58" t="str">
        <f>IF(B60="","",AVERAGEIFS(Data!F$9:F$2708,Data!$C$9:$C$2708,$B60,Data!$E$9:$E$2708,"1°cooking", Data!$D$9:$D$2708,"2°batch"))</f>
        <v/>
      </c>
      <c r="I60" s="26" t="str">
        <f>IF(B60="","",AVERAGEIFS(Data!F$9:F$2708,Data!$C$9:$C$2708,$B60,Data!$E$9:$E$2708,"2°cooking", Data!$D$9:$D$2708,"2°batch"))</f>
        <v/>
      </c>
      <c r="J60" s="26" t="str">
        <f>IF(B60="","",AVERAGEIFS(Data!F$9:F$2708,Data!$C$9:$C$2708,$B60,Data!$E$9:$E$2708,"3°cooking", Data!$D$9:$D$2708,"2°batch"))</f>
        <v/>
      </c>
      <c r="K60" s="26" t="str">
        <f>IF(B60="","",AVERAGEIFS(Data!F$9:F$2708,Data!$C$9:$C$2708,$B60,Data!$E$9:$E$2708,"4°cooking", Data!$D$9:$D$2708,"2°batch"))</f>
        <v/>
      </c>
      <c r="L60" s="59" t="str">
        <f>IF(B60="","",AVERAGEIFS(Data!F$9:F$2708,Data!$C$9:$C$2708,$B60,Data!$E$9:$E$2708,"5°cooking", Data!$D$9:$D$2708,"2°batch"))</f>
        <v/>
      </c>
      <c r="M60" s="58" t="str">
        <f>IF(B60="","",AVERAGEIFS(Data!F$9:F$2708,Data!$C$9:$C$2708,$B60,Data!$E$9:$E$2708,"1°cooking", Data!$D$9:$D$2708,"3°batch"))</f>
        <v/>
      </c>
      <c r="N60" s="26" t="str">
        <f>IF(B60="","",AVERAGEIFS(Data!F$9:F$2708,Data!$C$9:$C$2708,$B60,Data!$E$9:$E$2708,"2°cooking", Data!$D$9:$D$2708,"3°batch"))</f>
        <v/>
      </c>
      <c r="O60" s="26" t="str">
        <f>IF(B60="","",AVERAGEIFS(Data!F$9:F$2708,Data!$C$9:$C$2708,$B60,Data!$E$9:$E$2708,"3°cooking", Data!$D$9:$D$2708,"3°batch"))</f>
        <v/>
      </c>
      <c r="P60" s="26" t="str">
        <f>IF(B60="","",AVERAGEIFS(Data!F$9:F$2708,Data!$C$9:$C$2708,$B60,Data!$E$9:$E$2708,"4°cooking", Data!$D$9:$D$2708,"3°batch"))</f>
        <v/>
      </c>
      <c r="Q60" s="59" t="str">
        <f>IF(B60="","",AVERAGEIFS(Data!F$9:F$2708,Data!$C$9:$C$2708,$B60,Data!$E$9:$E$2708,"5°cooking", Data!$D$9:$D$2708,"3°batch"))</f>
        <v/>
      </c>
      <c r="R60" s="66" t="str">
        <f t="shared" si="1"/>
        <v/>
      </c>
    </row>
    <row r="61" spans="2:18" x14ac:dyDescent="0.25">
      <c r="B61" s="66" t="str">
        <f t="shared" si="2"/>
        <v/>
      </c>
      <c r="C61" s="58" t="str">
        <f>IF(B61="","",AVERAGEIFS(Data!F$9:F$2708,Data!$C$9:$C$2708,$B61,Data!$E$9:$E$2708,"1°cooking", Data!$D$9:$D$2708,"1°batch"))</f>
        <v/>
      </c>
      <c r="D61" s="26" t="str">
        <f>IF(B61="","",AVERAGEIFS(Data!F$9:F$2708,Data!$C$9:$C$2708,$B61,Data!$E$9:$E$2708,"2°cooking", Data!$D$9:$D$2708,"1°batch"))</f>
        <v/>
      </c>
      <c r="E61" s="26" t="str">
        <f>IF(B61="","",AVERAGEIFS(Data!F$9:F$2708,Data!$C$9:$C$2708,$B61,Data!$E$9:$E$2708,"3°cooking", Data!$D$9:$D$2708,"1°batch"))</f>
        <v/>
      </c>
      <c r="F61" s="26" t="str">
        <f>IF(B61="","",AVERAGEIFS(Data!F$9:F$2708,Data!$C$9:$C$2708,$B61,Data!$E$9:$E$2708,"4°cooking", Data!$D$9:$D$2708,"1°batch"))</f>
        <v/>
      </c>
      <c r="G61" s="59" t="str">
        <f>IF(B61="","",AVERAGEIFS(Data!F$9:F$2708,Data!$C$9:$C$2708,$B61,Data!$E$9:$E$2708,"5°cooking", Data!$D$9:$D$2708,"1°batch"))</f>
        <v/>
      </c>
      <c r="H61" s="58" t="str">
        <f>IF(B61="","",AVERAGEIFS(Data!F$9:F$2708,Data!$C$9:$C$2708,$B61,Data!$E$9:$E$2708,"1°cooking", Data!$D$9:$D$2708,"2°batch"))</f>
        <v/>
      </c>
      <c r="I61" s="26" t="str">
        <f>IF(B61="","",AVERAGEIFS(Data!F$9:F$2708,Data!$C$9:$C$2708,$B61,Data!$E$9:$E$2708,"2°cooking", Data!$D$9:$D$2708,"2°batch"))</f>
        <v/>
      </c>
      <c r="J61" s="26" t="str">
        <f>IF(B61="","",AVERAGEIFS(Data!F$9:F$2708,Data!$C$9:$C$2708,$B61,Data!$E$9:$E$2708,"3°cooking", Data!$D$9:$D$2708,"2°batch"))</f>
        <v/>
      </c>
      <c r="K61" s="26" t="str">
        <f>IF(B61="","",AVERAGEIFS(Data!F$9:F$2708,Data!$C$9:$C$2708,$B61,Data!$E$9:$E$2708,"4°cooking", Data!$D$9:$D$2708,"2°batch"))</f>
        <v/>
      </c>
      <c r="L61" s="59" t="str">
        <f>IF(B61="","",AVERAGEIFS(Data!F$9:F$2708,Data!$C$9:$C$2708,$B61,Data!$E$9:$E$2708,"5°cooking", Data!$D$9:$D$2708,"2°batch"))</f>
        <v/>
      </c>
      <c r="M61" s="58" t="str">
        <f>IF(B61="","",AVERAGEIFS(Data!F$9:F$2708,Data!$C$9:$C$2708,$B61,Data!$E$9:$E$2708,"1°cooking", Data!$D$9:$D$2708,"3°batch"))</f>
        <v/>
      </c>
      <c r="N61" s="26" t="str">
        <f>IF(B61="","",AVERAGEIFS(Data!F$9:F$2708,Data!$C$9:$C$2708,$B61,Data!$E$9:$E$2708,"2°cooking", Data!$D$9:$D$2708,"3°batch"))</f>
        <v/>
      </c>
      <c r="O61" s="26" t="str">
        <f>IF(B61="","",AVERAGEIFS(Data!F$9:F$2708,Data!$C$9:$C$2708,$B61,Data!$E$9:$E$2708,"3°cooking", Data!$D$9:$D$2708,"3°batch"))</f>
        <v/>
      </c>
      <c r="P61" s="26" t="str">
        <f>IF(B61="","",AVERAGEIFS(Data!F$9:F$2708,Data!$C$9:$C$2708,$B61,Data!$E$9:$E$2708,"4°cooking", Data!$D$9:$D$2708,"3°batch"))</f>
        <v/>
      </c>
      <c r="Q61" s="59" t="str">
        <f>IF(B61="","",AVERAGEIFS(Data!F$9:F$2708,Data!$C$9:$C$2708,$B61,Data!$E$9:$E$2708,"5°cooking", Data!$D$9:$D$2708,"3°batch"))</f>
        <v/>
      </c>
      <c r="R61" s="66" t="str">
        <f t="shared" si="1"/>
        <v/>
      </c>
    </row>
    <row r="62" spans="2:18" x14ac:dyDescent="0.25">
      <c r="B62" s="66" t="str">
        <f t="shared" si="2"/>
        <v/>
      </c>
      <c r="C62" s="58" t="str">
        <f>IF(B62="","",AVERAGEIFS(Data!F$9:F$2708,Data!$C$9:$C$2708,$B62,Data!$E$9:$E$2708,"1°cooking", Data!$D$9:$D$2708,"1°batch"))</f>
        <v/>
      </c>
      <c r="D62" s="26" t="str">
        <f>IF(B62="","",AVERAGEIFS(Data!F$9:F$2708,Data!$C$9:$C$2708,$B62,Data!$E$9:$E$2708,"2°cooking", Data!$D$9:$D$2708,"1°batch"))</f>
        <v/>
      </c>
      <c r="E62" s="26" t="str">
        <f>IF(B62="","",AVERAGEIFS(Data!F$9:F$2708,Data!$C$9:$C$2708,$B62,Data!$E$9:$E$2708,"3°cooking", Data!$D$9:$D$2708,"1°batch"))</f>
        <v/>
      </c>
      <c r="F62" s="26" t="str">
        <f>IF(B62="","",AVERAGEIFS(Data!F$9:F$2708,Data!$C$9:$C$2708,$B62,Data!$E$9:$E$2708,"4°cooking", Data!$D$9:$D$2708,"1°batch"))</f>
        <v/>
      </c>
      <c r="G62" s="59" t="str">
        <f>IF(B62="","",AVERAGEIFS(Data!F$9:F$2708,Data!$C$9:$C$2708,$B62,Data!$E$9:$E$2708,"5°cooking", Data!$D$9:$D$2708,"1°batch"))</f>
        <v/>
      </c>
      <c r="H62" s="58" t="str">
        <f>IF(B62="","",AVERAGEIFS(Data!F$9:F$2708,Data!$C$9:$C$2708,$B62,Data!$E$9:$E$2708,"1°cooking", Data!$D$9:$D$2708,"2°batch"))</f>
        <v/>
      </c>
      <c r="I62" s="26" t="str">
        <f>IF(B62="","",AVERAGEIFS(Data!F$9:F$2708,Data!$C$9:$C$2708,$B62,Data!$E$9:$E$2708,"2°cooking", Data!$D$9:$D$2708,"2°batch"))</f>
        <v/>
      </c>
      <c r="J62" s="26" t="str">
        <f>IF(B62="","",AVERAGEIFS(Data!F$9:F$2708,Data!$C$9:$C$2708,$B62,Data!$E$9:$E$2708,"3°cooking", Data!$D$9:$D$2708,"2°batch"))</f>
        <v/>
      </c>
      <c r="K62" s="26" t="str">
        <f>IF(B62="","",AVERAGEIFS(Data!F$9:F$2708,Data!$C$9:$C$2708,$B62,Data!$E$9:$E$2708,"4°cooking", Data!$D$9:$D$2708,"2°batch"))</f>
        <v/>
      </c>
      <c r="L62" s="59" t="str">
        <f>IF(B62="","",AVERAGEIFS(Data!F$9:F$2708,Data!$C$9:$C$2708,$B62,Data!$E$9:$E$2708,"5°cooking", Data!$D$9:$D$2708,"2°batch"))</f>
        <v/>
      </c>
      <c r="M62" s="58" t="str">
        <f>IF(B62="","",AVERAGEIFS(Data!F$9:F$2708,Data!$C$9:$C$2708,$B62,Data!$E$9:$E$2708,"1°cooking", Data!$D$9:$D$2708,"3°batch"))</f>
        <v/>
      </c>
      <c r="N62" s="26" t="str">
        <f>IF(B62="","",AVERAGEIFS(Data!F$9:F$2708,Data!$C$9:$C$2708,$B62,Data!$E$9:$E$2708,"2°cooking", Data!$D$9:$D$2708,"3°batch"))</f>
        <v/>
      </c>
      <c r="O62" s="26" t="str">
        <f>IF(B62="","",AVERAGEIFS(Data!F$9:F$2708,Data!$C$9:$C$2708,$B62,Data!$E$9:$E$2708,"3°cooking", Data!$D$9:$D$2708,"3°batch"))</f>
        <v/>
      </c>
      <c r="P62" s="26" t="str">
        <f>IF(B62="","",AVERAGEIFS(Data!F$9:F$2708,Data!$C$9:$C$2708,$B62,Data!$E$9:$E$2708,"4°cooking", Data!$D$9:$D$2708,"3°batch"))</f>
        <v/>
      </c>
      <c r="Q62" s="59" t="str">
        <f>IF(B62="","",AVERAGEIFS(Data!F$9:F$2708,Data!$C$9:$C$2708,$B62,Data!$E$9:$E$2708,"5°cooking", Data!$D$9:$D$2708,"3°batch"))</f>
        <v/>
      </c>
      <c r="R62" s="66" t="str">
        <f t="shared" si="1"/>
        <v/>
      </c>
    </row>
    <row r="63" spans="2:18" x14ac:dyDescent="0.25">
      <c r="B63" s="66" t="str">
        <f t="shared" si="2"/>
        <v/>
      </c>
      <c r="C63" s="58" t="str">
        <f>IF(B63="","",AVERAGEIFS(Data!F$9:F$2708,Data!$C$9:$C$2708,$B63,Data!$E$9:$E$2708,"1°cooking", Data!$D$9:$D$2708,"1°batch"))</f>
        <v/>
      </c>
      <c r="D63" s="26" t="str">
        <f>IF(B63="","",AVERAGEIFS(Data!F$9:F$2708,Data!$C$9:$C$2708,$B63,Data!$E$9:$E$2708,"2°cooking", Data!$D$9:$D$2708,"1°batch"))</f>
        <v/>
      </c>
      <c r="E63" s="26" t="str">
        <f>IF(B63="","",AVERAGEIFS(Data!F$9:F$2708,Data!$C$9:$C$2708,$B63,Data!$E$9:$E$2708,"3°cooking", Data!$D$9:$D$2708,"1°batch"))</f>
        <v/>
      </c>
      <c r="F63" s="26" t="str">
        <f>IF(B63="","",AVERAGEIFS(Data!F$9:F$2708,Data!$C$9:$C$2708,$B63,Data!$E$9:$E$2708,"4°cooking", Data!$D$9:$D$2708,"1°batch"))</f>
        <v/>
      </c>
      <c r="G63" s="59" t="str">
        <f>IF(B63="","",AVERAGEIFS(Data!F$9:F$2708,Data!$C$9:$C$2708,$B63,Data!$E$9:$E$2708,"5°cooking", Data!$D$9:$D$2708,"1°batch"))</f>
        <v/>
      </c>
      <c r="H63" s="58" t="str">
        <f>IF(B63="","",AVERAGEIFS(Data!F$9:F$2708,Data!$C$9:$C$2708,$B63,Data!$E$9:$E$2708,"1°cooking", Data!$D$9:$D$2708,"2°batch"))</f>
        <v/>
      </c>
      <c r="I63" s="26" t="str">
        <f>IF(B63="","",AVERAGEIFS(Data!F$9:F$2708,Data!$C$9:$C$2708,$B63,Data!$E$9:$E$2708,"2°cooking", Data!$D$9:$D$2708,"2°batch"))</f>
        <v/>
      </c>
      <c r="J63" s="26" t="str">
        <f>IF(B63="","",AVERAGEIFS(Data!F$9:F$2708,Data!$C$9:$C$2708,$B63,Data!$E$9:$E$2708,"3°cooking", Data!$D$9:$D$2708,"2°batch"))</f>
        <v/>
      </c>
      <c r="K63" s="26" t="str">
        <f>IF(B63="","",AVERAGEIFS(Data!F$9:F$2708,Data!$C$9:$C$2708,$B63,Data!$E$9:$E$2708,"4°cooking", Data!$D$9:$D$2708,"2°batch"))</f>
        <v/>
      </c>
      <c r="L63" s="59" t="str">
        <f>IF(B63="","",AVERAGEIFS(Data!F$9:F$2708,Data!$C$9:$C$2708,$B63,Data!$E$9:$E$2708,"5°cooking", Data!$D$9:$D$2708,"2°batch"))</f>
        <v/>
      </c>
      <c r="M63" s="58" t="str">
        <f>IF(B63="","",AVERAGEIFS(Data!F$9:F$2708,Data!$C$9:$C$2708,$B63,Data!$E$9:$E$2708,"1°cooking", Data!$D$9:$D$2708,"3°batch"))</f>
        <v/>
      </c>
      <c r="N63" s="26" t="str">
        <f>IF(B63="","",AVERAGEIFS(Data!F$9:F$2708,Data!$C$9:$C$2708,$B63,Data!$E$9:$E$2708,"2°cooking", Data!$D$9:$D$2708,"3°batch"))</f>
        <v/>
      </c>
      <c r="O63" s="26" t="str">
        <f>IF(B63="","",AVERAGEIFS(Data!F$9:F$2708,Data!$C$9:$C$2708,$B63,Data!$E$9:$E$2708,"3°cooking", Data!$D$9:$D$2708,"3°batch"))</f>
        <v/>
      </c>
      <c r="P63" s="26" t="str">
        <f>IF(B63="","",AVERAGEIFS(Data!F$9:F$2708,Data!$C$9:$C$2708,$B63,Data!$E$9:$E$2708,"4°cooking", Data!$D$9:$D$2708,"3°batch"))</f>
        <v/>
      </c>
      <c r="Q63" s="59" t="str">
        <f>IF(B63="","",AVERAGEIFS(Data!F$9:F$2708,Data!$C$9:$C$2708,$B63,Data!$E$9:$E$2708,"5°cooking", Data!$D$9:$D$2708,"3°batch"))</f>
        <v/>
      </c>
      <c r="R63" s="66" t="str">
        <f t="shared" si="1"/>
        <v/>
      </c>
    </row>
    <row r="64" spans="2:18" x14ac:dyDescent="0.25">
      <c r="B64" s="66" t="str">
        <f t="shared" si="2"/>
        <v/>
      </c>
      <c r="C64" s="58" t="str">
        <f>IF(B64="","",AVERAGEIFS(Data!F$9:F$2708,Data!$C$9:$C$2708,$B64,Data!$E$9:$E$2708,"1°cooking", Data!$D$9:$D$2708,"1°batch"))</f>
        <v/>
      </c>
      <c r="D64" s="26" t="str">
        <f>IF(B64="","",AVERAGEIFS(Data!F$9:F$2708,Data!$C$9:$C$2708,$B64,Data!$E$9:$E$2708,"2°cooking", Data!$D$9:$D$2708,"1°batch"))</f>
        <v/>
      </c>
      <c r="E64" s="26" t="str">
        <f>IF(B64="","",AVERAGEIFS(Data!F$9:F$2708,Data!$C$9:$C$2708,$B64,Data!$E$9:$E$2708,"3°cooking", Data!$D$9:$D$2708,"1°batch"))</f>
        <v/>
      </c>
      <c r="F64" s="26" t="str">
        <f>IF(B64="","",AVERAGEIFS(Data!F$9:F$2708,Data!$C$9:$C$2708,$B64,Data!$E$9:$E$2708,"4°cooking", Data!$D$9:$D$2708,"1°batch"))</f>
        <v/>
      </c>
      <c r="G64" s="59" t="str">
        <f>IF(B64="","",AVERAGEIFS(Data!F$9:F$2708,Data!$C$9:$C$2708,$B64,Data!$E$9:$E$2708,"5°cooking", Data!$D$9:$D$2708,"1°batch"))</f>
        <v/>
      </c>
      <c r="H64" s="58" t="str">
        <f>IF(B64="","",AVERAGEIFS(Data!F$9:F$2708,Data!$C$9:$C$2708,$B64,Data!$E$9:$E$2708,"1°cooking", Data!$D$9:$D$2708,"2°batch"))</f>
        <v/>
      </c>
      <c r="I64" s="26" t="str">
        <f>IF(B64="","",AVERAGEIFS(Data!F$9:F$2708,Data!$C$9:$C$2708,$B64,Data!$E$9:$E$2708,"2°cooking", Data!$D$9:$D$2708,"2°batch"))</f>
        <v/>
      </c>
      <c r="J64" s="26" t="str">
        <f>IF(B64="","",AVERAGEIFS(Data!F$9:F$2708,Data!$C$9:$C$2708,$B64,Data!$E$9:$E$2708,"3°cooking", Data!$D$9:$D$2708,"2°batch"))</f>
        <v/>
      </c>
      <c r="K64" s="26" t="str">
        <f>IF(B64="","",AVERAGEIFS(Data!F$9:F$2708,Data!$C$9:$C$2708,$B64,Data!$E$9:$E$2708,"4°cooking", Data!$D$9:$D$2708,"2°batch"))</f>
        <v/>
      </c>
      <c r="L64" s="59" t="str">
        <f>IF(B64="","",AVERAGEIFS(Data!F$9:F$2708,Data!$C$9:$C$2708,$B64,Data!$E$9:$E$2708,"5°cooking", Data!$D$9:$D$2708,"2°batch"))</f>
        <v/>
      </c>
      <c r="M64" s="58" t="str">
        <f>IF(B64="","",AVERAGEIFS(Data!F$9:F$2708,Data!$C$9:$C$2708,$B64,Data!$E$9:$E$2708,"1°cooking", Data!$D$9:$D$2708,"3°batch"))</f>
        <v/>
      </c>
      <c r="N64" s="26" t="str">
        <f>IF(B64="","",AVERAGEIFS(Data!F$9:F$2708,Data!$C$9:$C$2708,$B64,Data!$E$9:$E$2708,"2°cooking", Data!$D$9:$D$2708,"3°batch"))</f>
        <v/>
      </c>
      <c r="O64" s="26" t="str">
        <f>IF(B64="","",AVERAGEIFS(Data!F$9:F$2708,Data!$C$9:$C$2708,$B64,Data!$E$9:$E$2708,"3°cooking", Data!$D$9:$D$2708,"3°batch"))</f>
        <v/>
      </c>
      <c r="P64" s="26" t="str">
        <f>IF(B64="","",AVERAGEIFS(Data!F$9:F$2708,Data!$C$9:$C$2708,$B64,Data!$E$9:$E$2708,"4°cooking", Data!$D$9:$D$2708,"3°batch"))</f>
        <v/>
      </c>
      <c r="Q64" s="59" t="str">
        <f>IF(B64="","",AVERAGEIFS(Data!F$9:F$2708,Data!$C$9:$C$2708,$B64,Data!$E$9:$E$2708,"5°cooking", Data!$D$9:$D$2708,"3°batch"))</f>
        <v/>
      </c>
      <c r="R64" s="66" t="str">
        <f t="shared" si="1"/>
        <v/>
      </c>
    </row>
    <row r="65" spans="2:18" x14ac:dyDescent="0.25">
      <c r="B65" s="66" t="str">
        <f t="shared" si="2"/>
        <v/>
      </c>
      <c r="C65" s="58" t="str">
        <f>IF(B65="","",AVERAGEIFS(Data!F$9:F$2708,Data!$C$9:$C$2708,$B65,Data!$E$9:$E$2708,"1°cooking", Data!$D$9:$D$2708,"1°batch"))</f>
        <v/>
      </c>
      <c r="D65" s="26" t="str">
        <f>IF(B65="","",AVERAGEIFS(Data!F$9:F$2708,Data!$C$9:$C$2708,$B65,Data!$E$9:$E$2708,"2°cooking", Data!$D$9:$D$2708,"1°batch"))</f>
        <v/>
      </c>
      <c r="E65" s="26" t="str">
        <f>IF(B65="","",AVERAGEIFS(Data!F$9:F$2708,Data!$C$9:$C$2708,$B65,Data!$E$9:$E$2708,"3°cooking", Data!$D$9:$D$2708,"1°batch"))</f>
        <v/>
      </c>
      <c r="F65" s="26" t="str">
        <f>IF(B65="","",AVERAGEIFS(Data!F$9:F$2708,Data!$C$9:$C$2708,$B65,Data!$E$9:$E$2708,"4°cooking", Data!$D$9:$D$2708,"1°batch"))</f>
        <v/>
      </c>
      <c r="G65" s="59" t="str">
        <f>IF(B65="","",AVERAGEIFS(Data!F$9:F$2708,Data!$C$9:$C$2708,$B65,Data!$E$9:$E$2708,"5°cooking", Data!$D$9:$D$2708,"1°batch"))</f>
        <v/>
      </c>
      <c r="H65" s="58" t="str">
        <f>IF(B65="","",AVERAGEIFS(Data!F$9:F$2708,Data!$C$9:$C$2708,$B65,Data!$E$9:$E$2708,"1°cooking", Data!$D$9:$D$2708,"2°batch"))</f>
        <v/>
      </c>
      <c r="I65" s="26" t="str">
        <f>IF(B65="","",AVERAGEIFS(Data!F$9:F$2708,Data!$C$9:$C$2708,$B65,Data!$E$9:$E$2708,"2°cooking", Data!$D$9:$D$2708,"2°batch"))</f>
        <v/>
      </c>
      <c r="J65" s="26" t="str">
        <f>IF(B65="","",AVERAGEIFS(Data!F$9:F$2708,Data!$C$9:$C$2708,$B65,Data!$E$9:$E$2708,"3°cooking", Data!$D$9:$D$2708,"2°batch"))</f>
        <v/>
      </c>
      <c r="K65" s="26" t="str">
        <f>IF(B65="","",AVERAGEIFS(Data!F$9:F$2708,Data!$C$9:$C$2708,$B65,Data!$E$9:$E$2708,"4°cooking", Data!$D$9:$D$2708,"2°batch"))</f>
        <v/>
      </c>
      <c r="L65" s="59" t="str">
        <f>IF(B65="","",AVERAGEIFS(Data!F$9:F$2708,Data!$C$9:$C$2708,$B65,Data!$E$9:$E$2708,"5°cooking", Data!$D$9:$D$2708,"2°batch"))</f>
        <v/>
      </c>
      <c r="M65" s="58" t="str">
        <f>IF(B65="","",AVERAGEIFS(Data!F$9:F$2708,Data!$C$9:$C$2708,$B65,Data!$E$9:$E$2708,"1°cooking", Data!$D$9:$D$2708,"3°batch"))</f>
        <v/>
      </c>
      <c r="N65" s="26" t="str">
        <f>IF(B65="","",AVERAGEIFS(Data!F$9:F$2708,Data!$C$9:$C$2708,$B65,Data!$E$9:$E$2708,"2°cooking", Data!$D$9:$D$2708,"3°batch"))</f>
        <v/>
      </c>
      <c r="O65" s="26" t="str">
        <f>IF(B65="","",AVERAGEIFS(Data!F$9:F$2708,Data!$C$9:$C$2708,$B65,Data!$E$9:$E$2708,"3°cooking", Data!$D$9:$D$2708,"3°batch"))</f>
        <v/>
      </c>
      <c r="P65" s="26" t="str">
        <f>IF(B65="","",AVERAGEIFS(Data!F$9:F$2708,Data!$C$9:$C$2708,$B65,Data!$E$9:$E$2708,"4°cooking", Data!$D$9:$D$2708,"3°batch"))</f>
        <v/>
      </c>
      <c r="Q65" s="59" t="str">
        <f>IF(B65="","",AVERAGEIFS(Data!F$9:F$2708,Data!$C$9:$C$2708,$B65,Data!$E$9:$E$2708,"5°cooking", Data!$D$9:$D$2708,"3°batch"))</f>
        <v/>
      </c>
      <c r="R65" s="66" t="str">
        <f t="shared" si="1"/>
        <v/>
      </c>
    </row>
    <row r="66" spans="2:18" x14ac:dyDescent="0.25">
      <c r="B66" s="66" t="str">
        <f t="shared" si="2"/>
        <v/>
      </c>
      <c r="C66" s="58" t="str">
        <f>IF(B66="","",AVERAGEIFS(Data!F$9:F$2708,Data!$C$9:$C$2708,$B66,Data!$E$9:$E$2708,"1°cooking", Data!$D$9:$D$2708,"1°batch"))</f>
        <v/>
      </c>
      <c r="D66" s="26" t="str">
        <f>IF(B66="","",AVERAGEIFS(Data!F$9:F$2708,Data!$C$9:$C$2708,$B66,Data!$E$9:$E$2708,"2°cooking", Data!$D$9:$D$2708,"1°batch"))</f>
        <v/>
      </c>
      <c r="E66" s="26" t="str">
        <f>IF(B66="","",AVERAGEIFS(Data!F$9:F$2708,Data!$C$9:$C$2708,$B66,Data!$E$9:$E$2708,"3°cooking", Data!$D$9:$D$2708,"1°batch"))</f>
        <v/>
      </c>
      <c r="F66" s="26" t="str">
        <f>IF(B66="","",AVERAGEIFS(Data!F$9:F$2708,Data!$C$9:$C$2708,$B66,Data!$E$9:$E$2708,"4°cooking", Data!$D$9:$D$2708,"1°batch"))</f>
        <v/>
      </c>
      <c r="G66" s="59" t="str">
        <f>IF(B66="","",AVERAGEIFS(Data!F$9:F$2708,Data!$C$9:$C$2708,$B66,Data!$E$9:$E$2708,"5°cooking", Data!$D$9:$D$2708,"1°batch"))</f>
        <v/>
      </c>
      <c r="H66" s="58" t="str">
        <f>IF(B66="","",AVERAGEIFS(Data!F$9:F$2708,Data!$C$9:$C$2708,$B66,Data!$E$9:$E$2708,"1°cooking", Data!$D$9:$D$2708,"2°batch"))</f>
        <v/>
      </c>
      <c r="I66" s="26" t="str">
        <f>IF(B66="","",AVERAGEIFS(Data!F$9:F$2708,Data!$C$9:$C$2708,$B66,Data!$E$9:$E$2708,"2°cooking", Data!$D$9:$D$2708,"2°batch"))</f>
        <v/>
      </c>
      <c r="J66" s="26" t="str">
        <f>IF(B66="","",AVERAGEIFS(Data!F$9:F$2708,Data!$C$9:$C$2708,$B66,Data!$E$9:$E$2708,"3°cooking", Data!$D$9:$D$2708,"2°batch"))</f>
        <v/>
      </c>
      <c r="K66" s="26" t="str">
        <f>IF(B66="","",AVERAGEIFS(Data!F$9:F$2708,Data!$C$9:$C$2708,$B66,Data!$E$9:$E$2708,"4°cooking", Data!$D$9:$D$2708,"2°batch"))</f>
        <v/>
      </c>
      <c r="L66" s="59" t="str">
        <f>IF(B66="","",AVERAGEIFS(Data!F$9:F$2708,Data!$C$9:$C$2708,$B66,Data!$E$9:$E$2708,"5°cooking", Data!$D$9:$D$2708,"2°batch"))</f>
        <v/>
      </c>
      <c r="M66" s="58" t="str">
        <f>IF(B66="","",AVERAGEIFS(Data!F$9:F$2708,Data!$C$9:$C$2708,$B66,Data!$E$9:$E$2708,"1°cooking", Data!$D$9:$D$2708,"3°batch"))</f>
        <v/>
      </c>
      <c r="N66" s="26" t="str">
        <f>IF(B66="","",AVERAGEIFS(Data!F$9:F$2708,Data!$C$9:$C$2708,$B66,Data!$E$9:$E$2708,"2°cooking", Data!$D$9:$D$2708,"3°batch"))</f>
        <v/>
      </c>
      <c r="O66" s="26" t="str">
        <f>IF(B66="","",AVERAGEIFS(Data!F$9:F$2708,Data!$C$9:$C$2708,$B66,Data!$E$9:$E$2708,"3°cooking", Data!$D$9:$D$2708,"3°batch"))</f>
        <v/>
      </c>
      <c r="P66" s="26" t="str">
        <f>IF(B66="","",AVERAGEIFS(Data!F$9:F$2708,Data!$C$9:$C$2708,$B66,Data!$E$9:$E$2708,"4°cooking", Data!$D$9:$D$2708,"3°batch"))</f>
        <v/>
      </c>
      <c r="Q66" s="59" t="str">
        <f>IF(B66="","",AVERAGEIFS(Data!F$9:F$2708,Data!$C$9:$C$2708,$B66,Data!$E$9:$E$2708,"5°cooking", Data!$D$9:$D$2708,"3°batch"))</f>
        <v/>
      </c>
      <c r="R66" s="66" t="str">
        <f t="shared" si="1"/>
        <v/>
      </c>
    </row>
    <row r="67" spans="2:18" x14ac:dyDescent="0.25">
      <c r="B67" s="66" t="str">
        <f t="shared" si="2"/>
        <v/>
      </c>
      <c r="C67" s="58" t="str">
        <f>IF(B67="","",AVERAGEIFS(Data!F$9:F$2708,Data!$C$9:$C$2708,$B67,Data!$E$9:$E$2708,"1°cooking", Data!$D$9:$D$2708,"1°batch"))</f>
        <v/>
      </c>
      <c r="D67" s="26" t="str">
        <f>IF(B67="","",AVERAGEIFS(Data!F$9:F$2708,Data!$C$9:$C$2708,$B67,Data!$E$9:$E$2708,"2°cooking", Data!$D$9:$D$2708,"1°batch"))</f>
        <v/>
      </c>
      <c r="E67" s="26" t="str">
        <f>IF(B67="","",AVERAGEIFS(Data!F$9:F$2708,Data!$C$9:$C$2708,$B67,Data!$E$9:$E$2708,"3°cooking", Data!$D$9:$D$2708,"1°batch"))</f>
        <v/>
      </c>
      <c r="F67" s="26" t="str">
        <f>IF(B67="","",AVERAGEIFS(Data!F$9:F$2708,Data!$C$9:$C$2708,$B67,Data!$E$9:$E$2708,"4°cooking", Data!$D$9:$D$2708,"1°batch"))</f>
        <v/>
      </c>
      <c r="G67" s="59" t="str">
        <f>IF(B67="","",AVERAGEIFS(Data!F$9:F$2708,Data!$C$9:$C$2708,$B67,Data!$E$9:$E$2708,"5°cooking", Data!$D$9:$D$2708,"1°batch"))</f>
        <v/>
      </c>
      <c r="H67" s="58" t="str">
        <f>IF(B67="","",AVERAGEIFS(Data!F$9:F$2708,Data!$C$9:$C$2708,$B67,Data!$E$9:$E$2708,"1°cooking", Data!$D$9:$D$2708,"2°batch"))</f>
        <v/>
      </c>
      <c r="I67" s="26" t="str">
        <f>IF(B67="","",AVERAGEIFS(Data!F$9:F$2708,Data!$C$9:$C$2708,$B67,Data!$E$9:$E$2708,"2°cooking", Data!$D$9:$D$2708,"2°batch"))</f>
        <v/>
      </c>
      <c r="J67" s="26" t="str">
        <f>IF(B67="","",AVERAGEIFS(Data!F$9:F$2708,Data!$C$9:$C$2708,$B67,Data!$E$9:$E$2708,"3°cooking", Data!$D$9:$D$2708,"2°batch"))</f>
        <v/>
      </c>
      <c r="K67" s="26" t="str">
        <f>IF(B67="","",AVERAGEIFS(Data!F$9:F$2708,Data!$C$9:$C$2708,$B67,Data!$E$9:$E$2708,"4°cooking", Data!$D$9:$D$2708,"2°batch"))</f>
        <v/>
      </c>
      <c r="L67" s="59" t="str">
        <f>IF(B67="","",AVERAGEIFS(Data!F$9:F$2708,Data!$C$9:$C$2708,$B67,Data!$E$9:$E$2708,"5°cooking", Data!$D$9:$D$2708,"2°batch"))</f>
        <v/>
      </c>
      <c r="M67" s="58" t="str">
        <f>IF(B67="","",AVERAGEIFS(Data!F$9:F$2708,Data!$C$9:$C$2708,$B67,Data!$E$9:$E$2708,"1°cooking", Data!$D$9:$D$2708,"3°batch"))</f>
        <v/>
      </c>
      <c r="N67" s="26" t="str">
        <f>IF(B67="","",AVERAGEIFS(Data!F$9:F$2708,Data!$C$9:$C$2708,$B67,Data!$E$9:$E$2708,"2°cooking", Data!$D$9:$D$2708,"3°batch"))</f>
        <v/>
      </c>
      <c r="O67" s="26" t="str">
        <f>IF(B67="","",AVERAGEIFS(Data!F$9:F$2708,Data!$C$9:$C$2708,$B67,Data!$E$9:$E$2708,"3°cooking", Data!$D$9:$D$2708,"3°batch"))</f>
        <v/>
      </c>
      <c r="P67" s="26" t="str">
        <f>IF(B67="","",AVERAGEIFS(Data!F$9:F$2708,Data!$C$9:$C$2708,$B67,Data!$E$9:$E$2708,"4°cooking", Data!$D$9:$D$2708,"3°batch"))</f>
        <v/>
      </c>
      <c r="Q67" s="59" t="str">
        <f>IF(B67="","",AVERAGEIFS(Data!F$9:F$2708,Data!$C$9:$C$2708,$B67,Data!$E$9:$E$2708,"5°cooking", Data!$D$9:$D$2708,"3°batch"))</f>
        <v/>
      </c>
      <c r="R67" s="66" t="str">
        <f t="shared" si="1"/>
        <v/>
      </c>
    </row>
    <row r="68" spans="2:18" x14ac:dyDescent="0.25">
      <c r="B68" s="66" t="str">
        <f t="shared" si="2"/>
        <v/>
      </c>
      <c r="C68" s="58" t="str">
        <f>IF(B68="","",AVERAGEIFS(Data!F$9:F$2708,Data!$C$9:$C$2708,$B68,Data!$E$9:$E$2708,"1°cooking", Data!$D$9:$D$2708,"1°batch"))</f>
        <v/>
      </c>
      <c r="D68" s="26" t="str">
        <f>IF(B68="","",AVERAGEIFS(Data!F$9:F$2708,Data!$C$9:$C$2708,$B68,Data!$E$9:$E$2708,"2°cooking", Data!$D$9:$D$2708,"1°batch"))</f>
        <v/>
      </c>
      <c r="E68" s="26" t="str">
        <f>IF(B68="","",AVERAGEIFS(Data!F$9:F$2708,Data!$C$9:$C$2708,$B68,Data!$E$9:$E$2708,"3°cooking", Data!$D$9:$D$2708,"1°batch"))</f>
        <v/>
      </c>
      <c r="F68" s="26" t="str">
        <f>IF(B68="","",AVERAGEIFS(Data!F$9:F$2708,Data!$C$9:$C$2708,$B68,Data!$E$9:$E$2708,"4°cooking", Data!$D$9:$D$2708,"1°batch"))</f>
        <v/>
      </c>
      <c r="G68" s="59" t="str">
        <f>IF(B68="","",AVERAGEIFS(Data!F$9:F$2708,Data!$C$9:$C$2708,$B68,Data!$E$9:$E$2708,"5°cooking", Data!$D$9:$D$2708,"1°batch"))</f>
        <v/>
      </c>
      <c r="H68" s="58" t="str">
        <f>IF(B68="","",AVERAGEIFS(Data!F$9:F$2708,Data!$C$9:$C$2708,$B68,Data!$E$9:$E$2708,"1°cooking", Data!$D$9:$D$2708,"2°batch"))</f>
        <v/>
      </c>
      <c r="I68" s="26" t="str">
        <f>IF(B68="","",AVERAGEIFS(Data!F$9:F$2708,Data!$C$9:$C$2708,$B68,Data!$E$9:$E$2708,"2°cooking", Data!$D$9:$D$2708,"2°batch"))</f>
        <v/>
      </c>
      <c r="J68" s="26" t="str">
        <f>IF(B68="","",AVERAGEIFS(Data!F$9:F$2708,Data!$C$9:$C$2708,$B68,Data!$E$9:$E$2708,"3°cooking", Data!$D$9:$D$2708,"2°batch"))</f>
        <v/>
      </c>
      <c r="K68" s="26" t="str">
        <f>IF(B68="","",AVERAGEIFS(Data!F$9:F$2708,Data!$C$9:$C$2708,$B68,Data!$E$9:$E$2708,"4°cooking", Data!$D$9:$D$2708,"2°batch"))</f>
        <v/>
      </c>
      <c r="L68" s="59" t="str">
        <f>IF(B68="","",AVERAGEIFS(Data!F$9:F$2708,Data!$C$9:$C$2708,$B68,Data!$E$9:$E$2708,"5°cooking", Data!$D$9:$D$2708,"2°batch"))</f>
        <v/>
      </c>
      <c r="M68" s="58" t="str">
        <f>IF(B68="","",AVERAGEIFS(Data!F$9:F$2708,Data!$C$9:$C$2708,$B68,Data!$E$9:$E$2708,"1°cooking", Data!$D$9:$D$2708,"3°batch"))</f>
        <v/>
      </c>
      <c r="N68" s="26" t="str">
        <f>IF(B68="","",AVERAGEIFS(Data!F$9:F$2708,Data!$C$9:$C$2708,$B68,Data!$E$9:$E$2708,"2°cooking", Data!$D$9:$D$2708,"3°batch"))</f>
        <v/>
      </c>
      <c r="O68" s="26" t="str">
        <f>IF(B68="","",AVERAGEIFS(Data!F$9:F$2708,Data!$C$9:$C$2708,$B68,Data!$E$9:$E$2708,"3°cooking", Data!$D$9:$D$2708,"3°batch"))</f>
        <v/>
      </c>
      <c r="P68" s="26" t="str">
        <f>IF(B68="","",AVERAGEIFS(Data!F$9:F$2708,Data!$C$9:$C$2708,$B68,Data!$E$9:$E$2708,"4°cooking", Data!$D$9:$D$2708,"3°batch"))</f>
        <v/>
      </c>
      <c r="Q68" s="59" t="str">
        <f>IF(B68="","",AVERAGEIFS(Data!F$9:F$2708,Data!$C$9:$C$2708,$B68,Data!$E$9:$E$2708,"5°cooking", Data!$D$9:$D$2708,"3°batch"))</f>
        <v/>
      </c>
      <c r="R68" s="66" t="str">
        <f t="shared" si="1"/>
        <v/>
      </c>
    </row>
    <row r="69" spans="2:18" x14ac:dyDescent="0.25">
      <c r="B69" s="66" t="str">
        <f t="shared" si="2"/>
        <v/>
      </c>
      <c r="C69" s="58" t="str">
        <f>IF(B69="","",AVERAGEIFS(Data!F$9:F$2708,Data!$C$9:$C$2708,$B69,Data!$E$9:$E$2708,"1°cooking", Data!$D$9:$D$2708,"1°batch"))</f>
        <v/>
      </c>
      <c r="D69" s="26" t="str">
        <f>IF(B69="","",AVERAGEIFS(Data!F$9:F$2708,Data!$C$9:$C$2708,$B69,Data!$E$9:$E$2708,"2°cooking", Data!$D$9:$D$2708,"1°batch"))</f>
        <v/>
      </c>
      <c r="E69" s="26" t="str">
        <f>IF(B69="","",AVERAGEIFS(Data!F$9:F$2708,Data!$C$9:$C$2708,$B69,Data!$E$9:$E$2708,"3°cooking", Data!$D$9:$D$2708,"1°batch"))</f>
        <v/>
      </c>
      <c r="F69" s="26" t="str">
        <f>IF(B69="","",AVERAGEIFS(Data!F$9:F$2708,Data!$C$9:$C$2708,$B69,Data!$E$9:$E$2708,"4°cooking", Data!$D$9:$D$2708,"1°batch"))</f>
        <v/>
      </c>
      <c r="G69" s="59" t="str">
        <f>IF(B69="","",AVERAGEIFS(Data!F$9:F$2708,Data!$C$9:$C$2708,$B69,Data!$E$9:$E$2708,"5°cooking", Data!$D$9:$D$2708,"1°batch"))</f>
        <v/>
      </c>
      <c r="H69" s="58" t="str">
        <f>IF(B69="","",AVERAGEIFS(Data!F$9:F$2708,Data!$C$9:$C$2708,$B69,Data!$E$9:$E$2708,"1°cooking", Data!$D$9:$D$2708,"2°batch"))</f>
        <v/>
      </c>
      <c r="I69" s="26" t="str">
        <f>IF(B69="","",AVERAGEIFS(Data!F$9:F$2708,Data!$C$9:$C$2708,$B69,Data!$E$9:$E$2708,"2°cooking", Data!$D$9:$D$2708,"2°batch"))</f>
        <v/>
      </c>
      <c r="J69" s="26" t="str">
        <f>IF(B69="","",AVERAGEIFS(Data!F$9:F$2708,Data!$C$9:$C$2708,$B69,Data!$E$9:$E$2708,"3°cooking", Data!$D$9:$D$2708,"2°batch"))</f>
        <v/>
      </c>
      <c r="K69" s="26" t="str">
        <f>IF(B69="","",AVERAGEIFS(Data!F$9:F$2708,Data!$C$9:$C$2708,$B69,Data!$E$9:$E$2708,"4°cooking", Data!$D$9:$D$2708,"2°batch"))</f>
        <v/>
      </c>
      <c r="L69" s="59" t="str">
        <f>IF(B69="","",AVERAGEIFS(Data!F$9:F$2708,Data!$C$9:$C$2708,$B69,Data!$E$9:$E$2708,"5°cooking", Data!$D$9:$D$2708,"2°batch"))</f>
        <v/>
      </c>
      <c r="M69" s="58" t="str">
        <f>IF(B69="","",AVERAGEIFS(Data!F$9:F$2708,Data!$C$9:$C$2708,$B69,Data!$E$9:$E$2708,"1°cooking", Data!$D$9:$D$2708,"3°batch"))</f>
        <v/>
      </c>
      <c r="N69" s="26" t="str">
        <f>IF(B69="","",AVERAGEIFS(Data!F$9:F$2708,Data!$C$9:$C$2708,$B69,Data!$E$9:$E$2708,"2°cooking", Data!$D$9:$D$2708,"3°batch"))</f>
        <v/>
      </c>
      <c r="O69" s="26" t="str">
        <f>IF(B69="","",AVERAGEIFS(Data!F$9:F$2708,Data!$C$9:$C$2708,$B69,Data!$E$9:$E$2708,"3°cooking", Data!$D$9:$D$2708,"3°batch"))</f>
        <v/>
      </c>
      <c r="P69" s="26" t="str">
        <f>IF(B69="","",AVERAGEIFS(Data!F$9:F$2708,Data!$C$9:$C$2708,$B69,Data!$E$9:$E$2708,"4°cooking", Data!$D$9:$D$2708,"3°batch"))</f>
        <v/>
      </c>
      <c r="Q69" s="59" t="str">
        <f>IF(B69="","",AVERAGEIFS(Data!F$9:F$2708,Data!$C$9:$C$2708,$B69,Data!$E$9:$E$2708,"5°cooking", Data!$D$9:$D$2708,"3°batch"))</f>
        <v/>
      </c>
      <c r="R69" s="66" t="str">
        <f t="shared" si="1"/>
        <v/>
      </c>
    </row>
    <row r="70" spans="2:18" x14ac:dyDescent="0.25">
      <c r="B70" s="66" t="str">
        <f t="shared" si="2"/>
        <v/>
      </c>
      <c r="C70" s="58" t="str">
        <f>IF(B70="","",AVERAGEIFS(Data!F$9:F$2708,Data!$C$9:$C$2708,$B70,Data!$E$9:$E$2708,"1°cooking", Data!$D$9:$D$2708,"1°batch"))</f>
        <v/>
      </c>
      <c r="D70" s="26" t="str">
        <f>IF(B70="","",AVERAGEIFS(Data!F$9:F$2708,Data!$C$9:$C$2708,$B70,Data!$E$9:$E$2708,"2°cooking", Data!$D$9:$D$2708,"1°batch"))</f>
        <v/>
      </c>
      <c r="E70" s="26" t="str">
        <f>IF(B70="","",AVERAGEIFS(Data!F$9:F$2708,Data!$C$9:$C$2708,$B70,Data!$E$9:$E$2708,"3°cooking", Data!$D$9:$D$2708,"1°batch"))</f>
        <v/>
      </c>
      <c r="F70" s="26" t="str">
        <f>IF(B70="","",AVERAGEIFS(Data!F$9:F$2708,Data!$C$9:$C$2708,$B70,Data!$E$9:$E$2708,"4°cooking", Data!$D$9:$D$2708,"1°batch"))</f>
        <v/>
      </c>
      <c r="G70" s="59" t="str">
        <f>IF(B70="","",AVERAGEIFS(Data!F$9:F$2708,Data!$C$9:$C$2708,$B70,Data!$E$9:$E$2708,"5°cooking", Data!$D$9:$D$2708,"1°batch"))</f>
        <v/>
      </c>
      <c r="H70" s="58" t="str">
        <f>IF(B70="","",AVERAGEIFS(Data!F$9:F$2708,Data!$C$9:$C$2708,$B70,Data!$E$9:$E$2708,"1°cooking", Data!$D$9:$D$2708,"2°batch"))</f>
        <v/>
      </c>
      <c r="I70" s="26" t="str">
        <f>IF(B70="","",AVERAGEIFS(Data!F$9:F$2708,Data!$C$9:$C$2708,$B70,Data!$E$9:$E$2708,"2°cooking", Data!$D$9:$D$2708,"2°batch"))</f>
        <v/>
      </c>
      <c r="J70" s="26" t="str">
        <f>IF(B70="","",AVERAGEIFS(Data!F$9:F$2708,Data!$C$9:$C$2708,$B70,Data!$E$9:$E$2708,"3°cooking", Data!$D$9:$D$2708,"2°batch"))</f>
        <v/>
      </c>
      <c r="K70" s="26" t="str">
        <f>IF(B70="","",AVERAGEIFS(Data!F$9:F$2708,Data!$C$9:$C$2708,$B70,Data!$E$9:$E$2708,"4°cooking", Data!$D$9:$D$2708,"2°batch"))</f>
        <v/>
      </c>
      <c r="L70" s="59" t="str">
        <f>IF(B70="","",AVERAGEIFS(Data!F$9:F$2708,Data!$C$9:$C$2708,$B70,Data!$E$9:$E$2708,"5°cooking", Data!$D$9:$D$2708,"2°batch"))</f>
        <v/>
      </c>
      <c r="M70" s="58" t="str">
        <f>IF(B70="","",AVERAGEIFS(Data!F$9:F$2708,Data!$C$9:$C$2708,$B70,Data!$E$9:$E$2708,"1°cooking", Data!$D$9:$D$2708,"3°batch"))</f>
        <v/>
      </c>
      <c r="N70" s="26" t="str">
        <f>IF(B70="","",AVERAGEIFS(Data!F$9:F$2708,Data!$C$9:$C$2708,$B70,Data!$E$9:$E$2708,"2°cooking", Data!$D$9:$D$2708,"3°batch"))</f>
        <v/>
      </c>
      <c r="O70" s="26" t="str">
        <f>IF(B70="","",AVERAGEIFS(Data!F$9:F$2708,Data!$C$9:$C$2708,$B70,Data!$E$9:$E$2708,"3°cooking", Data!$D$9:$D$2708,"3°batch"))</f>
        <v/>
      </c>
      <c r="P70" s="26" t="str">
        <f>IF(B70="","",AVERAGEIFS(Data!F$9:F$2708,Data!$C$9:$C$2708,$B70,Data!$E$9:$E$2708,"4°cooking", Data!$D$9:$D$2708,"3°batch"))</f>
        <v/>
      </c>
      <c r="Q70" s="59" t="str">
        <f>IF(B70="","",AVERAGEIFS(Data!F$9:F$2708,Data!$C$9:$C$2708,$B70,Data!$E$9:$E$2708,"5°cooking", Data!$D$9:$D$2708,"3°batch"))</f>
        <v/>
      </c>
      <c r="R70" s="66" t="str">
        <f t="shared" si="1"/>
        <v/>
      </c>
    </row>
    <row r="71" spans="2:18" x14ac:dyDescent="0.25">
      <c r="B71" s="66" t="str">
        <f t="shared" si="2"/>
        <v/>
      </c>
      <c r="C71" s="58" t="str">
        <f>IF(B71="","",AVERAGEIFS(Data!F$9:F$2708,Data!$C$9:$C$2708,$B71,Data!$E$9:$E$2708,"1°cooking", Data!$D$9:$D$2708,"1°batch"))</f>
        <v/>
      </c>
      <c r="D71" s="26" t="str">
        <f>IF(B71="","",AVERAGEIFS(Data!F$9:F$2708,Data!$C$9:$C$2708,$B71,Data!$E$9:$E$2708,"2°cooking", Data!$D$9:$D$2708,"1°batch"))</f>
        <v/>
      </c>
      <c r="E71" s="26" t="str">
        <f>IF(B71="","",AVERAGEIFS(Data!F$9:F$2708,Data!$C$9:$C$2708,$B71,Data!$E$9:$E$2708,"3°cooking", Data!$D$9:$D$2708,"1°batch"))</f>
        <v/>
      </c>
      <c r="F71" s="26" t="str">
        <f>IF(B71="","",AVERAGEIFS(Data!F$9:F$2708,Data!$C$9:$C$2708,$B71,Data!$E$9:$E$2708,"4°cooking", Data!$D$9:$D$2708,"1°batch"))</f>
        <v/>
      </c>
      <c r="G71" s="59" t="str">
        <f>IF(B71="","",AVERAGEIFS(Data!F$9:F$2708,Data!$C$9:$C$2708,$B71,Data!$E$9:$E$2708,"5°cooking", Data!$D$9:$D$2708,"1°batch"))</f>
        <v/>
      </c>
      <c r="H71" s="58" t="str">
        <f>IF(B71="","",AVERAGEIFS(Data!F$9:F$2708,Data!$C$9:$C$2708,$B71,Data!$E$9:$E$2708,"1°cooking", Data!$D$9:$D$2708,"2°batch"))</f>
        <v/>
      </c>
      <c r="I71" s="26" t="str">
        <f>IF(B71="","",AVERAGEIFS(Data!F$9:F$2708,Data!$C$9:$C$2708,$B71,Data!$E$9:$E$2708,"2°cooking", Data!$D$9:$D$2708,"2°batch"))</f>
        <v/>
      </c>
      <c r="J71" s="26" t="str">
        <f>IF(B71="","",AVERAGEIFS(Data!F$9:F$2708,Data!$C$9:$C$2708,$B71,Data!$E$9:$E$2708,"3°cooking", Data!$D$9:$D$2708,"2°batch"))</f>
        <v/>
      </c>
      <c r="K71" s="26" t="str">
        <f>IF(B71="","",AVERAGEIFS(Data!F$9:F$2708,Data!$C$9:$C$2708,$B71,Data!$E$9:$E$2708,"4°cooking", Data!$D$9:$D$2708,"2°batch"))</f>
        <v/>
      </c>
      <c r="L71" s="59" t="str">
        <f>IF(B71="","",AVERAGEIFS(Data!F$9:F$2708,Data!$C$9:$C$2708,$B71,Data!$E$9:$E$2708,"5°cooking", Data!$D$9:$D$2708,"2°batch"))</f>
        <v/>
      </c>
      <c r="M71" s="58" t="str">
        <f>IF(B71="","",AVERAGEIFS(Data!F$9:F$2708,Data!$C$9:$C$2708,$B71,Data!$E$9:$E$2708,"1°cooking", Data!$D$9:$D$2708,"3°batch"))</f>
        <v/>
      </c>
      <c r="N71" s="26" t="str">
        <f>IF(B71="","",AVERAGEIFS(Data!F$9:F$2708,Data!$C$9:$C$2708,$B71,Data!$E$9:$E$2708,"2°cooking", Data!$D$9:$D$2708,"3°batch"))</f>
        <v/>
      </c>
      <c r="O71" s="26" t="str">
        <f>IF(B71="","",AVERAGEIFS(Data!F$9:F$2708,Data!$C$9:$C$2708,$B71,Data!$E$9:$E$2708,"3°cooking", Data!$D$9:$D$2708,"3°batch"))</f>
        <v/>
      </c>
      <c r="P71" s="26" t="str">
        <f>IF(B71="","",AVERAGEIFS(Data!F$9:F$2708,Data!$C$9:$C$2708,$B71,Data!$E$9:$E$2708,"4°cooking", Data!$D$9:$D$2708,"3°batch"))</f>
        <v/>
      </c>
      <c r="Q71" s="59" t="str">
        <f>IF(B71="","",AVERAGEIFS(Data!F$9:F$2708,Data!$C$9:$C$2708,$B71,Data!$E$9:$E$2708,"5°cooking", Data!$D$9:$D$2708,"3°batch"))</f>
        <v/>
      </c>
      <c r="R71" s="66" t="str">
        <f t="shared" si="1"/>
        <v/>
      </c>
    </row>
    <row r="72" spans="2:18" x14ac:dyDescent="0.25">
      <c r="B72" s="66" t="str">
        <f t="shared" si="2"/>
        <v/>
      </c>
      <c r="C72" s="58" t="str">
        <f>IF(B72="","",AVERAGEIFS(Data!F$9:F$2708,Data!$C$9:$C$2708,$B72,Data!$E$9:$E$2708,"1°cooking", Data!$D$9:$D$2708,"1°batch"))</f>
        <v/>
      </c>
      <c r="D72" s="26" t="str">
        <f>IF(B72="","",AVERAGEIFS(Data!F$9:F$2708,Data!$C$9:$C$2708,$B72,Data!$E$9:$E$2708,"2°cooking", Data!$D$9:$D$2708,"1°batch"))</f>
        <v/>
      </c>
      <c r="E72" s="26" t="str">
        <f>IF(B72="","",AVERAGEIFS(Data!F$9:F$2708,Data!$C$9:$C$2708,$B72,Data!$E$9:$E$2708,"3°cooking", Data!$D$9:$D$2708,"1°batch"))</f>
        <v/>
      </c>
      <c r="F72" s="26" t="str">
        <f>IF(B72="","",AVERAGEIFS(Data!F$9:F$2708,Data!$C$9:$C$2708,$B72,Data!$E$9:$E$2708,"4°cooking", Data!$D$9:$D$2708,"1°batch"))</f>
        <v/>
      </c>
      <c r="G72" s="59" t="str">
        <f>IF(B72="","",AVERAGEIFS(Data!F$9:F$2708,Data!$C$9:$C$2708,$B72,Data!$E$9:$E$2708,"5°cooking", Data!$D$9:$D$2708,"1°batch"))</f>
        <v/>
      </c>
      <c r="H72" s="58" t="str">
        <f>IF(B72="","",AVERAGEIFS(Data!F$9:F$2708,Data!$C$9:$C$2708,$B72,Data!$E$9:$E$2708,"1°cooking", Data!$D$9:$D$2708,"2°batch"))</f>
        <v/>
      </c>
      <c r="I72" s="26" t="str">
        <f>IF(B72="","",AVERAGEIFS(Data!F$9:F$2708,Data!$C$9:$C$2708,$B72,Data!$E$9:$E$2708,"2°cooking", Data!$D$9:$D$2708,"2°batch"))</f>
        <v/>
      </c>
      <c r="J72" s="26" t="str">
        <f>IF(B72="","",AVERAGEIFS(Data!F$9:F$2708,Data!$C$9:$C$2708,$B72,Data!$E$9:$E$2708,"3°cooking", Data!$D$9:$D$2708,"2°batch"))</f>
        <v/>
      </c>
      <c r="K72" s="26" t="str">
        <f>IF(B72="","",AVERAGEIFS(Data!F$9:F$2708,Data!$C$9:$C$2708,$B72,Data!$E$9:$E$2708,"4°cooking", Data!$D$9:$D$2708,"2°batch"))</f>
        <v/>
      </c>
      <c r="L72" s="59" t="str">
        <f>IF(B72="","",AVERAGEIFS(Data!F$9:F$2708,Data!$C$9:$C$2708,$B72,Data!$E$9:$E$2708,"5°cooking", Data!$D$9:$D$2708,"2°batch"))</f>
        <v/>
      </c>
      <c r="M72" s="58" t="str">
        <f>IF(B72="","",AVERAGEIFS(Data!F$9:F$2708,Data!$C$9:$C$2708,$B72,Data!$E$9:$E$2708,"1°cooking", Data!$D$9:$D$2708,"3°batch"))</f>
        <v/>
      </c>
      <c r="N72" s="26" t="str">
        <f>IF(B72="","",AVERAGEIFS(Data!F$9:F$2708,Data!$C$9:$C$2708,$B72,Data!$E$9:$E$2708,"2°cooking", Data!$D$9:$D$2708,"3°batch"))</f>
        <v/>
      </c>
      <c r="O72" s="26" t="str">
        <f>IF(B72="","",AVERAGEIFS(Data!F$9:F$2708,Data!$C$9:$C$2708,$B72,Data!$E$9:$E$2708,"3°cooking", Data!$D$9:$D$2708,"3°batch"))</f>
        <v/>
      </c>
      <c r="P72" s="26" t="str">
        <f>IF(B72="","",AVERAGEIFS(Data!F$9:F$2708,Data!$C$9:$C$2708,$B72,Data!$E$9:$E$2708,"4°cooking", Data!$D$9:$D$2708,"3°batch"))</f>
        <v/>
      </c>
      <c r="Q72" s="59" t="str">
        <f>IF(B72="","",AVERAGEIFS(Data!F$9:F$2708,Data!$C$9:$C$2708,$B72,Data!$E$9:$E$2708,"5°cooking", Data!$D$9:$D$2708,"3°batch"))</f>
        <v/>
      </c>
      <c r="R72" s="66" t="str">
        <f t="shared" si="1"/>
        <v/>
      </c>
    </row>
    <row r="73" spans="2:18" x14ac:dyDescent="0.25">
      <c r="B73" s="66" t="str">
        <f t="shared" si="2"/>
        <v/>
      </c>
      <c r="C73" s="58" t="str">
        <f>IF(B73="","",AVERAGEIFS(Data!F$9:F$2708,Data!$C$9:$C$2708,$B73,Data!$E$9:$E$2708,"1°cooking", Data!$D$9:$D$2708,"1°batch"))</f>
        <v/>
      </c>
      <c r="D73" s="26" t="str">
        <f>IF(B73="","",AVERAGEIFS(Data!F$9:F$2708,Data!$C$9:$C$2708,$B73,Data!$E$9:$E$2708,"2°cooking", Data!$D$9:$D$2708,"1°batch"))</f>
        <v/>
      </c>
      <c r="E73" s="26" t="str">
        <f>IF(B73="","",AVERAGEIFS(Data!F$9:F$2708,Data!$C$9:$C$2708,$B73,Data!$E$9:$E$2708,"3°cooking", Data!$D$9:$D$2708,"1°batch"))</f>
        <v/>
      </c>
      <c r="F73" s="26" t="str">
        <f>IF(B73="","",AVERAGEIFS(Data!F$9:F$2708,Data!$C$9:$C$2708,$B73,Data!$E$9:$E$2708,"4°cooking", Data!$D$9:$D$2708,"1°batch"))</f>
        <v/>
      </c>
      <c r="G73" s="59" t="str">
        <f>IF(B73="","",AVERAGEIFS(Data!F$9:F$2708,Data!$C$9:$C$2708,$B73,Data!$E$9:$E$2708,"5°cooking", Data!$D$9:$D$2708,"1°batch"))</f>
        <v/>
      </c>
      <c r="H73" s="58" t="str">
        <f>IF(B73="","",AVERAGEIFS(Data!F$9:F$2708,Data!$C$9:$C$2708,$B73,Data!$E$9:$E$2708,"1°cooking", Data!$D$9:$D$2708,"2°batch"))</f>
        <v/>
      </c>
      <c r="I73" s="26" t="str">
        <f>IF(B73="","",AVERAGEIFS(Data!F$9:F$2708,Data!$C$9:$C$2708,$B73,Data!$E$9:$E$2708,"2°cooking", Data!$D$9:$D$2708,"2°batch"))</f>
        <v/>
      </c>
      <c r="J73" s="26" t="str">
        <f>IF(B73="","",AVERAGEIFS(Data!F$9:F$2708,Data!$C$9:$C$2708,$B73,Data!$E$9:$E$2708,"3°cooking", Data!$D$9:$D$2708,"2°batch"))</f>
        <v/>
      </c>
      <c r="K73" s="26" t="str">
        <f>IF(B73="","",AVERAGEIFS(Data!F$9:F$2708,Data!$C$9:$C$2708,$B73,Data!$E$9:$E$2708,"4°cooking", Data!$D$9:$D$2708,"2°batch"))</f>
        <v/>
      </c>
      <c r="L73" s="59" t="str">
        <f>IF(B73="","",AVERAGEIFS(Data!F$9:F$2708,Data!$C$9:$C$2708,$B73,Data!$E$9:$E$2708,"5°cooking", Data!$D$9:$D$2708,"2°batch"))</f>
        <v/>
      </c>
      <c r="M73" s="58" t="str">
        <f>IF(B73="","",AVERAGEIFS(Data!F$9:F$2708,Data!$C$9:$C$2708,$B73,Data!$E$9:$E$2708,"1°cooking", Data!$D$9:$D$2708,"3°batch"))</f>
        <v/>
      </c>
      <c r="N73" s="26" t="str">
        <f>IF(B73="","",AVERAGEIFS(Data!F$9:F$2708,Data!$C$9:$C$2708,$B73,Data!$E$9:$E$2708,"2°cooking", Data!$D$9:$D$2708,"3°batch"))</f>
        <v/>
      </c>
      <c r="O73" s="26" t="str">
        <f>IF(B73="","",AVERAGEIFS(Data!F$9:F$2708,Data!$C$9:$C$2708,$B73,Data!$E$9:$E$2708,"3°cooking", Data!$D$9:$D$2708,"3°batch"))</f>
        <v/>
      </c>
      <c r="P73" s="26" t="str">
        <f>IF(B73="","",AVERAGEIFS(Data!F$9:F$2708,Data!$C$9:$C$2708,$B73,Data!$E$9:$E$2708,"4°cooking", Data!$D$9:$D$2708,"3°batch"))</f>
        <v/>
      </c>
      <c r="Q73" s="59" t="str">
        <f>IF(B73="","",AVERAGEIFS(Data!F$9:F$2708,Data!$C$9:$C$2708,$B73,Data!$E$9:$E$2708,"5°cooking", Data!$D$9:$D$2708,"3°batch"))</f>
        <v/>
      </c>
      <c r="R73" s="66" t="str">
        <f t="shared" si="1"/>
        <v/>
      </c>
    </row>
    <row r="74" spans="2:18" x14ac:dyDescent="0.25">
      <c r="B74" s="66" t="str">
        <f t="shared" si="2"/>
        <v/>
      </c>
      <c r="C74" s="58" t="str">
        <f>IF(B74="","",AVERAGEIFS(Data!F$9:F$2708,Data!$C$9:$C$2708,$B74,Data!$E$9:$E$2708,"1°cooking", Data!$D$9:$D$2708,"1°batch"))</f>
        <v/>
      </c>
      <c r="D74" s="26" t="str">
        <f>IF(B74="","",AVERAGEIFS(Data!F$9:F$2708,Data!$C$9:$C$2708,$B74,Data!$E$9:$E$2708,"2°cooking", Data!$D$9:$D$2708,"1°batch"))</f>
        <v/>
      </c>
      <c r="E74" s="26" t="str">
        <f>IF(B74="","",AVERAGEIFS(Data!F$9:F$2708,Data!$C$9:$C$2708,$B74,Data!$E$9:$E$2708,"3°cooking", Data!$D$9:$D$2708,"1°batch"))</f>
        <v/>
      </c>
      <c r="F74" s="26" t="str">
        <f>IF(B74="","",AVERAGEIFS(Data!F$9:F$2708,Data!$C$9:$C$2708,$B74,Data!$E$9:$E$2708,"4°cooking", Data!$D$9:$D$2708,"1°batch"))</f>
        <v/>
      </c>
      <c r="G74" s="59" t="str">
        <f>IF(B74="","",AVERAGEIFS(Data!F$9:F$2708,Data!$C$9:$C$2708,$B74,Data!$E$9:$E$2708,"5°cooking", Data!$D$9:$D$2708,"1°batch"))</f>
        <v/>
      </c>
      <c r="H74" s="58" t="str">
        <f>IF(B74="","",AVERAGEIFS(Data!F$9:F$2708,Data!$C$9:$C$2708,$B74,Data!$E$9:$E$2708,"1°cooking", Data!$D$9:$D$2708,"2°batch"))</f>
        <v/>
      </c>
      <c r="I74" s="26" t="str">
        <f>IF(B74="","",AVERAGEIFS(Data!F$9:F$2708,Data!$C$9:$C$2708,$B74,Data!$E$9:$E$2708,"2°cooking", Data!$D$9:$D$2708,"2°batch"))</f>
        <v/>
      </c>
      <c r="J74" s="26" t="str">
        <f>IF(B74="","",AVERAGEIFS(Data!F$9:F$2708,Data!$C$9:$C$2708,$B74,Data!$E$9:$E$2708,"3°cooking", Data!$D$9:$D$2708,"2°batch"))</f>
        <v/>
      </c>
      <c r="K74" s="26" t="str">
        <f>IF(B74="","",AVERAGEIFS(Data!F$9:F$2708,Data!$C$9:$C$2708,$B74,Data!$E$9:$E$2708,"4°cooking", Data!$D$9:$D$2708,"2°batch"))</f>
        <v/>
      </c>
      <c r="L74" s="59" t="str">
        <f>IF(B74="","",AVERAGEIFS(Data!F$9:F$2708,Data!$C$9:$C$2708,$B74,Data!$E$9:$E$2708,"5°cooking", Data!$D$9:$D$2708,"2°batch"))</f>
        <v/>
      </c>
      <c r="M74" s="58" t="str">
        <f>IF(B74="","",AVERAGEIFS(Data!F$9:F$2708,Data!$C$9:$C$2708,$B74,Data!$E$9:$E$2708,"1°cooking", Data!$D$9:$D$2708,"3°batch"))</f>
        <v/>
      </c>
      <c r="N74" s="26" t="str">
        <f>IF(B74="","",AVERAGEIFS(Data!F$9:F$2708,Data!$C$9:$C$2708,$B74,Data!$E$9:$E$2708,"2°cooking", Data!$D$9:$D$2708,"3°batch"))</f>
        <v/>
      </c>
      <c r="O74" s="26" t="str">
        <f>IF(B74="","",AVERAGEIFS(Data!F$9:F$2708,Data!$C$9:$C$2708,$B74,Data!$E$9:$E$2708,"3°cooking", Data!$D$9:$D$2708,"3°batch"))</f>
        <v/>
      </c>
      <c r="P74" s="26" t="str">
        <f>IF(B74="","",AVERAGEIFS(Data!F$9:F$2708,Data!$C$9:$C$2708,$B74,Data!$E$9:$E$2708,"4°cooking", Data!$D$9:$D$2708,"3°batch"))</f>
        <v/>
      </c>
      <c r="Q74" s="59" t="str">
        <f>IF(B74="","",AVERAGEIFS(Data!F$9:F$2708,Data!$C$9:$C$2708,$B74,Data!$E$9:$E$2708,"5°cooking", Data!$D$9:$D$2708,"3°batch"))</f>
        <v/>
      </c>
      <c r="R74" s="66" t="str">
        <f t="shared" ref="R74:R137" si="3">IF(B74="","",$M$4)</f>
        <v/>
      </c>
    </row>
    <row r="75" spans="2:18" x14ac:dyDescent="0.25">
      <c r="B75" s="66" t="str">
        <f t="shared" ref="B75:B138" si="4">IF(B74&lt;$H$4,B74+$I$4,"")</f>
        <v/>
      </c>
      <c r="C75" s="58" t="str">
        <f>IF(B75="","",AVERAGEIFS(Data!F$9:F$2708,Data!$C$9:$C$2708,$B75,Data!$E$9:$E$2708,"1°cooking", Data!$D$9:$D$2708,"1°batch"))</f>
        <v/>
      </c>
      <c r="D75" s="26" t="str">
        <f>IF(B75="","",AVERAGEIFS(Data!F$9:F$2708,Data!$C$9:$C$2708,$B75,Data!$E$9:$E$2708,"2°cooking", Data!$D$9:$D$2708,"1°batch"))</f>
        <v/>
      </c>
      <c r="E75" s="26" t="str">
        <f>IF(B75="","",AVERAGEIFS(Data!F$9:F$2708,Data!$C$9:$C$2708,$B75,Data!$E$9:$E$2708,"3°cooking", Data!$D$9:$D$2708,"1°batch"))</f>
        <v/>
      </c>
      <c r="F75" s="26" t="str">
        <f>IF(B75="","",AVERAGEIFS(Data!F$9:F$2708,Data!$C$9:$C$2708,$B75,Data!$E$9:$E$2708,"4°cooking", Data!$D$9:$D$2708,"1°batch"))</f>
        <v/>
      </c>
      <c r="G75" s="59" t="str">
        <f>IF(B75="","",AVERAGEIFS(Data!F$9:F$2708,Data!$C$9:$C$2708,$B75,Data!$E$9:$E$2708,"5°cooking", Data!$D$9:$D$2708,"1°batch"))</f>
        <v/>
      </c>
      <c r="H75" s="58" t="str">
        <f>IF(B75="","",AVERAGEIFS(Data!F$9:F$2708,Data!$C$9:$C$2708,$B75,Data!$E$9:$E$2708,"1°cooking", Data!$D$9:$D$2708,"2°batch"))</f>
        <v/>
      </c>
      <c r="I75" s="26" t="str">
        <f>IF(B75="","",AVERAGEIFS(Data!F$9:F$2708,Data!$C$9:$C$2708,$B75,Data!$E$9:$E$2708,"2°cooking", Data!$D$9:$D$2708,"2°batch"))</f>
        <v/>
      </c>
      <c r="J75" s="26" t="str">
        <f>IF(B75="","",AVERAGEIFS(Data!F$9:F$2708,Data!$C$9:$C$2708,$B75,Data!$E$9:$E$2708,"3°cooking", Data!$D$9:$D$2708,"2°batch"))</f>
        <v/>
      </c>
      <c r="K75" s="26" t="str">
        <f>IF(B75="","",AVERAGEIFS(Data!F$9:F$2708,Data!$C$9:$C$2708,$B75,Data!$E$9:$E$2708,"4°cooking", Data!$D$9:$D$2708,"2°batch"))</f>
        <v/>
      </c>
      <c r="L75" s="59" t="str">
        <f>IF(B75="","",AVERAGEIFS(Data!F$9:F$2708,Data!$C$9:$C$2708,$B75,Data!$E$9:$E$2708,"5°cooking", Data!$D$9:$D$2708,"2°batch"))</f>
        <v/>
      </c>
      <c r="M75" s="58" t="str">
        <f>IF(B75="","",AVERAGEIFS(Data!F$9:F$2708,Data!$C$9:$C$2708,$B75,Data!$E$9:$E$2708,"1°cooking", Data!$D$9:$D$2708,"3°batch"))</f>
        <v/>
      </c>
      <c r="N75" s="26" t="str">
        <f>IF(B75="","",AVERAGEIFS(Data!F$9:F$2708,Data!$C$9:$C$2708,$B75,Data!$E$9:$E$2708,"2°cooking", Data!$D$9:$D$2708,"3°batch"))</f>
        <v/>
      </c>
      <c r="O75" s="26" t="str">
        <f>IF(B75="","",AVERAGEIFS(Data!F$9:F$2708,Data!$C$9:$C$2708,$B75,Data!$E$9:$E$2708,"3°cooking", Data!$D$9:$D$2708,"3°batch"))</f>
        <v/>
      </c>
      <c r="P75" s="26" t="str">
        <f>IF(B75="","",AVERAGEIFS(Data!F$9:F$2708,Data!$C$9:$C$2708,$B75,Data!$E$9:$E$2708,"4°cooking", Data!$D$9:$D$2708,"3°batch"))</f>
        <v/>
      </c>
      <c r="Q75" s="59" t="str">
        <f>IF(B75="","",AVERAGEIFS(Data!F$9:F$2708,Data!$C$9:$C$2708,$B75,Data!$E$9:$E$2708,"5°cooking", Data!$D$9:$D$2708,"3°batch"))</f>
        <v/>
      </c>
      <c r="R75" s="66" t="str">
        <f t="shared" si="3"/>
        <v/>
      </c>
    </row>
    <row r="76" spans="2:18" x14ac:dyDescent="0.25">
      <c r="B76" s="66" t="str">
        <f t="shared" si="4"/>
        <v/>
      </c>
      <c r="C76" s="58" t="str">
        <f>IF(B76="","",AVERAGEIFS(Data!F$9:F$2708,Data!$C$9:$C$2708,$B76,Data!$E$9:$E$2708,"1°cooking", Data!$D$9:$D$2708,"1°batch"))</f>
        <v/>
      </c>
      <c r="D76" s="26" t="str">
        <f>IF(B76="","",AVERAGEIFS(Data!F$9:F$2708,Data!$C$9:$C$2708,$B76,Data!$E$9:$E$2708,"2°cooking", Data!$D$9:$D$2708,"1°batch"))</f>
        <v/>
      </c>
      <c r="E76" s="26" t="str">
        <f>IF(B76="","",AVERAGEIFS(Data!F$9:F$2708,Data!$C$9:$C$2708,$B76,Data!$E$9:$E$2708,"3°cooking", Data!$D$9:$D$2708,"1°batch"))</f>
        <v/>
      </c>
      <c r="F76" s="26" t="str">
        <f>IF(B76="","",AVERAGEIFS(Data!F$9:F$2708,Data!$C$9:$C$2708,$B76,Data!$E$9:$E$2708,"4°cooking", Data!$D$9:$D$2708,"1°batch"))</f>
        <v/>
      </c>
      <c r="G76" s="59" t="str">
        <f>IF(B76="","",AVERAGEIFS(Data!F$9:F$2708,Data!$C$9:$C$2708,$B76,Data!$E$9:$E$2708,"5°cooking", Data!$D$9:$D$2708,"1°batch"))</f>
        <v/>
      </c>
      <c r="H76" s="58" t="str">
        <f>IF(B76="","",AVERAGEIFS(Data!F$9:F$2708,Data!$C$9:$C$2708,$B76,Data!$E$9:$E$2708,"1°cooking", Data!$D$9:$D$2708,"2°batch"))</f>
        <v/>
      </c>
      <c r="I76" s="26" t="str">
        <f>IF(B76="","",AVERAGEIFS(Data!F$9:F$2708,Data!$C$9:$C$2708,$B76,Data!$E$9:$E$2708,"2°cooking", Data!$D$9:$D$2708,"2°batch"))</f>
        <v/>
      </c>
      <c r="J76" s="26" t="str">
        <f>IF(B76="","",AVERAGEIFS(Data!F$9:F$2708,Data!$C$9:$C$2708,$B76,Data!$E$9:$E$2708,"3°cooking", Data!$D$9:$D$2708,"2°batch"))</f>
        <v/>
      </c>
      <c r="K76" s="26" t="str">
        <f>IF(B76="","",AVERAGEIFS(Data!F$9:F$2708,Data!$C$9:$C$2708,$B76,Data!$E$9:$E$2708,"4°cooking", Data!$D$9:$D$2708,"2°batch"))</f>
        <v/>
      </c>
      <c r="L76" s="59" t="str">
        <f>IF(B76="","",AVERAGEIFS(Data!F$9:F$2708,Data!$C$9:$C$2708,$B76,Data!$E$9:$E$2708,"5°cooking", Data!$D$9:$D$2708,"2°batch"))</f>
        <v/>
      </c>
      <c r="M76" s="58" t="str">
        <f>IF(B76="","",AVERAGEIFS(Data!F$9:F$2708,Data!$C$9:$C$2708,$B76,Data!$E$9:$E$2708,"1°cooking", Data!$D$9:$D$2708,"3°batch"))</f>
        <v/>
      </c>
      <c r="N76" s="26" t="str">
        <f>IF(B76="","",AVERAGEIFS(Data!F$9:F$2708,Data!$C$9:$C$2708,$B76,Data!$E$9:$E$2708,"2°cooking", Data!$D$9:$D$2708,"3°batch"))</f>
        <v/>
      </c>
      <c r="O76" s="26" t="str">
        <f>IF(B76="","",AVERAGEIFS(Data!F$9:F$2708,Data!$C$9:$C$2708,$B76,Data!$E$9:$E$2708,"3°cooking", Data!$D$9:$D$2708,"3°batch"))</f>
        <v/>
      </c>
      <c r="P76" s="26" t="str">
        <f>IF(B76="","",AVERAGEIFS(Data!F$9:F$2708,Data!$C$9:$C$2708,$B76,Data!$E$9:$E$2708,"4°cooking", Data!$D$9:$D$2708,"3°batch"))</f>
        <v/>
      </c>
      <c r="Q76" s="59" t="str">
        <f>IF(B76="","",AVERAGEIFS(Data!F$9:F$2708,Data!$C$9:$C$2708,$B76,Data!$E$9:$E$2708,"5°cooking", Data!$D$9:$D$2708,"3°batch"))</f>
        <v/>
      </c>
      <c r="R76" s="66" t="str">
        <f t="shared" si="3"/>
        <v/>
      </c>
    </row>
    <row r="77" spans="2:18" x14ac:dyDescent="0.25">
      <c r="B77" s="66" t="str">
        <f t="shared" si="4"/>
        <v/>
      </c>
      <c r="C77" s="58" t="str">
        <f>IF(B77="","",AVERAGEIFS(Data!F$9:F$2708,Data!$C$9:$C$2708,$B77,Data!$E$9:$E$2708,"1°cooking", Data!$D$9:$D$2708,"1°batch"))</f>
        <v/>
      </c>
      <c r="D77" s="26" t="str">
        <f>IF(B77="","",AVERAGEIFS(Data!F$9:F$2708,Data!$C$9:$C$2708,$B77,Data!$E$9:$E$2708,"2°cooking", Data!$D$9:$D$2708,"1°batch"))</f>
        <v/>
      </c>
      <c r="E77" s="26" t="str">
        <f>IF(B77="","",AVERAGEIFS(Data!F$9:F$2708,Data!$C$9:$C$2708,$B77,Data!$E$9:$E$2708,"3°cooking", Data!$D$9:$D$2708,"1°batch"))</f>
        <v/>
      </c>
      <c r="F77" s="26" t="str">
        <f>IF(B77="","",AVERAGEIFS(Data!F$9:F$2708,Data!$C$9:$C$2708,$B77,Data!$E$9:$E$2708,"4°cooking", Data!$D$9:$D$2708,"1°batch"))</f>
        <v/>
      </c>
      <c r="G77" s="59" t="str">
        <f>IF(B77="","",AVERAGEIFS(Data!F$9:F$2708,Data!$C$9:$C$2708,$B77,Data!$E$9:$E$2708,"5°cooking", Data!$D$9:$D$2708,"1°batch"))</f>
        <v/>
      </c>
      <c r="H77" s="58" t="str">
        <f>IF(B77="","",AVERAGEIFS(Data!F$9:F$2708,Data!$C$9:$C$2708,$B77,Data!$E$9:$E$2708,"1°cooking", Data!$D$9:$D$2708,"2°batch"))</f>
        <v/>
      </c>
      <c r="I77" s="26" t="str">
        <f>IF(B77="","",AVERAGEIFS(Data!F$9:F$2708,Data!$C$9:$C$2708,$B77,Data!$E$9:$E$2708,"2°cooking", Data!$D$9:$D$2708,"2°batch"))</f>
        <v/>
      </c>
      <c r="J77" s="26" t="str">
        <f>IF(B77="","",AVERAGEIFS(Data!F$9:F$2708,Data!$C$9:$C$2708,$B77,Data!$E$9:$E$2708,"3°cooking", Data!$D$9:$D$2708,"2°batch"))</f>
        <v/>
      </c>
      <c r="K77" s="26" t="str">
        <f>IF(B77="","",AVERAGEIFS(Data!F$9:F$2708,Data!$C$9:$C$2708,$B77,Data!$E$9:$E$2708,"4°cooking", Data!$D$9:$D$2708,"2°batch"))</f>
        <v/>
      </c>
      <c r="L77" s="59" t="str">
        <f>IF(B77="","",AVERAGEIFS(Data!F$9:F$2708,Data!$C$9:$C$2708,$B77,Data!$E$9:$E$2708,"5°cooking", Data!$D$9:$D$2708,"2°batch"))</f>
        <v/>
      </c>
      <c r="M77" s="58" t="str">
        <f>IF(B77="","",AVERAGEIFS(Data!F$9:F$2708,Data!$C$9:$C$2708,$B77,Data!$E$9:$E$2708,"1°cooking", Data!$D$9:$D$2708,"3°batch"))</f>
        <v/>
      </c>
      <c r="N77" s="26" t="str">
        <f>IF(B77="","",AVERAGEIFS(Data!F$9:F$2708,Data!$C$9:$C$2708,$B77,Data!$E$9:$E$2708,"2°cooking", Data!$D$9:$D$2708,"3°batch"))</f>
        <v/>
      </c>
      <c r="O77" s="26" t="str">
        <f>IF(B77="","",AVERAGEIFS(Data!F$9:F$2708,Data!$C$9:$C$2708,$B77,Data!$E$9:$E$2708,"3°cooking", Data!$D$9:$D$2708,"3°batch"))</f>
        <v/>
      </c>
      <c r="P77" s="26" t="str">
        <f>IF(B77="","",AVERAGEIFS(Data!F$9:F$2708,Data!$C$9:$C$2708,$B77,Data!$E$9:$E$2708,"4°cooking", Data!$D$9:$D$2708,"3°batch"))</f>
        <v/>
      </c>
      <c r="Q77" s="59" t="str">
        <f>IF(B77="","",AVERAGEIFS(Data!F$9:F$2708,Data!$C$9:$C$2708,$B77,Data!$E$9:$E$2708,"5°cooking", Data!$D$9:$D$2708,"3°batch"))</f>
        <v/>
      </c>
      <c r="R77" s="66" t="str">
        <f t="shared" si="3"/>
        <v/>
      </c>
    </row>
    <row r="78" spans="2:18" x14ac:dyDescent="0.25">
      <c r="B78" s="66" t="str">
        <f t="shared" si="4"/>
        <v/>
      </c>
      <c r="C78" s="58" t="str">
        <f>IF(B78="","",AVERAGEIFS(Data!F$9:F$2708,Data!$C$9:$C$2708,$B78,Data!$E$9:$E$2708,"1°cooking", Data!$D$9:$D$2708,"1°batch"))</f>
        <v/>
      </c>
      <c r="D78" s="26" t="str">
        <f>IF(B78="","",AVERAGEIFS(Data!F$9:F$2708,Data!$C$9:$C$2708,$B78,Data!$E$9:$E$2708,"2°cooking", Data!$D$9:$D$2708,"1°batch"))</f>
        <v/>
      </c>
      <c r="E78" s="26" t="str">
        <f>IF(B78="","",AVERAGEIFS(Data!F$9:F$2708,Data!$C$9:$C$2708,$B78,Data!$E$9:$E$2708,"3°cooking", Data!$D$9:$D$2708,"1°batch"))</f>
        <v/>
      </c>
      <c r="F78" s="26" t="str">
        <f>IF(B78="","",AVERAGEIFS(Data!F$9:F$2708,Data!$C$9:$C$2708,$B78,Data!$E$9:$E$2708,"4°cooking", Data!$D$9:$D$2708,"1°batch"))</f>
        <v/>
      </c>
      <c r="G78" s="59" t="str">
        <f>IF(B78="","",AVERAGEIFS(Data!F$9:F$2708,Data!$C$9:$C$2708,$B78,Data!$E$9:$E$2708,"5°cooking", Data!$D$9:$D$2708,"1°batch"))</f>
        <v/>
      </c>
      <c r="H78" s="58" t="str">
        <f>IF(B78="","",AVERAGEIFS(Data!F$9:F$2708,Data!$C$9:$C$2708,$B78,Data!$E$9:$E$2708,"1°cooking", Data!$D$9:$D$2708,"2°batch"))</f>
        <v/>
      </c>
      <c r="I78" s="26" t="str">
        <f>IF(B78="","",AVERAGEIFS(Data!F$9:F$2708,Data!$C$9:$C$2708,$B78,Data!$E$9:$E$2708,"2°cooking", Data!$D$9:$D$2708,"2°batch"))</f>
        <v/>
      </c>
      <c r="J78" s="26" t="str">
        <f>IF(B78="","",AVERAGEIFS(Data!F$9:F$2708,Data!$C$9:$C$2708,$B78,Data!$E$9:$E$2708,"3°cooking", Data!$D$9:$D$2708,"2°batch"))</f>
        <v/>
      </c>
      <c r="K78" s="26" t="str">
        <f>IF(B78="","",AVERAGEIFS(Data!F$9:F$2708,Data!$C$9:$C$2708,$B78,Data!$E$9:$E$2708,"4°cooking", Data!$D$9:$D$2708,"2°batch"))</f>
        <v/>
      </c>
      <c r="L78" s="59" t="str">
        <f>IF(B78="","",AVERAGEIFS(Data!F$9:F$2708,Data!$C$9:$C$2708,$B78,Data!$E$9:$E$2708,"5°cooking", Data!$D$9:$D$2708,"2°batch"))</f>
        <v/>
      </c>
      <c r="M78" s="58" t="str">
        <f>IF(B78="","",AVERAGEIFS(Data!F$9:F$2708,Data!$C$9:$C$2708,$B78,Data!$E$9:$E$2708,"1°cooking", Data!$D$9:$D$2708,"3°batch"))</f>
        <v/>
      </c>
      <c r="N78" s="26" t="str">
        <f>IF(B78="","",AVERAGEIFS(Data!F$9:F$2708,Data!$C$9:$C$2708,$B78,Data!$E$9:$E$2708,"2°cooking", Data!$D$9:$D$2708,"3°batch"))</f>
        <v/>
      </c>
      <c r="O78" s="26" t="str">
        <f>IF(B78="","",AVERAGEIFS(Data!F$9:F$2708,Data!$C$9:$C$2708,$B78,Data!$E$9:$E$2708,"3°cooking", Data!$D$9:$D$2708,"3°batch"))</f>
        <v/>
      </c>
      <c r="P78" s="26" t="str">
        <f>IF(B78="","",AVERAGEIFS(Data!F$9:F$2708,Data!$C$9:$C$2708,$B78,Data!$E$9:$E$2708,"4°cooking", Data!$D$9:$D$2708,"3°batch"))</f>
        <v/>
      </c>
      <c r="Q78" s="59" t="str">
        <f>IF(B78="","",AVERAGEIFS(Data!F$9:F$2708,Data!$C$9:$C$2708,$B78,Data!$E$9:$E$2708,"5°cooking", Data!$D$9:$D$2708,"3°batch"))</f>
        <v/>
      </c>
      <c r="R78" s="66" t="str">
        <f t="shared" si="3"/>
        <v/>
      </c>
    </row>
    <row r="79" spans="2:18" x14ac:dyDescent="0.25">
      <c r="B79" s="66" t="str">
        <f t="shared" si="4"/>
        <v/>
      </c>
      <c r="C79" s="58" t="str">
        <f>IF(B79="","",AVERAGEIFS(Data!F$9:F$2708,Data!$C$9:$C$2708,$B79,Data!$E$9:$E$2708,"1°cooking", Data!$D$9:$D$2708,"1°batch"))</f>
        <v/>
      </c>
      <c r="D79" s="26" t="str">
        <f>IF(B79="","",AVERAGEIFS(Data!F$9:F$2708,Data!$C$9:$C$2708,$B79,Data!$E$9:$E$2708,"2°cooking", Data!$D$9:$D$2708,"1°batch"))</f>
        <v/>
      </c>
      <c r="E79" s="26" t="str">
        <f>IF(B79="","",AVERAGEIFS(Data!F$9:F$2708,Data!$C$9:$C$2708,$B79,Data!$E$9:$E$2708,"3°cooking", Data!$D$9:$D$2708,"1°batch"))</f>
        <v/>
      </c>
      <c r="F79" s="26" t="str">
        <f>IF(B79="","",AVERAGEIFS(Data!F$9:F$2708,Data!$C$9:$C$2708,$B79,Data!$E$9:$E$2708,"4°cooking", Data!$D$9:$D$2708,"1°batch"))</f>
        <v/>
      </c>
      <c r="G79" s="59" t="str">
        <f>IF(B79="","",AVERAGEIFS(Data!F$9:F$2708,Data!$C$9:$C$2708,$B79,Data!$E$9:$E$2708,"5°cooking", Data!$D$9:$D$2708,"1°batch"))</f>
        <v/>
      </c>
      <c r="H79" s="58" t="str">
        <f>IF(B79="","",AVERAGEIFS(Data!F$9:F$2708,Data!$C$9:$C$2708,$B79,Data!$E$9:$E$2708,"1°cooking", Data!$D$9:$D$2708,"2°batch"))</f>
        <v/>
      </c>
      <c r="I79" s="26" t="str">
        <f>IF(B79="","",AVERAGEIFS(Data!F$9:F$2708,Data!$C$9:$C$2708,$B79,Data!$E$9:$E$2708,"2°cooking", Data!$D$9:$D$2708,"2°batch"))</f>
        <v/>
      </c>
      <c r="J79" s="26" t="str">
        <f>IF(B79="","",AVERAGEIFS(Data!F$9:F$2708,Data!$C$9:$C$2708,$B79,Data!$E$9:$E$2708,"3°cooking", Data!$D$9:$D$2708,"2°batch"))</f>
        <v/>
      </c>
      <c r="K79" s="26" t="str">
        <f>IF(B79="","",AVERAGEIFS(Data!F$9:F$2708,Data!$C$9:$C$2708,$B79,Data!$E$9:$E$2708,"4°cooking", Data!$D$9:$D$2708,"2°batch"))</f>
        <v/>
      </c>
      <c r="L79" s="59" t="str">
        <f>IF(B79="","",AVERAGEIFS(Data!F$9:F$2708,Data!$C$9:$C$2708,$B79,Data!$E$9:$E$2708,"5°cooking", Data!$D$9:$D$2708,"2°batch"))</f>
        <v/>
      </c>
      <c r="M79" s="58" t="str">
        <f>IF(B79="","",AVERAGEIFS(Data!F$9:F$2708,Data!$C$9:$C$2708,$B79,Data!$E$9:$E$2708,"1°cooking", Data!$D$9:$D$2708,"3°batch"))</f>
        <v/>
      </c>
      <c r="N79" s="26" t="str">
        <f>IF(B79="","",AVERAGEIFS(Data!F$9:F$2708,Data!$C$9:$C$2708,$B79,Data!$E$9:$E$2708,"2°cooking", Data!$D$9:$D$2708,"3°batch"))</f>
        <v/>
      </c>
      <c r="O79" s="26" t="str">
        <f>IF(B79="","",AVERAGEIFS(Data!F$9:F$2708,Data!$C$9:$C$2708,$B79,Data!$E$9:$E$2708,"3°cooking", Data!$D$9:$D$2708,"3°batch"))</f>
        <v/>
      </c>
      <c r="P79" s="26" t="str">
        <f>IF(B79="","",AVERAGEIFS(Data!F$9:F$2708,Data!$C$9:$C$2708,$B79,Data!$E$9:$E$2708,"4°cooking", Data!$D$9:$D$2708,"3°batch"))</f>
        <v/>
      </c>
      <c r="Q79" s="59" t="str">
        <f>IF(B79="","",AVERAGEIFS(Data!F$9:F$2708,Data!$C$9:$C$2708,$B79,Data!$E$9:$E$2708,"5°cooking", Data!$D$9:$D$2708,"3°batch"))</f>
        <v/>
      </c>
      <c r="R79" s="66" t="str">
        <f t="shared" si="3"/>
        <v/>
      </c>
    </row>
    <row r="80" spans="2:18" x14ac:dyDescent="0.25">
      <c r="B80" s="66" t="str">
        <f t="shared" si="4"/>
        <v/>
      </c>
      <c r="C80" s="58" t="str">
        <f>IF(B80="","",AVERAGEIFS(Data!F$9:F$2708,Data!$C$9:$C$2708,$B80,Data!$E$9:$E$2708,"1°cooking", Data!$D$9:$D$2708,"1°batch"))</f>
        <v/>
      </c>
      <c r="D80" s="26" t="str">
        <f>IF(B80="","",AVERAGEIFS(Data!F$9:F$2708,Data!$C$9:$C$2708,$B80,Data!$E$9:$E$2708,"2°cooking", Data!$D$9:$D$2708,"1°batch"))</f>
        <v/>
      </c>
      <c r="E80" s="26" t="str">
        <f>IF(B80="","",AVERAGEIFS(Data!F$9:F$2708,Data!$C$9:$C$2708,$B80,Data!$E$9:$E$2708,"3°cooking", Data!$D$9:$D$2708,"1°batch"))</f>
        <v/>
      </c>
      <c r="F80" s="26" t="str">
        <f>IF(B80="","",AVERAGEIFS(Data!F$9:F$2708,Data!$C$9:$C$2708,$B80,Data!$E$9:$E$2708,"4°cooking", Data!$D$9:$D$2708,"1°batch"))</f>
        <v/>
      </c>
      <c r="G80" s="59" t="str">
        <f>IF(B80="","",AVERAGEIFS(Data!F$9:F$2708,Data!$C$9:$C$2708,$B80,Data!$E$9:$E$2708,"5°cooking", Data!$D$9:$D$2708,"1°batch"))</f>
        <v/>
      </c>
      <c r="H80" s="58" t="str">
        <f>IF(B80="","",AVERAGEIFS(Data!F$9:F$2708,Data!$C$9:$C$2708,$B80,Data!$E$9:$E$2708,"1°cooking", Data!$D$9:$D$2708,"2°batch"))</f>
        <v/>
      </c>
      <c r="I80" s="26" t="str">
        <f>IF(B80="","",AVERAGEIFS(Data!F$9:F$2708,Data!$C$9:$C$2708,$B80,Data!$E$9:$E$2708,"2°cooking", Data!$D$9:$D$2708,"2°batch"))</f>
        <v/>
      </c>
      <c r="J80" s="26" t="str">
        <f>IF(B80="","",AVERAGEIFS(Data!F$9:F$2708,Data!$C$9:$C$2708,$B80,Data!$E$9:$E$2708,"3°cooking", Data!$D$9:$D$2708,"2°batch"))</f>
        <v/>
      </c>
      <c r="K80" s="26" t="str">
        <f>IF(B80="","",AVERAGEIFS(Data!F$9:F$2708,Data!$C$9:$C$2708,$B80,Data!$E$9:$E$2708,"4°cooking", Data!$D$9:$D$2708,"2°batch"))</f>
        <v/>
      </c>
      <c r="L80" s="59" t="str">
        <f>IF(B80="","",AVERAGEIFS(Data!F$9:F$2708,Data!$C$9:$C$2708,$B80,Data!$E$9:$E$2708,"5°cooking", Data!$D$9:$D$2708,"2°batch"))</f>
        <v/>
      </c>
      <c r="M80" s="58" t="str">
        <f>IF(B80="","",AVERAGEIFS(Data!F$9:F$2708,Data!$C$9:$C$2708,$B80,Data!$E$9:$E$2708,"1°cooking", Data!$D$9:$D$2708,"3°batch"))</f>
        <v/>
      </c>
      <c r="N80" s="26" t="str">
        <f>IF(B80="","",AVERAGEIFS(Data!F$9:F$2708,Data!$C$9:$C$2708,$B80,Data!$E$9:$E$2708,"2°cooking", Data!$D$9:$D$2708,"3°batch"))</f>
        <v/>
      </c>
      <c r="O80" s="26" t="str">
        <f>IF(B80="","",AVERAGEIFS(Data!F$9:F$2708,Data!$C$9:$C$2708,$B80,Data!$E$9:$E$2708,"3°cooking", Data!$D$9:$D$2708,"3°batch"))</f>
        <v/>
      </c>
      <c r="P80" s="26" t="str">
        <f>IF(B80="","",AVERAGEIFS(Data!F$9:F$2708,Data!$C$9:$C$2708,$B80,Data!$E$9:$E$2708,"4°cooking", Data!$D$9:$D$2708,"3°batch"))</f>
        <v/>
      </c>
      <c r="Q80" s="59" t="str">
        <f>IF(B80="","",AVERAGEIFS(Data!F$9:F$2708,Data!$C$9:$C$2708,$B80,Data!$E$9:$E$2708,"5°cooking", Data!$D$9:$D$2708,"3°batch"))</f>
        <v/>
      </c>
      <c r="R80" s="66" t="str">
        <f t="shared" si="3"/>
        <v/>
      </c>
    </row>
    <row r="81" spans="2:18" x14ac:dyDescent="0.25">
      <c r="B81" s="66" t="str">
        <f t="shared" si="4"/>
        <v/>
      </c>
      <c r="C81" s="58" t="str">
        <f>IF(B81="","",AVERAGEIFS(Data!F$9:F$2708,Data!$C$9:$C$2708,$B81,Data!$E$9:$E$2708,"1°cooking", Data!$D$9:$D$2708,"1°batch"))</f>
        <v/>
      </c>
      <c r="D81" s="26" t="str">
        <f>IF(B81="","",AVERAGEIFS(Data!F$9:F$2708,Data!$C$9:$C$2708,$B81,Data!$E$9:$E$2708,"2°cooking", Data!$D$9:$D$2708,"1°batch"))</f>
        <v/>
      </c>
      <c r="E81" s="26" t="str">
        <f>IF(B81="","",AVERAGEIFS(Data!F$9:F$2708,Data!$C$9:$C$2708,$B81,Data!$E$9:$E$2708,"3°cooking", Data!$D$9:$D$2708,"1°batch"))</f>
        <v/>
      </c>
      <c r="F81" s="26" t="str">
        <f>IF(B81="","",AVERAGEIFS(Data!F$9:F$2708,Data!$C$9:$C$2708,$B81,Data!$E$9:$E$2708,"4°cooking", Data!$D$9:$D$2708,"1°batch"))</f>
        <v/>
      </c>
      <c r="G81" s="59" t="str">
        <f>IF(B81="","",AVERAGEIFS(Data!F$9:F$2708,Data!$C$9:$C$2708,$B81,Data!$E$9:$E$2708,"5°cooking", Data!$D$9:$D$2708,"1°batch"))</f>
        <v/>
      </c>
      <c r="H81" s="58" t="str">
        <f>IF(B81="","",AVERAGEIFS(Data!F$9:F$2708,Data!$C$9:$C$2708,$B81,Data!$E$9:$E$2708,"1°cooking", Data!$D$9:$D$2708,"2°batch"))</f>
        <v/>
      </c>
      <c r="I81" s="26" t="str">
        <f>IF(B81="","",AVERAGEIFS(Data!F$9:F$2708,Data!$C$9:$C$2708,$B81,Data!$E$9:$E$2708,"2°cooking", Data!$D$9:$D$2708,"2°batch"))</f>
        <v/>
      </c>
      <c r="J81" s="26" t="str">
        <f>IF(B81="","",AVERAGEIFS(Data!F$9:F$2708,Data!$C$9:$C$2708,$B81,Data!$E$9:$E$2708,"3°cooking", Data!$D$9:$D$2708,"2°batch"))</f>
        <v/>
      </c>
      <c r="K81" s="26" t="str">
        <f>IF(B81="","",AVERAGEIFS(Data!F$9:F$2708,Data!$C$9:$C$2708,$B81,Data!$E$9:$E$2708,"4°cooking", Data!$D$9:$D$2708,"2°batch"))</f>
        <v/>
      </c>
      <c r="L81" s="59" t="str">
        <f>IF(B81="","",AVERAGEIFS(Data!F$9:F$2708,Data!$C$9:$C$2708,$B81,Data!$E$9:$E$2708,"5°cooking", Data!$D$9:$D$2708,"2°batch"))</f>
        <v/>
      </c>
      <c r="M81" s="58" t="str">
        <f>IF(B81="","",AVERAGEIFS(Data!F$9:F$2708,Data!$C$9:$C$2708,$B81,Data!$E$9:$E$2708,"1°cooking", Data!$D$9:$D$2708,"3°batch"))</f>
        <v/>
      </c>
      <c r="N81" s="26" t="str">
        <f>IF(B81="","",AVERAGEIFS(Data!F$9:F$2708,Data!$C$9:$C$2708,$B81,Data!$E$9:$E$2708,"2°cooking", Data!$D$9:$D$2708,"3°batch"))</f>
        <v/>
      </c>
      <c r="O81" s="26" t="str">
        <f>IF(B81="","",AVERAGEIFS(Data!F$9:F$2708,Data!$C$9:$C$2708,$B81,Data!$E$9:$E$2708,"3°cooking", Data!$D$9:$D$2708,"3°batch"))</f>
        <v/>
      </c>
      <c r="P81" s="26" t="str">
        <f>IF(B81="","",AVERAGEIFS(Data!F$9:F$2708,Data!$C$9:$C$2708,$B81,Data!$E$9:$E$2708,"4°cooking", Data!$D$9:$D$2708,"3°batch"))</f>
        <v/>
      </c>
      <c r="Q81" s="59" t="str">
        <f>IF(B81="","",AVERAGEIFS(Data!F$9:F$2708,Data!$C$9:$C$2708,$B81,Data!$E$9:$E$2708,"5°cooking", Data!$D$9:$D$2708,"3°batch"))</f>
        <v/>
      </c>
      <c r="R81" s="66" t="str">
        <f t="shared" si="3"/>
        <v/>
      </c>
    </row>
    <row r="82" spans="2:18" x14ac:dyDescent="0.25">
      <c r="B82" s="66" t="str">
        <f t="shared" si="4"/>
        <v/>
      </c>
      <c r="C82" s="58" t="str">
        <f>IF(B82="","",AVERAGEIFS(Data!F$9:F$2708,Data!$C$9:$C$2708,$B82,Data!$E$9:$E$2708,"1°cooking", Data!$D$9:$D$2708,"1°batch"))</f>
        <v/>
      </c>
      <c r="D82" s="26" t="str">
        <f>IF(B82="","",AVERAGEIFS(Data!F$9:F$2708,Data!$C$9:$C$2708,$B82,Data!$E$9:$E$2708,"2°cooking", Data!$D$9:$D$2708,"1°batch"))</f>
        <v/>
      </c>
      <c r="E82" s="26" t="str">
        <f>IF(B82="","",AVERAGEIFS(Data!F$9:F$2708,Data!$C$9:$C$2708,$B82,Data!$E$9:$E$2708,"3°cooking", Data!$D$9:$D$2708,"1°batch"))</f>
        <v/>
      </c>
      <c r="F82" s="26" t="str">
        <f>IF(B82="","",AVERAGEIFS(Data!F$9:F$2708,Data!$C$9:$C$2708,$B82,Data!$E$9:$E$2708,"4°cooking", Data!$D$9:$D$2708,"1°batch"))</f>
        <v/>
      </c>
      <c r="G82" s="59" t="str">
        <f>IF(B82="","",AVERAGEIFS(Data!F$9:F$2708,Data!$C$9:$C$2708,$B82,Data!$E$9:$E$2708,"5°cooking", Data!$D$9:$D$2708,"1°batch"))</f>
        <v/>
      </c>
      <c r="H82" s="58" t="str">
        <f>IF(B82="","",AVERAGEIFS(Data!F$9:F$2708,Data!$C$9:$C$2708,$B82,Data!$E$9:$E$2708,"1°cooking", Data!$D$9:$D$2708,"2°batch"))</f>
        <v/>
      </c>
      <c r="I82" s="26" t="str">
        <f>IF(B82="","",AVERAGEIFS(Data!F$9:F$2708,Data!$C$9:$C$2708,$B82,Data!$E$9:$E$2708,"2°cooking", Data!$D$9:$D$2708,"2°batch"))</f>
        <v/>
      </c>
      <c r="J82" s="26" t="str">
        <f>IF(B82="","",AVERAGEIFS(Data!F$9:F$2708,Data!$C$9:$C$2708,$B82,Data!$E$9:$E$2708,"3°cooking", Data!$D$9:$D$2708,"2°batch"))</f>
        <v/>
      </c>
      <c r="K82" s="26" t="str">
        <f>IF(B82="","",AVERAGEIFS(Data!F$9:F$2708,Data!$C$9:$C$2708,$B82,Data!$E$9:$E$2708,"4°cooking", Data!$D$9:$D$2708,"2°batch"))</f>
        <v/>
      </c>
      <c r="L82" s="59" t="str">
        <f>IF(B82="","",AVERAGEIFS(Data!F$9:F$2708,Data!$C$9:$C$2708,$B82,Data!$E$9:$E$2708,"5°cooking", Data!$D$9:$D$2708,"2°batch"))</f>
        <v/>
      </c>
      <c r="M82" s="58" t="str">
        <f>IF(B82="","",AVERAGEIFS(Data!F$9:F$2708,Data!$C$9:$C$2708,$B82,Data!$E$9:$E$2708,"1°cooking", Data!$D$9:$D$2708,"3°batch"))</f>
        <v/>
      </c>
      <c r="N82" s="26" t="str">
        <f>IF(B82="","",AVERAGEIFS(Data!F$9:F$2708,Data!$C$9:$C$2708,$B82,Data!$E$9:$E$2708,"2°cooking", Data!$D$9:$D$2708,"3°batch"))</f>
        <v/>
      </c>
      <c r="O82" s="26" t="str">
        <f>IF(B82="","",AVERAGEIFS(Data!F$9:F$2708,Data!$C$9:$C$2708,$B82,Data!$E$9:$E$2708,"3°cooking", Data!$D$9:$D$2708,"3°batch"))</f>
        <v/>
      </c>
      <c r="P82" s="26" t="str">
        <f>IF(B82="","",AVERAGEIFS(Data!F$9:F$2708,Data!$C$9:$C$2708,$B82,Data!$E$9:$E$2708,"4°cooking", Data!$D$9:$D$2708,"3°batch"))</f>
        <v/>
      </c>
      <c r="Q82" s="59" t="str">
        <f>IF(B82="","",AVERAGEIFS(Data!F$9:F$2708,Data!$C$9:$C$2708,$B82,Data!$E$9:$E$2708,"5°cooking", Data!$D$9:$D$2708,"3°batch"))</f>
        <v/>
      </c>
      <c r="R82" s="66" t="str">
        <f t="shared" si="3"/>
        <v/>
      </c>
    </row>
    <row r="83" spans="2:18" x14ac:dyDescent="0.25">
      <c r="B83" s="66" t="str">
        <f t="shared" si="4"/>
        <v/>
      </c>
      <c r="C83" s="58" t="str">
        <f>IF(B83="","",AVERAGEIFS(Data!F$9:F$2708,Data!$C$9:$C$2708,$B83,Data!$E$9:$E$2708,"1°cooking", Data!$D$9:$D$2708,"1°batch"))</f>
        <v/>
      </c>
      <c r="D83" s="26" t="str">
        <f>IF(B83="","",AVERAGEIFS(Data!F$9:F$2708,Data!$C$9:$C$2708,$B83,Data!$E$9:$E$2708,"2°cooking", Data!$D$9:$D$2708,"1°batch"))</f>
        <v/>
      </c>
      <c r="E83" s="26" t="str">
        <f>IF(B83="","",AVERAGEIFS(Data!F$9:F$2708,Data!$C$9:$C$2708,$B83,Data!$E$9:$E$2708,"3°cooking", Data!$D$9:$D$2708,"1°batch"))</f>
        <v/>
      </c>
      <c r="F83" s="26" t="str">
        <f>IF(B83="","",AVERAGEIFS(Data!F$9:F$2708,Data!$C$9:$C$2708,$B83,Data!$E$9:$E$2708,"4°cooking", Data!$D$9:$D$2708,"1°batch"))</f>
        <v/>
      </c>
      <c r="G83" s="59" t="str">
        <f>IF(B83="","",AVERAGEIFS(Data!F$9:F$2708,Data!$C$9:$C$2708,$B83,Data!$E$9:$E$2708,"5°cooking", Data!$D$9:$D$2708,"1°batch"))</f>
        <v/>
      </c>
      <c r="H83" s="58" t="str">
        <f>IF(B83="","",AVERAGEIFS(Data!F$9:F$2708,Data!$C$9:$C$2708,$B83,Data!$E$9:$E$2708,"1°cooking", Data!$D$9:$D$2708,"2°batch"))</f>
        <v/>
      </c>
      <c r="I83" s="26" t="str">
        <f>IF(B83="","",AVERAGEIFS(Data!F$9:F$2708,Data!$C$9:$C$2708,$B83,Data!$E$9:$E$2708,"2°cooking", Data!$D$9:$D$2708,"2°batch"))</f>
        <v/>
      </c>
      <c r="J83" s="26" t="str">
        <f>IF(B83="","",AVERAGEIFS(Data!F$9:F$2708,Data!$C$9:$C$2708,$B83,Data!$E$9:$E$2708,"3°cooking", Data!$D$9:$D$2708,"2°batch"))</f>
        <v/>
      </c>
      <c r="K83" s="26" t="str">
        <f>IF(B83="","",AVERAGEIFS(Data!F$9:F$2708,Data!$C$9:$C$2708,$B83,Data!$E$9:$E$2708,"4°cooking", Data!$D$9:$D$2708,"2°batch"))</f>
        <v/>
      </c>
      <c r="L83" s="59" t="str">
        <f>IF(B83="","",AVERAGEIFS(Data!F$9:F$2708,Data!$C$9:$C$2708,$B83,Data!$E$9:$E$2708,"5°cooking", Data!$D$9:$D$2708,"2°batch"))</f>
        <v/>
      </c>
      <c r="M83" s="58" t="str">
        <f>IF(B83="","",AVERAGEIFS(Data!F$9:F$2708,Data!$C$9:$C$2708,$B83,Data!$E$9:$E$2708,"1°cooking", Data!$D$9:$D$2708,"3°batch"))</f>
        <v/>
      </c>
      <c r="N83" s="26" t="str">
        <f>IF(B83="","",AVERAGEIFS(Data!F$9:F$2708,Data!$C$9:$C$2708,$B83,Data!$E$9:$E$2708,"2°cooking", Data!$D$9:$D$2708,"3°batch"))</f>
        <v/>
      </c>
      <c r="O83" s="26" t="str">
        <f>IF(B83="","",AVERAGEIFS(Data!F$9:F$2708,Data!$C$9:$C$2708,$B83,Data!$E$9:$E$2708,"3°cooking", Data!$D$9:$D$2708,"3°batch"))</f>
        <v/>
      </c>
      <c r="P83" s="26" t="str">
        <f>IF(B83="","",AVERAGEIFS(Data!F$9:F$2708,Data!$C$9:$C$2708,$B83,Data!$E$9:$E$2708,"4°cooking", Data!$D$9:$D$2708,"3°batch"))</f>
        <v/>
      </c>
      <c r="Q83" s="59" t="str">
        <f>IF(B83="","",AVERAGEIFS(Data!F$9:F$2708,Data!$C$9:$C$2708,$B83,Data!$E$9:$E$2708,"5°cooking", Data!$D$9:$D$2708,"3°batch"))</f>
        <v/>
      </c>
      <c r="R83" s="66" t="str">
        <f t="shared" si="3"/>
        <v/>
      </c>
    </row>
    <row r="84" spans="2:18" x14ac:dyDescent="0.25">
      <c r="B84" s="66" t="str">
        <f t="shared" si="4"/>
        <v/>
      </c>
      <c r="C84" s="58" t="str">
        <f>IF(B84="","",AVERAGEIFS(Data!F$9:F$2708,Data!$C$9:$C$2708,$B84,Data!$E$9:$E$2708,"1°cooking", Data!$D$9:$D$2708,"1°batch"))</f>
        <v/>
      </c>
      <c r="D84" s="26" t="str">
        <f>IF(B84="","",AVERAGEIFS(Data!F$9:F$2708,Data!$C$9:$C$2708,$B84,Data!$E$9:$E$2708,"2°cooking", Data!$D$9:$D$2708,"1°batch"))</f>
        <v/>
      </c>
      <c r="E84" s="26" t="str">
        <f>IF(B84="","",AVERAGEIFS(Data!F$9:F$2708,Data!$C$9:$C$2708,$B84,Data!$E$9:$E$2708,"3°cooking", Data!$D$9:$D$2708,"1°batch"))</f>
        <v/>
      </c>
      <c r="F84" s="26" t="str">
        <f>IF(B84="","",AVERAGEIFS(Data!F$9:F$2708,Data!$C$9:$C$2708,$B84,Data!$E$9:$E$2708,"4°cooking", Data!$D$9:$D$2708,"1°batch"))</f>
        <v/>
      </c>
      <c r="G84" s="59" t="str">
        <f>IF(B84="","",AVERAGEIFS(Data!F$9:F$2708,Data!$C$9:$C$2708,$B84,Data!$E$9:$E$2708,"5°cooking", Data!$D$9:$D$2708,"1°batch"))</f>
        <v/>
      </c>
      <c r="H84" s="58" t="str">
        <f>IF(B84="","",AVERAGEIFS(Data!F$9:F$2708,Data!$C$9:$C$2708,$B84,Data!$E$9:$E$2708,"1°cooking", Data!$D$9:$D$2708,"2°batch"))</f>
        <v/>
      </c>
      <c r="I84" s="26" t="str">
        <f>IF(B84="","",AVERAGEIFS(Data!F$9:F$2708,Data!$C$9:$C$2708,$B84,Data!$E$9:$E$2708,"2°cooking", Data!$D$9:$D$2708,"2°batch"))</f>
        <v/>
      </c>
      <c r="J84" s="26" t="str">
        <f>IF(B84="","",AVERAGEIFS(Data!F$9:F$2708,Data!$C$9:$C$2708,$B84,Data!$E$9:$E$2708,"3°cooking", Data!$D$9:$D$2708,"2°batch"))</f>
        <v/>
      </c>
      <c r="K84" s="26" t="str">
        <f>IF(B84="","",AVERAGEIFS(Data!F$9:F$2708,Data!$C$9:$C$2708,$B84,Data!$E$9:$E$2708,"4°cooking", Data!$D$9:$D$2708,"2°batch"))</f>
        <v/>
      </c>
      <c r="L84" s="59" t="str">
        <f>IF(B84="","",AVERAGEIFS(Data!F$9:F$2708,Data!$C$9:$C$2708,$B84,Data!$E$9:$E$2708,"5°cooking", Data!$D$9:$D$2708,"2°batch"))</f>
        <v/>
      </c>
      <c r="M84" s="58" t="str">
        <f>IF(B84="","",AVERAGEIFS(Data!F$9:F$2708,Data!$C$9:$C$2708,$B84,Data!$E$9:$E$2708,"1°cooking", Data!$D$9:$D$2708,"3°batch"))</f>
        <v/>
      </c>
      <c r="N84" s="26" t="str">
        <f>IF(B84="","",AVERAGEIFS(Data!F$9:F$2708,Data!$C$9:$C$2708,$B84,Data!$E$9:$E$2708,"2°cooking", Data!$D$9:$D$2708,"3°batch"))</f>
        <v/>
      </c>
      <c r="O84" s="26" t="str">
        <f>IF(B84="","",AVERAGEIFS(Data!F$9:F$2708,Data!$C$9:$C$2708,$B84,Data!$E$9:$E$2708,"3°cooking", Data!$D$9:$D$2708,"3°batch"))</f>
        <v/>
      </c>
      <c r="P84" s="26" t="str">
        <f>IF(B84="","",AVERAGEIFS(Data!F$9:F$2708,Data!$C$9:$C$2708,$B84,Data!$E$9:$E$2708,"4°cooking", Data!$D$9:$D$2708,"3°batch"))</f>
        <v/>
      </c>
      <c r="Q84" s="59" t="str">
        <f>IF(B84="","",AVERAGEIFS(Data!F$9:F$2708,Data!$C$9:$C$2708,$B84,Data!$E$9:$E$2708,"5°cooking", Data!$D$9:$D$2708,"3°batch"))</f>
        <v/>
      </c>
      <c r="R84" s="66" t="str">
        <f t="shared" si="3"/>
        <v/>
      </c>
    </row>
    <row r="85" spans="2:18" x14ac:dyDescent="0.25">
      <c r="B85" s="66" t="str">
        <f t="shared" si="4"/>
        <v/>
      </c>
      <c r="C85" s="58" t="str">
        <f>IF(B85="","",AVERAGEIFS(Data!F$9:F$2708,Data!$C$9:$C$2708,$B85,Data!$E$9:$E$2708,"1°cooking", Data!$D$9:$D$2708,"1°batch"))</f>
        <v/>
      </c>
      <c r="D85" s="26" t="str">
        <f>IF(B85="","",AVERAGEIFS(Data!F$9:F$2708,Data!$C$9:$C$2708,$B85,Data!$E$9:$E$2708,"2°cooking", Data!$D$9:$D$2708,"1°batch"))</f>
        <v/>
      </c>
      <c r="E85" s="26" t="str">
        <f>IF(B85="","",AVERAGEIFS(Data!F$9:F$2708,Data!$C$9:$C$2708,$B85,Data!$E$9:$E$2708,"3°cooking", Data!$D$9:$D$2708,"1°batch"))</f>
        <v/>
      </c>
      <c r="F85" s="26" t="str">
        <f>IF(B85="","",AVERAGEIFS(Data!F$9:F$2708,Data!$C$9:$C$2708,$B85,Data!$E$9:$E$2708,"4°cooking", Data!$D$9:$D$2708,"1°batch"))</f>
        <v/>
      </c>
      <c r="G85" s="59" t="str">
        <f>IF(B85="","",AVERAGEIFS(Data!F$9:F$2708,Data!$C$9:$C$2708,$B85,Data!$E$9:$E$2708,"5°cooking", Data!$D$9:$D$2708,"1°batch"))</f>
        <v/>
      </c>
      <c r="H85" s="58" t="str">
        <f>IF(B85="","",AVERAGEIFS(Data!F$9:F$2708,Data!$C$9:$C$2708,$B85,Data!$E$9:$E$2708,"1°cooking", Data!$D$9:$D$2708,"2°batch"))</f>
        <v/>
      </c>
      <c r="I85" s="26" t="str">
        <f>IF(B85="","",AVERAGEIFS(Data!F$9:F$2708,Data!$C$9:$C$2708,$B85,Data!$E$9:$E$2708,"2°cooking", Data!$D$9:$D$2708,"2°batch"))</f>
        <v/>
      </c>
      <c r="J85" s="26" t="str">
        <f>IF(B85="","",AVERAGEIFS(Data!F$9:F$2708,Data!$C$9:$C$2708,$B85,Data!$E$9:$E$2708,"3°cooking", Data!$D$9:$D$2708,"2°batch"))</f>
        <v/>
      </c>
      <c r="K85" s="26" t="str">
        <f>IF(B85="","",AVERAGEIFS(Data!F$9:F$2708,Data!$C$9:$C$2708,$B85,Data!$E$9:$E$2708,"4°cooking", Data!$D$9:$D$2708,"2°batch"))</f>
        <v/>
      </c>
      <c r="L85" s="59" t="str">
        <f>IF(B85="","",AVERAGEIFS(Data!F$9:F$2708,Data!$C$9:$C$2708,$B85,Data!$E$9:$E$2708,"5°cooking", Data!$D$9:$D$2708,"2°batch"))</f>
        <v/>
      </c>
      <c r="M85" s="58" t="str">
        <f>IF(B85="","",AVERAGEIFS(Data!F$9:F$2708,Data!$C$9:$C$2708,$B85,Data!$E$9:$E$2708,"1°cooking", Data!$D$9:$D$2708,"3°batch"))</f>
        <v/>
      </c>
      <c r="N85" s="26" t="str">
        <f>IF(B85="","",AVERAGEIFS(Data!F$9:F$2708,Data!$C$9:$C$2708,$B85,Data!$E$9:$E$2708,"2°cooking", Data!$D$9:$D$2708,"3°batch"))</f>
        <v/>
      </c>
      <c r="O85" s="26" t="str">
        <f>IF(B85="","",AVERAGEIFS(Data!F$9:F$2708,Data!$C$9:$C$2708,$B85,Data!$E$9:$E$2708,"3°cooking", Data!$D$9:$D$2708,"3°batch"))</f>
        <v/>
      </c>
      <c r="P85" s="26" t="str">
        <f>IF(B85="","",AVERAGEIFS(Data!F$9:F$2708,Data!$C$9:$C$2708,$B85,Data!$E$9:$E$2708,"4°cooking", Data!$D$9:$D$2708,"3°batch"))</f>
        <v/>
      </c>
      <c r="Q85" s="59" t="str">
        <f>IF(B85="","",AVERAGEIFS(Data!F$9:F$2708,Data!$C$9:$C$2708,$B85,Data!$E$9:$E$2708,"5°cooking", Data!$D$9:$D$2708,"3°batch"))</f>
        <v/>
      </c>
      <c r="R85" s="66" t="str">
        <f t="shared" si="3"/>
        <v/>
      </c>
    </row>
    <row r="86" spans="2:18" x14ac:dyDescent="0.25">
      <c r="B86" s="66" t="str">
        <f t="shared" si="4"/>
        <v/>
      </c>
      <c r="C86" s="58" t="str">
        <f>IF(B86="","",AVERAGEIFS(Data!F$9:F$2708,Data!$C$9:$C$2708,$B86,Data!$E$9:$E$2708,"1°cooking", Data!$D$9:$D$2708,"1°batch"))</f>
        <v/>
      </c>
      <c r="D86" s="26" t="str">
        <f>IF(B86="","",AVERAGEIFS(Data!F$9:F$2708,Data!$C$9:$C$2708,$B86,Data!$E$9:$E$2708,"2°cooking", Data!$D$9:$D$2708,"1°batch"))</f>
        <v/>
      </c>
      <c r="E86" s="26" t="str">
        <f>IF(B86="","",AVERAGEIFS(Data!F$9:F$2708,Data!$C$9:$C$2708,$B86,Data!$E$9:$E$2708,"3°cooking", Data!$D$9:$D$2708,"1°batch"))</f>
        <v/>
      </c>
      <c r="F86" s="26" t="str">
        <f>IF(B86="","",AVERAGEIFS(Data!F$9:F$2708,Data!$C$9:$C$2708,$B86,Data!$E$9:$E$2708,"4°cooking", Data!$D$9:$D$2708,"1°batch"))</f>
        <v/>
      </c>
      <c r="G86" s="59" t="str">
        <f>IF(B86="","",AVERAGEIFS(Data!F$9:F$2708,Data!$C$9:$C$2708,$B86,Data!$E$9:$E$2708,"5°cooking", Data!$D$9:$D$2708,"1°batch"))</f>
        <v/>
      </c>
      <c r="H86" s="58" t="str">
        <f>IF(B86="","",AVERAGEIFS(Data!F$9:F$2708,Data!$C$9:$C$2708,$B86,Data!$E$9:$E$2708,"1°cooking", Data!$D$9:$D$2708,"2°batch"))</f>
        <v/>
      </c>
      <c r="I86" s="26" t="str">
        <f>IF(B86="","",AVERAGEIFS(Data!F$9:F$2708,Data!$C$9:$C$2708,$B86,Data!$E$9:$E$2708,"2°cooking", Data!$D$9:$D$2708,"2°batch"))</f>
        <v/>
      </c>
      <c r="J86" s="26" t="str">
        <f>IF(B86="","",AVERAGEIFS(Data!F$9:F$2708,Data!$C$9:$C$2708,$B86,Data!$E$9:$E$2708,"3°cooking", Data!$D$9:$D$2708,"2°batch"))</f>
        <v/>
      </c>
      <c r="K86" s="26" t="str">
        <f>IF(B86="","",AVERAGEIFS(Data!F$9:F$2708,Data!$C$9:$C$2708,$B86,Data!$E$9:$E$2708,"4°cooking", Data!$D$9:$D$2708,"2°batch"))</f>
        <v/>
      </c>
      <c r="L86" s="59" t="str">
        <f>IF(B86="","",AVERAGEIFS(Data!F$9:F$2708,Data!$C$9:$C$2708,$B86,Data!$E$9:$E$2708,"5°cooking", Data!$D$9:$D$2708,"2°batch"))</f>
        <v/>
      </c>
      <c r="M86" s="58" t="str">
        <f>IF(B86="","",AVERAGEIFS(Data!F$9:F$2708,Data!$C$9:$C$2708,$B86,Data!$E$9:$E$2708,"1°cooking", Data!$D$9:$D$2708,"3°batch"))</f>
        <v/>
      </c>
      <c r="N86" s="26" t="str">
        <f>IF(B86="","",AVERAGEIFS(Data!F$9:F$2708,Data!$C$9:$C$2708,$B86,Data!$E$9:$E$2708,"2°cooking", Data!$D$9:$D$2708,"3°batch"))</f>
        <v/>
      </c>
      <c r="O86" s="26" t="str">
        <f>IF(B86="","",AVERAGEIFS(Data!F$9:F$2708,Data!$C$9:$C$2708,$B86,Data!$E$9:$E$2708,"3°cooking", Data!$D$9:$D$2708,"3°batch"))</f>
        <v/>
      </c>
      <c r="P86" s="26" t="str">
        <f>IF(B86="","",AVERAGEIFS(Data!F$9:F$2708,Data!$C$9:$C$2708,$B86,Data!$E$9:$E$2708,"4°cooking", Data!$D$9:$D$2708,"3°batch"))</f>
        <v/>
      </c>
      <c r="Q86" s="59" t="str">
        <f>IF(B86="","",AVERAGEIFS(Data!F$9:F$2708,Data!$C$9:$C$2708,$B86,Data!$E$9:$E$2708,"5°cooking", Data!$D$9:$D$2708,"3°batch"))</f>
        <v/>
      </c>
      <c r="R86" s="66" t="str">
        <f t="shared" si="3"/>
        <v/>
      </c>
    </row>
    <row r="87" spans="2:18" x14ac:dyDescent="0.25">
      <c r="B87" s="66" t="str">
        <f t="shared" si="4"/>
        <v/>
      </c>
      <c r="C87" s="58" t="str">
        <f>IF(B87="","",AVERAGEIFS(Data!F$9:F$2708,Data!$C$9:$C$2708,$B87,Data!$E$9:$E$2708,"1°cooking", Data!$D$9:$D$2708,"1°batch"))</f>
        <v/>
      </c>
      <c r="D87" s="26" t="str">
        <f>IF(B87="","",AVERAGEIFS(Data!F$9:F$2708,Data!$C$9:$C$2708,$B87,Data!$E$9:$E$2708,"2°cooking", Data!$D$9:$D$2708,"1°batch"))</f>
        <v/>
      </c>
      <c r="E87" s="26" t="str">
        <f>IF(B87="","",AVERAGEIFS(Data!F$9:F$2708,Data!$C$9:$C$2708,$B87,Data!$E$9:$E$2708,"3°cooking", Data!$D$9:$D$2708,"1°batch"))</f>
        <v/>
      </c>
      <c r="F87" s="26" t="str">
        <f>IF(B87="","",AVERAGEIFS(Data!F$9:F$2708,Data!$C$9:$C$2708,$B87,Data!$E$9:$E$2708,"4°cooking", Data!$D$9:$D$2708,"1°batch"))</f>
        <v/>
      </c>
      <c r="G87" s="59" t="str">
        <f>IF(B87="","",AVERAGEIFS(Data!F$9:F$2708,Data!$C$9:$C$2708,$B87,Data!$E$9:$E$2708,"5°cooking", Data!$D$9:$D$2708,"1°batch"))</f>
        <v/>
      </c>
      <c r="H87" s="58" t="str">
        <f>IF(B87="","",AVERAGEIFS(Data!F$9:F$2708,Data!$C$9:$C$2708,$B87,Data!$E$9:$E$2708,"1°cooking", Data!$D$9:$D$2708,"2°batch"))</f>
        <v/>
      </c>
      <c r="I87" s="26" t="str">
        <f>IF(B87="","",AVERAGEIFS(Data!F$9:F$2708,Data!$C$9:$C$2708,$B87,Data!$E$9:$E$2708,"2°cooking", Data!$D$9:$D$2708,"2°batch"))</f>
        <v/>
      </c>
      <c r="J87" s="26" t="str">
        <f>IF(B87="","",AVERAGEIFS(Data!F$9:F$2708,Data!$C$9:$C$2708,$B87,Data!$E$9:$E$2708,"3°cooking", Data!$D$9:$D$2708,"2°batch"))</f>
        <v/>
      </c>
      <c r="K87" s="26" t="str">
        <f>IF(B87="","",AVERAGEIFS(Data!F$9:F$2708,Data!$C$9:$C$2708,$B87,Data!$E$9:$E$2708,"4°cooking", Data!$D$9:$D$2708,"2°batch"))</f>
        <v/>
      </c>
      <c r="L87" s="59" t="str">
        <f>IF(B87="","",AVERAGEIFS(Data!F$9:F$2708,Data!$C$9:$C$2708,$B87,Data!$E$9:$E$2708,"5°cooking", Data!$D$9:$D$2708,"2°batch"))</f>
        <v/>
      </c>
      <c r="M87" s="58" t="str">
        <f>IF(B87="","",AVERAGEIFS(Data!F$9:F$2708,Data!$C$9:$C$2708,$B87,Data!$E$9:$E$2708,"1°cooking", Data!$D$9:$D$2708,"3°batch"))</f>
        <v/>
      </c>
      <c r="N87" s="26" t="str">
        <f>IF(B87="","",AVERAGEIFS(Data!F$9:F$2708,Data!$C$9:$C$2708,$B87,Data!$E$9:$E$2708,"2°cooking", Data!$D$9:$D$2708,"3°batch"))</f>
        <v/>
      </c>
      <c r="O87" s="26" t="str">
        <f>IF(B87="","",AVERAGEIFS(Data!F$9:F$2708,Data!$C$9:$C$2708,$B87,Data!$E$9:$E$2708,"3°cooking", Data!$D$9:$D$2708,"3°batch"))</f>
        <v/>
      </c>
      <c r="P87" s="26" t="str">
        <f>IF(B87="","",AVERAGEIFS(Data!F$9:F$2708,Data!$C$9:$C$2708,$B87,Data!$E$9:$E$2708,"4°cooking", Data!$D$9:$D$2708,"3°batch"))</f>
        <v/>
      </c>
      <c r="Q87" s="59" t="str">
        <f>IF(B87="","",AVERAGEIFS(Data!F$9:F$2708,Data!$C$9:$C$2708,$B87,Data!$E$9:$E$2708,"5°cooking", Data!$D$9:$D$2708,"3°batch"))</f>
        <v/>
      </c>
      <c r="R87" s="66" t="str">
        <f t="shared" si="3"/>
        <v/>
      </c>
    </row>
    <row r="88" spans="2:18" x14ac:dyDescent="0.25">
      <c r="B88" s="66" t="str">
        <f t="shared" si="4"/>
        <v/>
      </c>
      <c r="C88" s="58" t="str">
        <f>IF(B88="","",AVERAGEIFS(Data!F$9:F$2708,Data!$C$9:$C$2708,$B88,Data!$E$9:$E$2708,"1°cooking", Data!$D$9:$D$2708,"1°batch"))</f>
        <v/>
      </c>
      <c r="D88" s="26" t="str">
        <f>IF(B88="","",AVERAGEIFS(Data!F$9:F$2708,Data!$C$9:$C$2708,$B88,Data!$E$9:$E$2708,"2°cooking", Data!$D$9:$D$2708,"1°batch"))</f>
        <v/>
      </c>
      <c r="E88" s="26" t="str">
        <f>IF(B88="","",AVERAGEIFS(Data!F$9:F$2708,Data!$C$9:$C$2708,$B88,Data!$E$9:$E$2708,"3°cooking", Data!$D$9:$D$2708,"1°batch"))</f>
        <v/>
      </c>
      <c r="F88" s="26" t="str">
        <f>IF(B88="","",AVERAGEIFS(Data!F$9:F$2708,Data!$C$9:$C$2708,$B88,Data!$E$9:$E$2708,"4°cooking", Data!$D$9:$D$2708,"1°batch"))</f>
        <v/>
      </c>
      <c r="G88" s="59" t="str">
        <f>IF(B88="","",AVERAGEIFS(Data!F$9:F$2708,Data!$C$9:$C$2708,$B88,Data!$E$9:$E$2708,"5°cooking", Data!$D$9:$D$2708,"1°batch"))</f>
        <v/>
      </c>
      <c r="H88" s="58" t="str">
        <f>IF(B88="","",AVERAGEIFS(Data!F$9:F$2708,Data!$C$9:$C$2708,$B88,Data!$E$9:$E$2708,"1°cooking", Data!$D$9:$D$2708,"2°batch"))</f>
        <v/>
      </c>
      <c r="I88" s="26" t="str">
        <f>IF(B88="","",AVERAGEIFS(Data!F$9:F$2708,Data!$C$9:$C$2708,$B88,Data!$E$9:$E$2708,"2°cooking", Data!$D$9:$D$2708,"2°batch"))</f>
        <v/>
      </c>
      <c r="J88" s="26" t="str">
        <f>IF(B88="","",AVERAGEIFS(Data!F$9:F$2708,Data!$C$9:$C$2708,$B88,Data!$E$9:$E$2708,"3°cooking", Data!$D$9:$D$2708,"2°batch"))</f>
        <v/>
      </c>
      <c r="K88" s="26" t="str">
        <f>IF(B88="","",AVERAGEIFS(Data!F$9:F$2708,Data!$C$9:$C$2708,$B88,Data!$E$9:$E$2708,"4°cooking", Data!$D$9:$D$2708,"2°batch"))</f>
        <v/>
      </c>
      <c r="L88" s="59" t="str">
        <f>IF(B88="","",AVERAGEIFS(Data!F$9:F$2708,Data!$C$9:$C$2708,$B88,Data!$E$9:$E$2708,"5°cooking", Data!$D$9:$D$2708,"2°batch"))</f>
        <v/>
      </c>
      <c r="M88" s="58" t="str">
        <f>IF(B88="","",AVERAGEIFS(Data!F$9:F$2708,Data!$C$9:$C$2708,$B88,Data!$E$9:$E$2708,"1°cooking", Data!$D$9:$D$2708,"3°batch"))</f>
        <v/>
      </c>
      <c r="N88" s="26" t="str">
        <f>IF(B88="","",AVERAGEIFS(Data!F$9:F$2708,Data!$C$9:$C$2708,$B88,Data!$E$9:$E$2708,"2°cooking", Data!$D$9:$D$2708,"3°batch"))</f>
        <v/>
      </c>
      <c r="O88" s="26" t="str">
        <f>IF(B88="","",AVERAGEIFS(Data!F$9:F$2708,Data!$C$9:$C$2708,$B88,Data!$E$9:$E$2708,"3°cooking", Data!$D$9:$D$2708,"3°batch"))</f>
        <v/>
      </c>
      <c r="P88" s="26" t="str">
        <f>IF(B88="","",AVERAGEIFS(Data!F$9:F$2708,Data!$C$9:$C$2708,$B88,Data!$E$9:$E$2708,"4°cooking", Data!$D$9:$D$2708,"3°batch"))</f>
        <v/>
      </c>
      <c r="Q88" s="59" t="str">
        <f>IF(B88="","",AVERAGEIFS(Data!F$9:F$2708,Data!$C$9:$C$2708,$B88,Data!$E$9:$E$2708,"5°cooking", Data!$D$9:$D$2708,"3°batch"))</f>
        <v/>
      </c>
      <c r="R88" s="66" t="str">
        <f t="shared" si="3"/>
        <v/>
      </c>
    </row>
    <row r="89" spans="2:18" x14ac:dyDescent="0.25">
      <c r="B89" s="66" t="str">
        <f t="shared" si="4"/>
        <v/>
      </c>
      <c r="C89" s="58" t="str">
        <f>IF(B89="","",AVERAGEIFS(Data!F$9:F$2708,Data!$C$9:$C$2708,$B89,Data!$E$9:$E$2708,"1°cooking", Data!$D$9:$D$2708,"1°batch"))</f>
        <v/>
      </c>
      <c r="D89" s="26" t="str">
        <f>IF(B89="","",AVERAGEIFS(Data!F$9:F$2708,Data!$C$9:$C$2708,$B89,Data!$E$9:$E$2708,"2°cooking", Data!$D$9:$D$2708,"1°batch"))</f>
        <v/>
      </c>
      <c r="E89" s="26" t="str">
        <f>IF(B89="","",AVERAGEIFS(Data!F$9:F$2708,Data!$C$9:$C$2708,$B89,Data!$E$9:$E$2708,"3°cooking", Data!$D$9:$D$2708,"1°batch"))</f>
        <v/>
      </c>
      <c r="F89" s="26" t="str">
        <f>IF(B89="","",AVERAGEIFS(Data!F$9:F$2708,Data!$C$9:$C$2708,$B89,Data!$E$9:$E$2708,"4°cooking", Data!$D$9:$D$2708,"1°batch"))</f>
        <v/>
      </c>
      <c r="G89" s="59" t="str">
        <f>IF(B89="","",AVERAGEIFS(Data!F$9:F$2708,Data!$C$9:$C$2708,$B89,Data!$E$9:$E$2708,"5°cooking", Data!$D$9:$D$2708,"1°batch"))</f>
        <v/>
      </c>
      <c r="H89" s="58" t="str">
        <f>IF(B89="","",AVERAGEIFS(Data!F$9:F$2708,Data!$C$9:$C$2708,$B89,Data!$E$9:$E$2708,"1°cooking", Data!$D$9:$D$2708,"2°batch"))</f>
        <v/>
      </c>
      <c r="I89" s="26" t="str">
        <f>IF(B89="","",AVERAGEIFS(Data!F$9:F$2708,Data!$C$9:$C$2708,$B89,Data!$E$9:$E$2708,"2°cooking", Data!$D$9:$D$2708,"2°batch"))</f>
        <v/>
      </c>
      <c r="J89" s="26" t="str">
        <f>IF(B89="","",AVERAGEIFS(Data!F$9:F$2708,Data!$C$9:$C$2708,$B89,Data!$E$9:$E$2708,"3°cooking", Data!$D$9:$D$2708,"2°batch"))</f>
        <v/>
      </c>
      <c r="K89" s="26" t="str">
        <f>IF(B89="","",AVERAGEIFS(Data!F$9:F$2708,Data!$C$9:$C$2708,$B89,Data!$E$9:$E$2708,"4°cooking", Data!$D$9:$D$2708,"2°batch"))</f>
        <v/>
      </c>
      <c r="L89" s="59" t="str">
        <f>IF(B89="","",AVERAGEIFS(Data!F$9:F$2708,Data!$C$9:$C$2708,$B89,Data!$E$9:$E$2708,"5°cooking", Data!$D$9:$D$2708,"2°batch"))</f>
        <v/>
      </c>
      <c r="M89" s="58" t="str">
        <f>IF(B89="","",AVERAGEIFS(Data!F$9:F$2708,Data!$C$9:$C$2708,$B89,Data!$E$9:$E$2708,"1°cooking", Data!$D$9:$D$2708,"3°batch"))</f>
        <v/>
      </c>
      <c r="N89" s="26" t="str">
        <f>IF(B89="","",AVERAGEIFS(Data!F$9:F$2708,Data!$C$9:$C$2708,$B89,Data!$E$9:$E$2708,"2°cooking", Data!$D$9:$D$2708,"3°batch"))</f>
        <v/>
      </c>
      <c r="O89" s="26" t="str">
        <f>IF(B89="","",AVERAGEIFS(Data!F$9:F$2708,Data!$C$9:$C$2708,$B89,Data!$E$9:$E$2708,"3°cooking", Data!$D$9:$D$2708,"3°batch"))</f>
        <v/>
      </c>
      <c r="P89" s="26" t="str">
        <f>IF(B89="","",AVERAGEIFS(Data!F$9:F$2708,Data!$C$9:$C$2708,$B89,Data!$E$9:$E$2708,"4°cooking", Data!$D$9:$D$2708,"3°batch"))</f>
        <v/>
      </c>
      <c r="Q89" s="59" t="str">
        <f>IF(B89="","",AVERAGEIFS(Data!F$9:F$2708,Data!$C$9:$C$2708,$B89,Data!$E$9:$E$2708,"5°cooking", Data!$D$9:$D$2708,"3°batch"))</f>
        <v/>
      </c>
      <c r="R89" s="66" t="str">
        <f t="shared" si="3"/>
        <v/>
      </c>
    </row>
    <row r="90" spans="2:18" x14ac:dyDescent="0.25">
      <c r="B90" s="66" t="str">
        <f t="shared" si="4"/>
        <v/>
      </c>
      <c r="C90" s="58" t="str">
        <f>IF(B90="","",AVERAGEIFS(Data!F$9:F$2708,Data!$C$9:$C$2708,$B90,Data!$E$9:$E$2708,"1°cooking", Data!$D$9:$D$2708,"1°batch"))</f>
        <v/>
      </c>
      <c r="D90" s="26" t="str">
        <f>IF(B90="","",AVERAGEIFS(Data!F$9:F$2708,Data!$C$9:$C$2708,$B90,Data!$E$9:$E$2708,"2°cooking", Data!$D$9:$D$2708,"1°batch"))</f>
        <v/>
      </c>
      <c r="E90" s="26" t="str">
        <f>IF(B90="","",AVERAGEIFS(Data!F$9:F$2708,Data!$C$9:$C$2708,$B90,Data!$E$9:$E$2708,"3°cooking", Data!$D$9:$D$2708,"1°batch"))</f>
        <v/>
      </c>
      <c r="F90" s="26" t="str">
        <f>IF(B90="","",AVERAGEIFS(Data!F$9:F$2708,Data!$C$9:$C$2708,$B90,Data!$E$9:$E$2708,"4°cooking", Data!$D$9:$D$2708,"1°batch"))</f>
        <v/>
      </c>
      <c r="G90" s="59" t="str">
        <f>IF(B90="","",AVERAGEIFS(Data!F$9:F$2708,Data!$C$9:$C$2708,$B90,Data!$E$9:$E$2708,"5°cooking", Data!$D$9:$D$2708,"1°batch"))</f>
        <v/>
      </c>
      <c r="H90" s="58" t="str">
        <f>IF(B90="","",AVERAGEIFS(Data!F$9:F$2708,Data!$C$9:$C$2708,$B90,Data!$E$9:$E$2708,"1°cooking", Data!$D$9:$D$2708,"2°batch"))</f>
        <v/>
      </c>
      <c r="I90" s="26" t="str">
        <f>IF(B90="","",AVERAGEIFS(Data!F$9:F$2708,Data!$C$9:$C$2708,$B90,Data!$E$9:$E$2708,"2°cooking", Data!$D$9:$D$2708,"2°batch"))</f>
        <v/>
      </c>
      <c r="J90" s="26" t="str">
        <f>IF(B90="","",AVERAGEIFS(Data!F$9:F$2708,Data!$C$9:$C$2708,$B90,Data!$E$9:$E$2708,"3°cooking", Data!$D$9:$D$2708,"2°batch"))</f>
        <v/>
      </c>
      <c r="K90" s="26" t="str">
        <f>IF(B90="","",AVERAGEIFS(Data!F$9:F$2708,Data!$C$9:$C$2708,$B90,Data!$E$9:$E$2708,"4°cooking", Data!$D$9:$D$2708,"2°batch"))</f>
        <v/>
      </c>
      <c r="L90" s="59" t="str">
        <f>IF(B90="","",AVERAGEIFS(Data!F$9:F$2708,Data!$C$9:$C$2708,$B90,Data!$E$9:$E$2708,"5°cooking", Data!$D$9:$D$2708,"2°batch"))</f>
        <v/>
      </c>
      <c r="M90" s="58" t="str">
        <f>IF(B90="","",AVERAGEIFS(Data!F$9:F$2708,Data!$C$9:$C$2708,$B90,Data!$E$9:$E$2708,"1°cooking", Data!$D$9:$D$2708,"3°batch"))</f>
        <v/>
      </c>
      <c r="N90" s="26" t="str">
        <f>IF(B90="","",AVERAGEIFS(Data!F$9:F$2708,Data!$C$9:$C$2708,$B90,Data!$E$9:$E$2708,"2°cooking", Data!$D$9:$D$2708,"3°batch"))</f>
        <v/>
      </c>
      <c r="O90" s="26" t="str">
        <f>IF(B90="","",AVERAGEIFS(Data!F$9:F$2708,Data!$C$9:$C$2708,$B90,Data!$E$9:$E$2708,"3°cooking", Data!$D$9:$D$2708,"3°batch"))</f>
        <v/>
      </c>
      <c r="P90" s="26" t="str">
        <f>IF(B90="","",AVERAGEIFS(Data!F$9:F$2708,Data!$C$9:$C$2708,$B90,Data!$E$9:$E$2708,"4°cooking", Data!$D$9:$D$2708,"3°batch"))</f>
        <v/>
      </c>
      <c r="Q90" s="59" t="str">
        <f>IF(B90="","",AVERAGEIFS(Data!F$9:F$2708,Data!$C$9:$C$2708,$B90,Data!$E$9:$E$2708,"5°cooking", Data!$D$9:$D$2708,"3°batch"))</f>
        <v/>
      </c>
      <c r="R90" s="66" t="str">
        <f t="shared" si="3"/>
        <v/>
      </c>
    </row>
    <row r="91" spans="2:18" x14ac:dyDescent="0.25">
      <c r="B91" s="66" t="str">
        <f t="shared" si="4"/>
        <v/>
      </c>
      <c r="C91" s="58" t="str">
        <f>IF(B91="","",AVERAGEIFS(Data!F$9:F$2708,Data!$C$9:$C$2708,$B91,Data!$E$9:$E$2708,"1°cooking", Data!$D$9:$D$2708,"1°batch"))</f>
        <v/>
      </c>
      <c r="D91" s="26" t="str">
        <f>IF(B91="","",AVERAGEIFS(Data!F$9:F$2708,Data!$C$9:$C$2708,$B91,Data!$E$9:$E$2708,"2°cooking", Data!$D$9:$D$2708,"1°batch"))</f>
        <v/>
      </c>
      <c r="E91" s="26" t="str">
        <f>IF(B91="","",AVERAGEIFS(Data!F$9:F$2708,Data!$C$9:$C$2708,$B91,Data!$E$9:$E$2708,"3°cooking", Data!$D$9:$D$2708,"1°batch"))</f>
        <v/>
      </c>
      <c r="F91" s="26" t="str">
        <f>IF(B91="","",AVERAGEIFS(Data!F$9:F$2708,Data!$C$9:$C$2708,$B91,Data!$E$9:$E$2708,"4°cooking", Data!$D$9:$D$2708,"1°batch"))</f>
        <v/>
      </c>
      <c r="G91" s="59" t="str">
        <f>IF(B91="","",AVERAGEIFS(Data!F$9:F$2708,Data!$C$9:$C$2708,$B91,Data!$E$9:$E$2708,"5°cooking", Data!$D$9:$D$2708,"1°batch"))</f>
        <v/>
      </c>
      <c r="H91" s="58" t="str">
        <f>IF(B91="","",AVERAGEIFS(Data!F$9:F$2708,Data!$C$9:$C$2708,$B91,Data!$E$9:$E$2708,"1°cooking", Data!$D$9:$D$2708,"2°batch"))</f>
        <v/>
      </c>
      <c r="I91" s="26" t="str">
        <f>IF(B91="","",AVERAGEIFS(Data!F$9:F$2708,Data!$C$9:$C$2708,$B91,Data!$E$9:$E$2708,"2°cooking", Data!$D$9:$D$2708,"2°batch"))</f>
        <v/>
      </c>
      <c r="J91" s="26" t="str">
        <f>IF(B91="","",AVERAGEIFS(Data!F$9:F$2708,Data!$C$9:$C$2708,$B91,Data!$E$9:$E$2708,"3°cooking", Data!$D$9:$D$2708,"2°batch"))</f>
        <v/>
      </c>
      <c r="K91" s="26" t="str">
        <f>IF(B91="","",AVERAGEIFS(Data!F$9:F$2708,Data!$C$9:$C$2708,$B91,Data!$E$9:$E$2708,"4°cooking", Data!$D$9:$D$2708,"2°batch"))</f>
        <v/>
      </c>
      <c r="L91" s="59" t="str">
        <f>IF(B91="","",AVERAGEIFS(Data!F$9:F$2708,Data!$C$9:$C$2708,$B91,Data!$E$9:$E$2708,"5°cooking", Data!$D$9:$D$2708,"2°batch"))</f>
        <v/>
      </c>
      <c r="M91" s="58" t="str">
        <f>IF(B91="","",AVERAGEIFS(Data!F$9:F$2708,Data!$C$9:$C$2708,$B91,Data!$E$9:$E$2708,"1°cooking", Data!$D$9:$D$2708,"3°batch"))</f>
        <v/>
      </c>
      <c r="N91" s="26" t="str">
        <f>IF(B91="","",AVERAGEIFS(Data!F$9:F$2708,Data!$C$9:$C$2708,$B91,Data!$E$9:$E$2708,"2°cooking", Data!$D$9:$D$2708,"3°batch"))</f>
        <v/>
      </c>
      <c r="O91" s="26" t="str">
        <f>IF(B91="","",AVERAGEIFS(Data!F$9:F$2708,Data!$C$9:$C$2708,$B91,Data!$E$9:$E$2708,"3°cooking", Data!$D$9:$D$2708,"3°batch"))</f>
        <v/>
      </c>
      <c r="P91" s="26" t="str">
        <f>IF(B91="","",AVERAGEIFS(Data!F$9:F$2708,Data!$C$9:$C$2708,$B91,Data!$E$9:$E$2708,"4°cooking", Data!$D$9:$D$2708,"3°batch"))</f>
        <v/>
      </c>
      <c r="Q91" s="59" t="str">
        <f>IF(B91="","",AVERAGEIFS(Data!F$9:F$2708,Data!$C$9:$C$2708,$B91,Data!$E$9:$E$2708,"5°cooking", Data!$D$9:$D$2708,"3°batch"))</f>
        <v/>
      </c>
      <c r="R91" s="66" t="str">
        <f t="shared" si="3"/>
        <v/>
      </c>
    </row>
    <row r="92" spans="2:18" x14ac:dyDescent="0.25">
      <c r="B92" s="66" t="str">
        <f t="shared" si="4"/>
        <v/>
      </c>
      <c r="C92" s="58" t="str">
        <f>IF(B92="","",AVERAGEIFS(Data!F$9:F$2708,Data!$C$9:$C$2708,$B92,Data!$E$9:$E$2708,"1°cooking", Data!$D$9:$D$2708,"1°batch"))</f>
        <v/>
      </c>
      <c r="D92" s="26" t="str">
        <f>IF(B92="","",AVERAGEIFS(Data!F$9:F$2708,Data!$C$9:$C$2708,$B92,Data!$E$9:$E$2708,"2°cooking", Data!$D$9:$D$2708,"1°batch"))</f>
        <v/>
      </c>
      <c r="E92" s="26" t="str">
        <f>IF(B92="","",AVERAGEIFS(Data!F$9:F$2708,Data!$C$9:$C$2708,$B92,Data!$E$9:$E$2708,"3°cooking", Data!$D$9:$D$2708,"1°batch"))</f>
        <v/>
      </c>
      <c r="F92" s="26" t="str">
        <f>IF(B92="","",AVERAGEIFS(Data!F$9:F$2708,Data!$C$9:$C$2708,$B92,Data!$E$9:$E$2708,"4°cooking", Data!$D$9:$D$2708,"1°batch"))</f>
        <v/>
      </c>
      <c r="G92" s="59" t="str">
        <f>IF(B92="","",AVERAGEIFS(Data!F$9:F$2708,Data!$C$9:$C$2708,$B92,Data!$E$9:$E$2708,"5°cooking", Data!$D$9:$D$2708,"1°batch"))</f>
        <v/>
      </c>
      <c r="H92" s="58" t="str">
        <f>IF(B92="","",AVERAGEIFS(Data!F$9:F$2708,Data!$C$9:$C$2708,$B92,Data!$E$9:$E$2708,"1°cooking", Data!$D$9:$D$2708,"2°batch"))</f>
        <v/>
      </c>
      <c r="I92" s="26" t="str">
        <f>IF(B92="","",AVERAGEIFS(Data!F$9:F$2708,Data!$C$9:$C$2708,$B92,Data!$E$9:$E$2708,"2°cooking", Data!$D$9:$D$2708,"2°batch"))</f>
        <v/>
      </c>
      <c r="J92" s="26" t="str">
        <f>IF(B92="","",AVERAGEIFS(Data!F$9:F$2708,Data!$C$9:$C$2708,$B92,Data!$E$9:$E$2708,"3°cooking", Data!$D$9:$D$2708,"2°batch"))</f>
        <v/>
      </c>
      <c r="K92" s="26" t="str">
        <f>IF(B92="","",AVERAGEIFS(Data!F$9:F$2708,Data!$C$9:$C$2708,$B92,Data!$E$9:$E$2708,"4°cooking", Data!$D$9:$D$2708,"2°batch"))</f>
        <v/>
      </c>
      <c r="L92" s="59" t="str">
        <f>IF(B92="","",AVERAGEIFS(Data!F$9:F$2708,Data!$C$9:$C$2708,$B92,Data!$E$9:$E$2708,"5°cooking", Data!$D$9:$D$2708,"2°batch"))</f>
        <v/>
      </c>
      <c r="M92" s="58" t="str">
        <f>IF(B92="","",AVERAGEIFS(Data!F$9:F$2708,Data!$C$9:$C$2708,$B92,Data!$E$9:$E$2708,"1°cooking", Data!$D$9:$D$2708,"3°batch"))</f>
        <v/>
      </c>
      <c r="N92" s="26" t="str">
        <f>IF(B92="","",AVERAGEIFS(Data!F$9:F$2708,Data!$C$9:$C$2708,$B92,Data!$E$9:$E$2708,"2°cooking", Data!$D$9:$D$2708,"3°batch"))</f>
        <v/>
      </c>
      <c r="O92" s="26" t="str">
        <f>IF(B92="","",AVERAGEIFS(Data!F$9:F$2708,Data!$C$9:$C$2708,$B92,Data!$E$9:$E$2708,"3°cooking", Data!$D$9:$D$2708,"3°batch"))</f>
        <v/>
      </c>
      <c r="P92" s="26" t="str">
        <f>IF(B92="","",AVERAGEIFS(Data!F$9:F$2708,Data!$C$9:$C$2708,$B92,Data!$E$9:$E$2708,"4°cooking", Data!$D$9:$D$2708,"3°batch"))</f>
        <v/>
      </c>
      <c r="Q92" s="59" t="str">
        <f>IF(B92="","",AVERAGEIFS(Data!F$9:F$2708,Data!$C$9:$C$2708,$B92,Data!$E$9:$E$2708,"5°cooking", Data!$D$9:$D$2708,"3°batch"))</f>
        <v/>
      </c>
      <c r="R92" s="66" t="str">
        <f t="shared" si="3"/>
        <v/>
      </c>
    </row>
    <row r="93" spans="2:18" x14ac:dyDescent="0.25">
      <c r="B93" s="66" t="str">
        <f t="shared" si="4"/>
        <v/>
      </c>
      <c r="C93" s="58" t="str">
        <f>IF(B93="","",AVERAGEIFS(Data!F$9:F$2708,Data!$C$9:$C$2708,$B93,Data!$E$9:$E$2708,"1°cooking", Data!$D$9:$D$2708,"1°batch"))</f>
        <v/>
      </c>
      <c r="D93" s="26" t="str">
        <f>IF(B93="","",AVERAGEIFS(Data!F$9:F$2708,Data!$C$9:$C$2708,$B93,Data!$E$9:$E$2708,"2°cooking", Data!$D$9:$D$2708,"1°batch"))</f>
        <v/>
      </c>
      <c r="E93" s="26" t="str">
        <f>IF(B93="","",AVERAGEIFS(Data!F$9:F$2708,Data!$C$9:$C$2708,$B93,Data!$E$9:$E$2708,"3°cooking", Data!$D$9:$D$2708,"1°batch"))</f>
        <v/>
      </c>
      <c r="F93" s="26" t="str">
        <f>IF(B93="","",AVERAGEIFS(Data!F$9:F$2708,Data!$C$9:$C$2708,$B93,Data!$E$9:$E$2708,"4°cooking", Data!$D$9:$D$2708,"1°batch"))</f>
        <v/>
      </c>
      <c r="G93" s="59" t="str">
        <f>IF(B93="","",AVERAGEIFS(Data!F$9:F$2708,Data!$C$9:$C$2708,$B93,Data!$E$9:$E$2708,"5°cooking", Data!$D$9:$D$2708,"1°batch"))</f>
        <v/>
      </c>
      <c r="H93" s="58" t="str">
        <f>IF(B93="","",AVERAGEIFS(Data!F$9:F$2708,Data!$C$9:$C$2708,$B93,Data!$E$9:$E$2708,"1°cooking", Data!$D$9:$D$2708,"2°batch"))</f>
        <v/>
      </c>
      <c r="I93" s="26" t="str">
        <f>IF(B93="","",AVERAGEIFS(Data!F$9:F$2708,Data!$C$9:$C$2708,$B93,Data!$E$9:$E$2708,"2°cooking", Data!$D$9:$D$2708,"2°batch"))</f>
        <v/>
      </c>
      <c r="J93" s="26" t="str">
        <f>IF(B93="","",AVERAGEIFS(Data!F$9:F$2708,Data!$C$9:$C$2708,$B93,Data!$E$9:$E$2708,"3°cooking", Data!$D$9:$D$2708,"2°batch"))</f>
        <v/>
      </c>
      <c r="K93" s="26" t="str">
        <f>IF(B93="","",AVERAGEIFS(Data!F$9:F$2708,Data!$C$9:$C$2708,$B93,Data!$E$9:$E$2708,"4°cooking", Data!$D$9:$D$2708,"2°batch"))</f>
        <v/>
      </c>
      <c r="L93" s="59" t="str">
        <f>IF(B93="","",AVERAGEIFS(Data!F$9:F$2708,Data!$C$9:$C$2708,$B93,Data!$E$9:$E$2708,"5°cooking", Data!$D$9:$D$2708,"2°batch"))</f>
        <v/>
      </c>
      <c r="M93" s="58" t="str">
        <f>IF(B93="","",AVERAGEIFS(Data!F$9:F$2708,Data!$C$9:$C$2708,$B93,Data!$E$9:$E$2708,"1°cooking", Data!$D$9:$D$2708,"3°batch"))</f>
        <v/>
      </c>
      <c r="N93" s="26" t="str">
        <f>IF(B93="","",AVERAGEIFS(Data!F$9:F$2708,Data!$C$9:$C$2708,$B93,Data!$E$9:$E$2708,"2°cooking", Data!$D$9:$D$2708,"3°batch"))</f>
        <v/>
      </c>
      <c r="O93" s="26" t="str">
        <f>IF(B93="","",AVERAGEIFS(Data!F$9:F$2708,Data!$C$9:$C$2708,$B93,Data!$E$9:$E$2708,"3°cooking", Data!$D$9:$D$2708,"3°batch"))</f>
        <v/>
      </c>
      <c r="P93" s="26" t="str">
        <f>IF(B93="","",AVERAGEIFS(Data!F$9:F$2708,Data!$C$9:$C$2708,$B93,Data!$E$9:$E$2708,"4°cooking", Data!$D$9:$D$2708,"3°batch"))</f>
        <v/>
      </c>
      <c r="Q93" s="59" t="str">
        <f>IF(B93="","",AVERAGEIFS(Data!F$9:F$2708,Data!$C$9:$C$2708,$B93,Data!$E$9:$E$2708,"5°cooking", Data!$D$9:$D$2708,"3°batch"))</f>
        <v/>
      </c>
      <c r="R93" s="66" t="str">
        <f t="shared" si="3"/>
        <v/>
      </c>
    </row>
    <row r="94" spans="2:18" x14ac:dyDescent="0.25">
      <c r="B94" s="66" t="str">
        <f t="shared" si="4"/>
        <v/>
      </c>
      <c r="C94" s="58" t="str">
        <f>IF(B94="","",AVERAGEIFS(Data!F$9:F$2708,Data!$C$9:$C$2708,$B94,Data!$E$9:$E$2708,"1°cooking", Data!$D$9:$D$2708,"1°batch"))</f>
        <v/>
      </c>
      <c r="D94" s="26" t="str">
        <f>IF(B94="","",AVERAGEIFS(Data!F$9:F$2708,Data!$C$9:$C$2708,$B94,Data!$E$9:$E$2708,"2°cooking", Data!$D$9:$D$2708,"1°batch"))</f>
        <v/>
      </c>
      <c r="E94" s="26" t="str">
        <f>IF(B94="","",AVERAGEIFS(Data!F$9:F$2708,Data!$C$9:$C$2708,$B94,Data!$E$9:$E$2708,"3°cooking", Data!$D$9:$D$2708,"1°batch"))</f>
        <v/>
      </c>
      <c r="F94" s="26" t="str">
        <f>IF(B94="","",AVERAGEIFS(Data!F$9:F$2708,Data!$C$9:$C$2708,$B94,Data!$E$9:$E$2708,"4°cooking", Data!$D$9:$D$2708,"1°batch"))</f>
        <v/>
      </c>
      <c r="G94" s="59" t="str">
        <f>IF(B94="","",AVERAGEIFS(Data!F$9:F$2708,Data!$C$9:$C$2708,$B94,Data!$E$9:$E$2708,"5°cooking", Data!$D$9:$D$2708,"1°batch"))</f>
        <v/>
      </c>
      <c r="H94" s="58" t="str">
        <f>IF(B94="","",AVERAGEIFS(Data!F$9:F$2708,Data!$C$9:$C$2708,$B94,Data!$E$9:$E$2708,"1°cooking", Data!$D$9:$D$2708,"2°batch"))</f>
        <v/>
      </c>
      <c r="I94" s="26" t="str">
        <f>IF(B94="","",AVERAGEIFS(Data!F$9:F$2708,Data!$C$9:$C$2708,$B94,Data!$E$9:$E$2708,"2°cooking", Data!$D$9:$D$2708,"2°batch"))</f>
        <v/>
      </c>
      <c r="J94" s="26" t="str">
        <f>IF(B94="","",AVERAGEIFS(Data!F$9:F$2708,Data!$C$9:$C$2708,$B94,Data!$E$9:$E$2708,"3°cooking", Data!$D$9:$D$2708,"2°batch"))</f>
        <v/>
      </c>
      <c r="K94" s="26" t="str">
        <f>IF(B94="","",AVERAGEIFS(Data!F$9:F$2708,Data!$C$9:$C$2708,$B94,Data!$E$9:$E$2708,"4°cooking", Data!$D$9:$D$2708,"2°batch"))</f>
        <v/>
      </c>
      <c r="L94" s="59" t="str">
        <f>IF(B94="","",AVERAGEIFS(Data!F$9:F$2708,Data!$C$9:$C$2708,$B94,Data!$E$9:$E$2708,"5°cooking", Data!$D$9:$D$2708,"2°batch"))</f>
        <v/>
      </c>
      <c r="M94" s="58" t="str">
        <f>IF(B94="","",AVERAGEIFS(Data!F$9:F$2708,Data!$C$9:$C$2708,$B94,Data!$E$9:$E$2708,"1°cooking", Data!$D$9:$D$2708,"3°batch"))</f>
        <v/>
      </c>
      <c r="N94" s="26" t="str">
        <f>IF(B94="","",AVERAGEIFS(Data!F$9:F$2708,Data!$C$9:$C$2708,$B94,Data!$E$9:$E$2708,"2°cooking", Data!$D$9:$D$2708,"3°batch"))</f>
        <v/>
      </c>
      <c r="O94" s="26" t="str">
        <f>IF(B94="","",AVERAGEIFS(Data!F$9:F$2708,Data!$C$9:$C$2708,$B94,Data!$E$9:$E$2708,"3°cooking", Data!$D$9:$D$2708,"3°batch"))</f>
        <v/>
      </c>
      <c r="P94" s="26" t="str">
        <f>IF(B94="","",AVERAGEIFS(Data!F$9:F$2708,Data!$C$9:$C$2708,$B94,Data!$E$9:$E$2708,"4°cooking", Data!$D$9:$D$2708,"3°batch"))</f>
        <v/>
      </c>
      <c r="Q94" s="59" t="str">
        <f>IF(B94="","",AVERAGEIFS(Data!F$9:F$2708,Data!$C$9:$C$2708,$B94,Data!$E$9:$E$2708,"5°cooking", Data!$D$9:$D$2708,"3°batch"))</f>
        <v/>
      </c>
      <c r="R94" s="66" t="str">
        <f t="shared" si="3"/>
        <v/>
      </c>
    </row>
    <row r="95" spans="2:18" x14ac:dyDescent="0.25">
      <c r="B95" s="66" t="str">
        <f t="shared" si="4"/>
        <v/>
      </c>
      <c r="C95" s="58" t="str">
        <f>IF(B95="","",AVERAGEIFS(Data!F$9:F$2708,Data!$C$9:$C$2708,$B95,Data!$E$9:$E$2708,"1°cooking", Data!$D$9:$D$2708,"1°batch"))</f>
        <v/>
      </c>
      <c r="D95" s="26" t="str">
        <f>IF(B95="","",AVERAGEIFS(Data!F$9:F$2708,Data!$C$9:$C$2708,$B95,Data!$E$9:$E$2708,"2°cooking", Data!$D$9:$D$2708,"1°batch"))</f>
        <v/>
      </c>
      <c r="E95" s="26" t="str">
        <f>IF(B95="","",AVERAGEIFS(Data!F$9:F$2708,Data!$C$9:$C$2708,$B95,Data!$E$9:$E$2708,"3°cooking", Data!$D$9:$D$2708,"1°batch"))</f>
        <v/>
      </c>
      <c r="F95" s="26" t="str">
        <f>IF(B95="","",AVERAGEIFS(Data!F$9:F$2708,Data!$C$9:$C$2708,$B95,Data!$E$9:$E$2708,"4°cooking", Data!$D$9:$D$2708,"1°batch"))</f>
        <v/>
      </c>
      <c r="G95" s="59" t="str">
        <f>IF(B95="","",AVERAGEIFS(Data!F$9:F$2708,Data!$C$9:$C$2708,$B95,Data!$E$9:$E$2708,"5°cooking", Data!$D$9:$D$2708,"1°batch"))</f>
        <v/>
      </c>
      <c r="H95" s="58" t="str">
        <f>IF(B95="","",AVERAGEIFS(Data!F$9:F$2708,Data!$C$9:$C$2708,$B95,Data!$E$9:$E$2708,"1°cooking", Data!$D$9:$D$2708,"2°batch"))</f>
        <v/>
      </c>
      <c r="I95" s="26" t="str">
        <f>IF(B95="","",AVERAGEIFS(Data!F$9:F$2708,Data!$C$9:$C$2708,$B95,Data!$E$9:$E$2708,"2°cooking", Data!$D$9:$D$2708,"2°batch"))</f>
        <v/>
      </c>
      <c r="J95" s="26" t="str">
        <f>IF(B95="","",AVERAGEIFS(Data!F$9:F$2708,Data!$C$9:$C$2708,$B95,Data!$E$9:$E$2708,"3°cooking", Data!$D$9:$D$2708,"2°batch"))</f>
        <v/>
      </c>
      <c r="K95" s="26" t="str">
        <f>IF(B95="","",AVERAGEIFS(Data!F$9:F$2708,Data!$C$9:$C$2708,$B95,Data!$E$9:$E$2708,"4°cooking", Data!$D$9:$D$2708,"2°batch"))</f>
        <v/>
      </c>
      <c r="L95" s="59" t="str">
        <f>IF(B95="","",AVERAGEIFS(Data!F$9:F$2708,Data!$C$9:$C$2708,$B95,Data!$E$9:$E$2708,"5°cooking", Data!$D$9:$D$2708,"2°batch"))</f>
        <v/>
      </c>
      <c r="M95" s="58" t="str">
        <f>IF(B95="","",AVERAGEIFS(Data!F$9:F$2708,Data!$C$9:$C$2708,$B95,Data!$E$9:$E$2708,"1°cooking", Data!$D$9:$D$2708,"3°batch"))</f>
        <v/>
      </c>
      <c r="N95" s="26" t="str">
        <f>IF(B95="","",AVERAGEIFS(Data!F$9:F$2708,Data!$C$9:$C$2708,$B95,Data!$E$9:$E$2708,"2°cooking", Data!$D$9:$D$2708,"3°batch"))</f>
        <v/>
      </c>
      <c r="O95" s="26" t="str">
        <f>IF(B95="","",AVERAGEIFS(Data!F$9:F$2708,Data!$C$9:$C$2708,$B95,Data!$E$9:$E$2708,"3°cooking", Data!$D$9:$D$2708,"3°batch"))</f>
        <v/>
      </c>
      <c r="P95" s="26" t="str">
        <f>IF(B95="","",AVERAGEIFS(Data!F$9:F$2708,Data!$C$9:$C$2708,$B95,Data!$E$9:$E$2708,"4°cooking", Data!$D$9:$D$2708,"3°batch"))</f>
        <v/>
      </c>
      <c r="Q95" s="59" t="str">
        <f>IF(B95="","",AVERAGEIFS(Data!F$9:F$2708,Data!$C$9:$C$2708,$B95,Data!$E$9:$E$2708,"5°cooking", Data!$D$9:$D$2708,"3°batch"))</f>
        <v/>
      </c>
      <c r="R95" s="66" t="str">
        <f t="shared" si="3"/>
        <v/>
      </c>
    </row>
    <row r="96" spans="2:18" x14ac:dyDescent="0.25">
      <c r="B96" s="66" t="str">
        <f t="shared" si="4"/>
        <v/>
      </c>
      <c r="C96" s="58" t="str">
        <f>IF(B96="","",AVERAGEIFS(Data!F$9:F$2708,Data!$C$9:$C$2708,$B96,Data!$E$9:$E$2708,"1°cooking", Data!$D$9:$D$2708,"1°batch"))</f>
        <v/>
      </c>
      <c r="D96" s="26" t="str">
        <f>IF(B96="","",AVERAGEIFS(Data!F$9:F$2708,Data!$C$9:$C$2708,$B96,Data!$E$9:$E$2708,"2°cooking", Data!$D$9:$D$2708,"1°batch"))</f>
        <v/>
      </c>
      <c r="E96" s="26" t="str">
        <f>IF(B96="","",AVERAGEIFS(Data!F$9:F$2708,Data!$C$9:$C$2708,$B96,Data!$E$9:$E$2708,"3°cooking", Data!$D$9:$D$2708,"1°batch"))</f>
        <v/>
      </c>
      <c r="F96" s="26" t="str">
        <f>IF(B96="","",AVERAGEIFS(Data!F$9:F$2708,Data!$C$9:$C$2708,$B96,Data!$E$9:$E$2708,"4°cooking", Data!$D$9:$D$2708,"1°batch"))</f>
        <v/>
      </c>
      <c r="G96" s="59" t="str">
        <f>IF(B96="","",AVERAGEIFS(Data!F$9:F$2708,Data!$C$9:$C$2708,$B96,Data!$E$9:$E$2708,"5°cooking", Data!$D$9:$D$2708,"1°batch"))</f>
        <v/>
      </c>
      <c r="H96" s="58" t="str">
        <f>IF(B96="","",AVERAGEIFS(Data!F$9:F$2708,Data!$C$9:$C$2708,$B96,Data!$E$9:$E$2708,"1°cooking", Data!$D$9:$D$2708,"2°batch"))</f>
        <v/>
      </c>
      <c r="I96" s="26" t="str">
        <f>IF(B96="","",AVERAGEIFS(Data!F$9:F$2708,Data!$C$9:$C$2708,$B96,Data!$E$9:$E$2708,"2°cooking", Data!$D$9:$D$2708,"2°batch"))</f>
        <v/>
      </c>
      <c r="J96" s="26" t="str">
        <f>IF(B96="","",AVERAGEIFS(Data!F$9:F$2708,Data!$C$9:$C$2708,$B96,Data!$E$9:$E$2708,"3°cooking", Data!$D$9:$D$2708,"2°batch"))</f>
        <v/>
      </c>
      <c r="K96" s="26" t="str">
        <f>IF(B96="","",AVERAGEIFS(Data!F$9:F$2708,Data!$C$9:$C$2708,$B96,Data!$E$9:$E$2708,"4°cooking", Data!$D$9:$D$2708,"2°batch"))</f>
        <v/>
      </c>
      <c r="L96" s="59" t="str">
        <f>IF(B96="","",AVERAGEIFS(Data!F$9:F$2708,Data!$C$9:$C$2708,$B96,Data!$E$9:$E$2708,"5°cooking", Data!$D$9:$D$2708,"2°batch"))</f>
        <v/>
      </c>
      <c r="M96" s="58" t="str">
        <f>IF(B96="","",AVERAGEIFS(Data!F$9:F$2708,Data!$C$9:$C$2708,$B96,Data!$E$9:$E$2708,"1°cooking", Data!$D$9:$D$2708,"3°batch"))</f>
        <v/>
      </c>
      <c r="N96" s="26" t="str">
        <f>IF(B96="","",AVERAGEIFS(Data!F$9:F$2708,Data!$C$9:$C$2708,$B96,Data!$E$9:$E$2708,"2°cooking", Data!$D$9:$D$2708,"3°batch"))</f>
        <v/>
      </c>
      <c r="O96" s="26" t="str">
        <f>IF(B96="","",AVERAGEIFS(Data!F$9:F$2708,Data!$C$9:$C$2708,$B96,Data!$E$9:$E$2708,"3°cooking", Data!$D$9:$D$2708,"3°batch"))</f>
        <v/>
      </c>
      <c r="P96" s="26" t="str">
        <f>IF(B96="","",AVERAGEIFS(Data!F$9:F$2708,Data!$C$9:$C$2708,$B96,Data!$E$9:$E$2708,"4°cooking", Data!$D$9:$D$2708,"3°batch"))</f>
        <v/>
      </c>
      <c r="Q96" s="59" t="str">
        <f>IF(B96="","",AVERAGEIFS(Data!F$9:F$2708,Data!$C$9:$C$2708,$B96,Data!$E$9:$E$2708,"5°cooking", Data!$D$9:$D$2708,"3°batch"))</f>
        <v/>
      </c>
      <c r="R96" s="66" t="str">
        <f t="shared" si="3"/>
        <v/>
      </c>
    </row>
    <row r="97" spans="2:18" x14ac:dyDescent="0.25">
      <c r="B97" s="66" t="str">
        <f t="shared" si="4"/>
        <v/>
      </c>
      <c r="C97" s="58" t="str">
        <f>IF(B97="","",AVERAGEIFS(Data!F$9:F$2708,Data!$C$9:$C$2708,$B97,Data!$E$9:$E$2708,"1°cooking", Data!$D$9:$D$2708,"1°batch"))</f>
        <v/>
      </c>
      <c r="D97" s="26" t="str">
        <f>IF(B97="","",AVERAGEIFS(Data!F$9:F$2708,Data!$C$9:$C$2708,$B97,Data!$E$9:$E$2708,"2°cooking", Data!$D$9:$D$2708,"1°batch"))</f>
        <v/>
      </c>
      <c r="E97" s="26" t="str">
        <f>IF(B97="","",AVERAGEIFS(Data!F$9:F$2708,Data!$C$9:$C$2708,$B97,Data!$E$9:$E$2708,"3°cooking", Data!$D$9:$D$2708,"1°batch"))</f>
        <v/>
      </c>
      <c r="F97" s="26" t="str">
        <f>IF(B97="","",AVERAGEIFS(Data!F$9:F$2708,Data!$C$9:$C$2708,$B97,Data!$E$9:$E$2708,"4°cooking", Data!$D$9:$D$2708,"1°batch"))</f>
        <v/>
      </c>
      <c r="G97" s="59" t="str">
        <f>IF(B97="","",AVERAGEIFS(Data!F$9:F$2708,Data!$C$9:$C$2708,$B97,Data!$E$9:$E$2708,"5°cooking", Data!$D$9:$D$2708,"1°batch"))</f>
        <v/>
      </c>
      <c r="H97" s="58" t="str">
        <f>IF(B97="","",AVERAGEIFS(Data!F$9:F$2708,Data!$C$9:$C$2708,$B97,Data!$E$9:$E$2708,"1°cooking", Data!$D$9:$D$2708,"2°batch"))</f>
        <v/>
      </c>
      <c r="I97" s="26" t="str">
        <f>IF(B97="","",AVERAGEIFS(Data!F$9:F$2708,Data!$C$9:$C$2708,$B97,Data!$E$9:$E$2708,"2°cooking", Data!$D$9:$D$2708,"2°batch"))</f>
        <v/>
      </c>
      <c r="J97" s="26" t="str">
        <f>IF(B97="","",AVERAGEIFS(Data!F$9:F$2708,Data!$C$9:$C$2708,$B97,Data!$E$9:$E$2708,"3°cooking", Data!$D$9:$D$2708,"2°batch"))</f>
        <v/>
      </c>
      <c r="K97" s="26" t="str">
        <f>IF(B97="","",AVERAGEIFS(Data!F$9:F$2708,Data!$C$9:$C$2708,$B97,Data!$E$9:$E$2708,"4°cooking", Data!$D$9:$D$2708,"2°batch"))</f>
        <v/>
      </c>
      <c r="L97" s="59" t="str">
        <f>IF(B97="","",AVERAGEIFS(Data!F$9:F$2708,Data!$C$9:$C$2708,$B97,Data!$E$9:$E$2708,"5°cooking", Data!$D$9:$D$2708,"2°batch"))</f>
        <v/>
      </c>
      <c r="M97" s="58" t="str">
        <f>IF(B97="","",AVERAGEIFS(Data!F$9:F$2708,Data!$C$9:$C$2708,$B97,Data!$E$9:$E$2708,"1°cooking", Data!$D$9:$D$2708,"3°batch"))</f>
        <v/>
      </c>
      <c r="N97" s="26" t="str">
        <f>IF(B97="","",AVERAGEIFS(Data!F$9:F$2708,Data!$C$9:$C$2708,$B97,Data!$E$9:$E$2708,"2°cooking", Data!$D$9:$D$2708,"3°batch"))</f>
        <v/>
      </c>
      <c r="O97" s="26" t="str">
        <f>IF(B97="","",AVERAGEIFS(Data!F$9:F$2708,Data!$C$9:$C$2708,$B97,Data!$E$9:$E$2708,"3°cooking", Data!$D$9:$D$2708,"3°batch"))</f>
        <v/>
      </c>
      <c r="P97" s="26" t="str">
        <f>IF(B97="","",AVERAGEIFS(Data!F$9:F$2708,Data!$C$9:$C$2708,$B97,Data!$E$9:$E$2708,"4°cooking", Data!$D$9:$D$2708,"3°batch"))</f>
        <v/>
      </c>
      <c r="Q97" s="59" t="str">
        <f>IF(B97="","",AVERAGEIFS(Data!F$9:F$2708,Data!$C$9:$C$2708,$B97,Data!$E$9:$E$2708,"5°cooking", Data!$D$9:$D$2708,"3°batch"))</f>
        <v/>
      </c>
      <c r="R97" s="66" t="str">
        <f t="shared" si="3"/>
        <v/>
      </c>
    </row>
    <row r="98" spans="2:18" x14ac:dyDescent="0.25">
      <c r="B98" s="66" t="str">
        <f t="shared" si="4"/>
        <v/>
      </c>
      <c r="C98" s="58" t="str">
        <f>IF(B98="","",AVERAGEIFS(Data!F$9:F$2708,Data!$C$9:$C$2708,$B98,Data!$E$9:$E$2708,"1°cooking", Data!$D$9:$D$2708,"1°batch"))</f>
        <v/>
      </c>
      <c r="D98" s="26" t="str">
        <f>IF(B98="","",AVERAGEIFS(Data!F$9:F$2708,Data!$C$9:$C$2708,$B98,Data!$E$9:$E$2708,"2°cooking", Data!$D$9:$D$2708,"1°batch"))</f>
        <v/>
      </c>
      <c r="E98" s="26" t="str">
        <f>IF(B98="","",AVERAGEIFS(Data!F$9:F$2708,Data!$C$9:$C$2708,$B98,Data!$E$9:$E$2708,"3°cooking", Data!$D$9:$D$2708,"1°batch"))</f>
        <v/>
      </c>
      <c r="F98" s="26" t="str">
        <f>IF(B98="","",AVERAGEIFS(Data!F$9:F$2708,Data!$C$9:$C$2708,$B98,Data!$E$9:$E$2708,"4°cooking", Data!$D$9:$D$2708,"1°batch"))</f>
        <v/>
      </c>
      <c r="G98" s="59" t="str">
        <f>IF(B98="","",AVERAGEIFS(Data!F$9:F$2708,Data!$C$9:$C$2708,$B98,Data!$E$9:$E$2708,"5°cooking", Data!$D$9:$D$2708,"1°batch"))</f>
        <v/>
      </c>
      <c r="H98" s="58" t="str">
        <f>IF(B98="","",AVERAGEIFS(Data!F$9:F$2708,Data!$C$9:$C$2708,$B98,Data!$E$9:$E$2708,"1°cooking", Data!$D$9:$D$2708,"2°batch"))</f>
        <v/>
      </c>
      <c r="I98" s="26" t="str">
        <f>IF(B98="","",AVERAGEIFS(Data!F$9:F$2708,Data!$C$9:$C$2708,$B98,Data!$E$9:$E$2708,"2°cooking", Data!$D$9:$D$2708,"2°batch"))</f>
        <v/>
      </c>
      <c r="J98" s="26" t="str">
        <f>IF(B98="","",AVERAGEIFS(Data!F$9:F$2708,Data!$C$9:$C$2708,$B98,Data!$E$9:$E$2708,"3°cooking", Data!$D$9:$D$2708,"2°batch"))</f>
        <v/>
      </c>
      <c r="K98" s="26" t="str">
        <f>IF(B98="","",AVERAGEIFS(Data!F$9:F$2708,Data!$C$9:$C$2708,$B98,Data!$E$9:$E$2708,"4°cooking", Data!$D$9:$D$2708,"2°batch"))</f>
        <v/>
      </c>
      <c r="L98" s="59" t="str">
        <f>IF(B98="","",AVERAGEIFS(Data!F$9:F$2708,Data!$C$9:$C$2708,$B98,Data!$E$9:$E$2708,"5°cooking", Data!$D$9:$D$2708,"2°batch"))</f>
        <v/>
      </c>
      <c r="M98" s="58" t="str">
        <f>IF(B98="","",AVERAGEIFS(Data!F$9:F$2708,Data!$C$9:$C$2708,$B98,Data!$E$9:$E$2708,"1°cooking", Data!$D$9:$D$2708,"3°batch"))</f>
        <v/>
      </c>
      <c r="N98" s="26" t="str">
        <f>IF(B98="","",AVERAGEIFS(Data!F$9:F$2708,Data!$C$9:$C$2708,$B98,Data!$E$9:$E$2708,"2°cooking", Data!$D$9:$D$2708,"3°batch"))</f>
        <v/>
      </c>
      <c r="O98" s="26" t="str">
        <f>IF(B98="","",AVERAGEIFS(Data!F$9:F$2708,Data!$C$9:$C$2708,$B98,Data!$E$9:$E$2708,"3°cooking", Data!$D$9:$D$2708,"3°batch"))</f>
        <v/>
      </c>
      <c r="P98" s="26" t="str">
        <f>IF(B98="","",AVERAGEIFS(Data!F$9:F$2708,Data!$C$9:$C$2708,$B98,Data!$E$9:$E$2708,"4°cooking", Data!$D$9:$D$2708,"3°batch"))</f>
        <v/>
      </c>
      <c r="Q98" s="59" t="str">
        <f>IF(B98="","",AVERAGEIFS(Data!F$9:F$2708,Data!$C$9:$C$2708,$B98,Data!$E$9:$E$2708,"5°cooking", Data!$D$9:$D$2708,"3°batch"))</f>
        <v/>
      </c>
      <c r="R98" s="66" t="str">
        <f t="shared" si="3"/>
        <v/>
      </c>
    </row>
    <row r="99" spans="2:18" x14ac:dyDescent="0.25">
      <c r="B99" s="66" t="str">
        <f t="shared" si="4"/>
        <v/>
      </c>
      <c r="C99" s="58" t="str">
        <f>IF(B99="","",AVERAGEIFS(Data!F$9:F$2708,Data!$C$9:$C$2708,$B99,Data!$E$9:$E$2708,"1°cooking", Data!$D$9:$D$2708,"1°batch"))</f>
        <v/>
      </c>
      <c r="D99" s="26" t="str">
        <f>IF(B99="","",AVERAGEIFS(Data!F$9:F$2708,Data!$C$9:$C$2708,$B99,Data!$E$9:$E$2708,"2°cooking", Data!$D$9:$D$2708,"1°batch"))</f>
        <v/>
      </c>
      <c r="E99" s="26" t="str">
        <f>IF(B99="","",AVERAGEIFS(Data!F$9:F$2708,Data!$C$9:$C$2708,$B99,Data!$E$9:$E$2708,"3°cooking", Data!$D$9:$D$2708,"1°batch"))</f>
        <v/>
      </c>
      <c r="F99" s="26" t="str">
        <f>IF(B99="","",AVERAGEIFS(Data!F$9:F$2708,Data!$C$9:$C$2708,$B99,Data!$E$9:$E$2708,"4°cooking", Data!$D$9:$D$2708,"1°batch"))</f>
        <v/>
      </c>
      <c r="G99" s="59" t="str">
        <f>IF(B99="","",AVERAGEIFS(Data!F$9:F$2708,Data!$C$9:$C$2708,$B99,Data!$E$9:$E$2708,"5°cooking", Data!$D$9:$D$2708,"1°batch"))</f>
        <v/>
      </c>
      <c r="H99" s="58" t="str">
        <f>IF(B99="","",AVERAGEIFS(Data!F$9:F$2708,Data!$C$9:$C$2708,$B99,Data!$E$9:$E$2708,"1°cooking", Data!$D$9:$D$2708,"2°batch"))</f>
        <v/>
      </c>
      <c r="I99" s="26" t="str">
        <f>IF(B99="","",AVERAGEIFS(Data!F$9:F$2708,Data!$C$9:$C$2708,$B99,Data!$E$9:$E$2708,"2°cooking", Data!$D$9:$D$2708,"2°batch"))</f>
        <v/>
      </c>
      <c r="J99" s="26" t="str">
        <f>IF(B99="","",AVERAGEIFS(Data!F$9:F$2708,Data!$C$9:$C$2708,$B99,Data!$E$9:$E$2708,"3°cooking", Data!$D$9:$D$2708,"2°batch"))</f>
        <v/>
      </c>
      <c r="K99" s="26" t="str">
        <f>IF(B99="","",AVERAGEIFS(Data!F$9:F$2708,Data!$C$9:$C$2708,$B99,Data!$E$9:$E$2708,"4°cooking", Data!$D$9:$D$2708,"2°batch"))</f>
        <v/>
      </c>
      <c r="L99" s="59" t="str">
        <f>IF(B99="","",AVERAGEIFS(Data!F$9:F$2708,Data!$C$9:$C$2708,$B99,Data!$E$9:$E$2708,"5°cooking", Data!$D$9:$D$2708,"2°batch"))</f>
        <v/>
      </c>
      <c r="M99" s="58" t="str">
        <f>IF(B99="","",AVERAGEIFS(Data!F$9:F$2708,Data!$C$9:$C$2708,$B99,Data!$E$9:$E$2708,"1°cooking", Data!$D$9:$D$2708,"3°batch"))</f>
        <v/>
      </c>
      <c r="N99" s="26" t="str">
        <f>IF(B99="","",AVERAGEIFS(Data!F$9:F$2708,Data!$C$9:$C$2708,$B99,Data!$E$9:$E$2708,"2°cooking", Data!$D$9:$D$2708,"3°batch"))</f>
        <v/>
      </c>
      <c r="O99" s="26" t="str">
        <f>IF(B99="","",AVERAGEIFS(Data!F$9:F$2708,Data!$C$9:$C$2708,$B99,Data!$E$9:$E$2708,"3°cooking", Data!$D$9:$D$2708,"3°batch"))</f>
        <v/>
      </c>
      <c r="P99" s="26" t="str">
        <f>IF(B99="","",AVERAGEIFS(Data!F$9:F$2708,Data!$C$9:$C$2708,$B99,Data!$E$9:$E$2708,"4°cooking", Data!$D$9:$D$2708,"3°batch"))</f>
        <v/>
      </c>
      <c r="Q99" s="59" t="str">
        <f>IF(B99="","",AVERAGEIFS(Data!F$9:F$2708,Data!$C$9:$C$2708,$B99,Data!$E$9:$E$2708,"5°cooking", Data!$D$9:$D$2708,"3°batch"))</f>
        <v/>
      </c>
      <c r="R99" s="66" t="str">
        <f t="shared" si="3"/>
        <v/>
      </c>
    </row>
    <row r="100" spans="2:18" x14ac:dyDescent="0.25">
      <c r="B100" s="66" t="str">
        <f t="shared" si="4"/>
        <v/>
      </c>
      <c r="C100" s="58" t="str">
        <f>IF(B100="","",AVERAGEIFS(Data!F$9:F$2708,Data!$C$9:$C$2708,$B100,Data!$E$9:$E$2708,"1°cooking", Data!$D$9:$D$2708,"1°batch"))</f>
        <v/>
      </c>
      <c r="D100" s="26" t="str">
        <f>IF(B100="","",AVERAGEIFS(Data!F$9:F$2708,Data!$C$9:$C$2708,$B100,Data!$E$9:$E$2708,"2°cooking", Data!$D$9:$D$2708,"1°batch"))</f>
        <v/>
      </c>
      <c r="E100" s="26" t="str">
        <f>IF(B100="","",AVERAGEIFS(Data!F$9:F$2708,Data!$C$9:$C$2708,$B100,Data!$E$9:$E$2708,"3°cooking", Data!$D$9:$D$2708,"1°batch"))</f>
        <v/>
      </c>
      <c r="F100" s="26" t="str">
        <f>IF(B100="","",AVERAGEIFS(Data!F$9:F$2708,Data!$C$9:$C$2708,$B100,Data!$E$9:$E$2708,"4°cooking", Data!$D$9:$D$2708,"1°batch"))</f>
        <v/>
      </c>
      <c r="G100" s="59" t="str">
        <f>IF(B100="","",AVERAGEIFS(Data!F$9:F$2708,Data!$C$9:$C$2708,$B100,Data!$E$9:$E$2708,"5°cooking", Data!$D$9:$D$2708,"1°batch"))</f>
        <v/>
      </c>
      <c r="H100" s="58" t="str">
        <f>IF(B100="","",AVERAGEIFS(Data!F$9:F$2708,Data!$C$9:$C$2708,$B100,Data!$E$9:$E$2708,"1°cooking", Data!$D$9:$D$2708,"2°batch"))</f>
        <v/>
      </c>
      <c r="I100" s="26" t="str">
        <f>IF(B100="","",AVERAGEIFS(Data!F$9:F$2708,Data!$C$9:$C$2708,$B100,Data!$E$9:$E$2708,"2°cooking", Data!$D$9:$D$2708,"2°batch"))</f>
        <v/>
      </c>
      <c r="J100" s="26" t="str">
        <f>IF(B100="","",AVERAGEIFS(Data!F$9:F$2708,Data!$C$9:$C$2708,$B100,Data!$E$9:$E$2708,"3°cooking", Data!$D$9:$D$2708,"2°batch"))</f>
        <v/>
      </c>
      <c r="K100" s="26" t="str">
        <f>IF(B100="","",AVERAGEIFS(Data!F$9:F$2708,Data!$C$9:$C$2708,$B100,Data!$E$9:$E$2708,"4°cooking", Data!$D$9:$D$2708,"2°batch"))</f>
        <v/>
      </c>
      <c r="L100" s="59" t="str">
        <f>IF(B100="","",AVERAGEIFS(Data!F$9:F$2708,Data!$C$9:$C$2708,$B100,Data!$E$9:$E$2708,"5°cooking", Data!$D$9:$D$2708,"2°batch"))</f>
        <v/>
      </c>
      <c r="M100" s="58" t="str">
        <f>IF(B100="","",AVERAGEIFS(Data!F$9:F$2708,Data!$C$9:$C$2708,$B100,Data!$E$9:$E$2708,"1°cooking", Data!$D$9:$D$2708,"3°batch"))</f>
        <v/>
      </c>
      <c r="N100" s="26" t="str">
        <f>IF(B100="","",AVERAGEIFS(Data!F$9:F$2708,Data!$C$9:$C$2708,$B100,Data!$E$9:$E$2708,"2°cooking", Data!$D$9:$D$2708,"3°batch"))</f>
        <v/>
      </c>
      <c r="O100" s="26" t="str">
        <f>IF(B100="","",AVERAGEIFS(Data!F$9:F$2708,Data!$C$9:$C$2708,$B100,Data!$E$9:$E$2708,"3°cooking", Data!$D$9:$D$2708,"3°batch"))</f>
        <v/>
      </c>
      <c r="P100" s="26" t="str">
        <f>IF(B100="","",AVERAGEIFS(Data!F$9:F$2708,Data!$C$9:$C$2708,$B100,Data!$E$9:$E$2708,"4°cooking", Data!$D$9:$D$2708,"3°batch"))</f>
        <v/>
      </c>
      <c r="Q100" s="59" t="str">
        <f>IF(B100="","",AVERAGEIFS(Data!F$9:F$2708,Data!$C$9:$C$2708,$B100,Data!$E$9:$E$2708,"5°cooking", Data!$D$9:$D$2708,"3°batch"))</f>
        <v/>
      </c>
      <c r="R100" s="66" t="str">
        <f t="shared" si="3"/>
        <v/>
      </c>
    </row>
    <row r="101" spans="2:18" x14ac:dyDescent="0.25">
      <c r="B101" s="66" t="str">
        <f t="shared" si="4"/>
        <v/>
      </c>
      <c r="C101" s="58" t="str">
        <f>IF(B101="","",AVERAGEIFS(Data!F$9:F$2708,Data!$C$9:$C$2708,$B101,Data!$E$9:$E$2708,"1°cooking", Data!$D$9:$D$2708,"1°batch"))</f>
        <v/>
      </c>
      <c r="D101" s="26" t="str">
        <f>IF(B101="","",AVERAGEIFS(Data!F$9:F$2708,Data!$C$9:$C$2708,$B101,Data!$E$9:$E$2708,"2°cooking", Data!$D$9:$D$2708,"1°batch"))</f>
        <v/>
      </c>
      <c r="E101" s="26" t="str">
        <f>IF(B101="","",AVERAGEIFS(Data!F$9:F$2708,Data!$C$9:$C$2708,$B101,Data!$E$9:$E$2708,"3°cooking", Data!$D$9:$D$2708,"1°batch"))</f>
        <v/>
      </c>
      <c r="F101" s="26" t="str">
        <f>IF(B101="","",AVERAGEIFS(Data!F$9:F$2708,Data!$C$9:$C$2708,$B101,Data!$E$9:$E$2708,"4°cooking", Data!$D$9:$D$2708,"1°batch"))</f>
        <v/>
      </c>
      <c r="G101" s="59" t="str">
        <f>IF(B101="","",AVERAGEIFS(Data!F$9:F$2708,Data!$C$9:$C$2708,$B101,Data!$E$9:$E$2708,"5°cooking", Data!$D$9:$D$2708,"1°batch"))</f>
        <v/>
      </c>
      <c r="H101" s="58" t="str">
        <f>IF(B101="","",AVERAGEIFS(Data!F$9:F$2708,Data!$C$9:$C$2708,$B101,Data!$E$9:$E$2708,"1°cooking", Data!$D$9:$D$2708,"2°batch"))</f>
        <v/>
      </c>
      <c r="I101" s="26" t="str">
        <f>IF(B101="","",AVERAGEIFS(Data!F$9:F$2708,Data!$C$9:$C$2708,$B101,Data!$E$9:$E$2708,"2°cooking", Data!$D$9:$D$2708,"2°batch"))</f>
        <v/>
      </c>
      <c r="J101" s="26" t="str">
        <f>IF(B101="","",AVERAGEIFS(Data!F$9:F$2708,Data!$C$9:$C$2708,$B101,Data!$E$9:$E$2708,"3°cooking", Data!$D$9:$D$2708,"2°batch"))</f>
        <v/>
      </c>
      <c r="K101" s="26" t="str">
        <f>IF(B101="","",AVERAGEIFS(Data!F$9:F$2708,Data!$C$9:$C$2708,$B101,Data!$E$9:$E$2708,"4°cooking", Data!$D$9:$D$2708,"2°batch"))</f>
        <v/>
      </c>
      <c r="L101" s="59" t="str">
        <f>IF(B101="","",AVERAGEIFS(Data!F$9:F$2708,Data!$C$9:$C$2708,$B101,Data!$E$9:$E$2708,"5°cooking", Data!$D$9:$D$2708,"2°batch"))</f>
        <v/>
      </c>
      <c r="M101" s="58" t="str">
        <f>IF(B101="","",AVERAGEIFS(Data!F$9:F$2708,Data!$C$9:$C$2708,$B101,Data!$E$9:$E$2708,"1°cooking", Data!$D$9:$D$2708,"3°batch"))</f>
        <v/>
      </c>
      <c r="N101" s="26" t="str">
        <f>IF(B101="","",AVERAGEIFS(Data!F$9:F$2708,Data!$C$9:$C$2708,$B101,Data!$E$9:$E$2708,"2°cooking", Data!$D$9:$D$2708,"3°batch"))</f>
        <v/>
      </c>
      <c r="O101" s="26" t="str">
        <f>IF(B101="","",AVERAGEIFS(Data!F$9:F$2708,Data!$C$9:$C$2708,$B101,Data!$E$9:$E$2708,"3°cooking", Data!$D$9:$D$2708,"3°batch"))</f>
        <v/>
      </c>
      <c r="P101" s="26" t="str">
        <f>IF(B101="","",AVERAGEIFS(Data!F$9:F$2708,Data!$C$9:$C$2708,$B101,Data!$E$9:$E$2708,"4°cooking", Data!$D$9:$D$2708,"3°batch"))</f>
        <v/>
      </c>
      <c r="Q101" s="59" t="str">
        <f>IF(B101="","",AVERAGEIFS(Data!F$9:F$2708,Data!$C$9:$C$2708,$B101,Data!$E$9:$E$2708,"5°cooking", Data!$D$9:$D$2708,"3°batch"))</f>
        <v/>
      </c>
      <c r="R101" s="66" t="str">
        <f t="shared" si="3"/>
        <v/>
      </c>
    </row>
    <row r="102" spans="2:18" x14ac:dyDescent="0.25">
      <c r="B102" s="66" t="str">
        <f t="shared" si="4"/>
        <v/>
      </c>
      <c r="C102" s="58" t="str">
        <f>IF(B102="","",AVERAGEIFS(Data!F$9:F$2708,Data!$C$9:$C$2708,$B102,Data!$E$9:$E$2708,"1°cooking", Data!$D$9:$D$2708,"1°batch"))</f>
        <v/>
      </c>
      <c r="D102" s="26" t="str">
        <f>IF(B102="","",AVERAGEIFS(Data!F$9:F$2708,Data!$C$9:$C$2708,$B102,Data!$E$9:$E$2708,"2°cooking", Data!$D$9:$D$2708,"1°batch"))</f>
        <v/>
      </c>
      <c r="E102" s="26" t="str">
        <f>IF(B102="","",AVERAGEIFS(Data!F$9:F$2708,Data!$C$9:$C$2708,$B102,Data!$E$9:$E$2708,"3°cooking", Data!$D$9:$D$2708,"1°batch"))</f>
        <v/>
      </c>
      <c r="F102" s="26" t="str">
        <f>IF(B102="","",AVERAGEIFS(Data!F$9:F$2708,Data!$C$9:$C$2708,$B102,Data!$E$9:$E$2708,"4°cooking", Data!$D$9:$D$2708,"1°batch"))</f>
        <v/>
      </c>
      <c r="G102" s="59" t="str">
        <f>IF(B102="","",AVERAGEIFS(Data!F$9:F$2708,Data!$C$9:$C$2708,$B102,Data!$E$9:$E$2708,"5°cooking", Data!$D$9:$D$2708,"1°batch"))</f>
        <v/>
      </c>
      <c r="H102" s="58" t="str">
        <f>IF(B102="","",AVERAGEIFS(Data!F$9:F$2708,Data!$C$9:$C$2708,$B102,Data!$E$9:$E$2708,"1°cooking", Data!$D$9:$D$2708,"2°batch"))</f>
        <v/>
      </c>
      <c r="I102" s="26" t="str">
        <f>IF(B102="","",AVERAGEIFS(Data!F$9:F$2708,Data!$C$9:$C$2708,$B102,Data!$E$9:$E$2708,"2°cooking", Data!$D$9:$D$2708,"2°batch"))</f>
        <v/>
      </c>
      <c r="J102" s="26" t="str">
        <f>IF(B102="","",AVERAGEIFS(Data!F$9:F$2708,Data!$C$9:$C$2708,$B102,Data!$E$9:$E$2708,"3°cooking", Data!$D$9:$D$2708,"2°batch"))</f>
        <v/>
      </c>
      <c r="K102" s="26" t="str">
        <f>IF(B102="","",AVERAGEIFS(Data!F$9:F$2708,Data!$C$9:$C$2708,$B102,Data!$E$9:$E$2708,"4°cooking", Data!$D$9:$D$2708,"2°batch"))</f>
        <v/>
      </c>
      <c r="L102" s="59" t="str">
        <f>IF(B102="","",AVERAGEIFS(Data!F$9:F$2708,Data!$C$9:$C$2708,$B102,Data!$E$9:$E$2708,"5°cooking", Data!$D$9:$D$2708,"2°batch"))</f>
        <v/>
      </c>
      <c r="M102" s="58" t="str">
        <f>IF(B102="","",AVERAGEIFS(Data!F$9:F$2708,Data!$C$9:$C$2708,$B102,Data!$E$9:$E$2708,"1°cooking", Data!$D$9:$D$2708,"3°batch"))</f>
        <v/>
      </c>
      <c r="N102" s="26" t="str">
        <f>IF(B102="","",AVERAGEIFS(Data!F$9:F$2708,Data!$C$9:$C$2708,$B102,Data!$E$9:$E$2708,"2°cooking", Data!$D$9:$D$2708,"3°batch"))</f>
        <v/>
      </c>
      <c r="O102" s="26" t="str">
        <f>IF(B102="","",AVERAGEIFS(Data!F$9:F$2708,Data!$C$9:$C$2708,$B102,Data!$E$9:$E$2708,"3°cooking", Data!$D$9:$D$2708,"3°batch"))</f>
        <v/>
      </c>
      <c r="P102" s="26" t="str">
        <f>IF(B102="","",AVERAGEIFS(Data!F$9:F$2708,Data!$C$9:$C$2708,$B102,Data!$E$9:$E$2708,"4°cooking", Data!$D$9:$D$2708,"3°batch"))</f>
        <v/>
      </c>
      <c r="Q102" s="59" t="str">
        <f>IF(B102="","",AVERAGEIFS(Data!F$9:F$2708,Data!$C$9:$C$2708,$B102,Data!$E$9:$E$2708,"5°cooking", Data!$D$9:$D$2708,"3°batch"))</f>
        <v/>
      </c>
      <c r="R102" s="66" t="str">
        <f t="shared" si="3"/>
        <v/>
      </c>
    </row>
    <row r="103" spans="2:18" x14ac:dyDescent="0.25">
      <c r="B103" s="66" t="str">
        <f t="shared" si="4"/>
        <v/>
      </c>
      <c r="C103" s="58" t="str">
        <f>IF(B103="","",AVERAGEIFS(Data!F$9:F$2708,Data!$C$9:$C$2708,$B103,Data!$E$9:$E$2708,"1°cooking", Data!$D$9:$D$2708,"1°batch"))</f>
        <v/>
      </c>
      <c r="D103" s="26" t="str">
        <f>IF(B103="","",AVERAGEIFS(Data!F$9:F$2708,Data!$C$9:$C$2708,$B103,Data!$E$9:$E$2708,"2°cooking", Data!$D$9:$D$2708,"1°batch"))</f>
        <v/>
      </c>
      <c r="E103" s="26" t="str">
        <f>IF(B103="","",AVERAGEIFS(Data!F$9:F$2708,Data!$C$9:$C$2708,$B103,Data!$E$9:$E$2708,"3°cooking", Data!$D$9:$D$2708,"1°batch"))</f>
        <v/>
      </c>
      <c r="F103" s="26" t="str">
        <f>IF(B103="","",AVERAGEIFS(Data!F$9:F$2708,Data!$C$9:$C$2708,$B103,Data!$E$9:$E$2708,"4°cooking", Data!$D$9:$D$2708,"1°batch"))</f>
        <v/>
      </c>
      <c r="G103" s="59" t="str">
        <f>IF(B103="","",AVERAGEIFS(Data!F$9:F$2708,Data!$C$9:$C$2708,$B103,Data!$E$9:$E$2708,"5°cooking", Data!$D$9:$D$2708,"1°batch"))</f>
        <v/>
      </c>
      <c r="H103" s="58" t="str">
        <f>IF(B103="","",AVERAGEIFS(Data!F$9:F$2708,Data!$C$9:$C$2708,$B103,Data!$E$9:$E$2708,"1°cooking", Data!$D$9:$D$2708,"2°batch"))</f>
        <v/>
      </c>
      <c r="I103" s="26" t="str">
        <f>IF(B103="","",AVERAGEIFS(Data!F$9:F$2708,Data!$C$9:$C$2708,$B103,Data!$E$9:$E$2708,"2°cooking", Data!$D$9:$D$2708,"2°batch"))</f>
        <v/>
      </c>
      <c r="J103" s="26" t="str">
        <f>IF(B103="","",AVERAGEIFS(Data!F$9:F$2708,Data!$C$9:$C$2708,$B103,Data!$E$9:$E$2708,"3°cooking", Data!$D$9:$D$2708,"2°batch"))</f>
        <v/>
      </c>
      <c r="K103" s="26" t="str">
        <f>IF(B103="","",AVERAGEIFS(Data!F$9:F$2708,Data!$C$9:$C$2708,$B103,Data!$E$9:$E$2708,"4°cooking", Data!$D$9:$D$2708,"2°batch"))</f>
        <v/>
      </c>
      <c r="L103" s="59" t="str">
        <f>IF(B103="","",AVERAGEIFS(Data!F$9:F$2708,Data!$C$9:$C$2708,$B103,Data!$E$9:$E$2708,"5°cooking", Data!$D$9:$D$2708,"2°batch"))</f>
        <v/>
      </c>
      <c r="M103" s="58" t="str">
        <f>IF(B103="","",AVERAGEIFS(Data!F$9:F$2708,Data!$C$9:$C$2708,$B103,Data!$E$9:$E$2708,"1°cooking", Data!$D$9:$D$2708,"3°batch"))</f>
        <v/>
      </c>
      <c r="N103" s="26" t="str">
        <f>IF(B103="","",AVERAGEIFS(Data!F$9:F$2708,Data!$C$9:$C$2708,$B103,Data!$E$9:$E$2708,"2°cooking", Data!$D$9:$D$2708,"3°batch"))</f>
        <v/>
      </c>
      <c r="O103" s="26" t="str">
        <f>IF(B103="","",AVERAGEIFS(Data!F$9:F$2708,Data!$C$9:$C$2708,$B103,Data!$E$9:$E$2708,"3°cooking", Data!$D$9:$D$2708,"3°batch"))</f>
        <v/>
      </c>
      <c r="P103" s="26" t="str">
        <f>IF(B103="","",AVERAGEIFS(Data!F$9:F$2708,Data!$C$9:$C$2708,$B103,Data!$E$9:$E$2708,"4°cooking", Data!$D$9:$D$2708,"3°batch"))</f>
        <v/>
      </c>
      <c r="Q103" s="59" t="str">
        <f>IF(B103="","",AVERAGEIFS(Data!F$9:F$2708,Data!$C$9:$C$2708,$B103,Data!$E$9:$E$2708,"5°cooking", Data!$D$9:$D$2708,"3°batch"))</f>
        <v/>
      </c>
      <c r="R103" s="66" t="str">
        <f t="shared" si="3"/>
        <v/>
      </c>
    </row>
    <row r="104" spans="2:18" x14ac:dyDescent="0.25">
      <c r="B104" s="66" t="str">
        <f t="shared" si="4"/>
        <v/>
      </c>
      <c r="C104" s="58" t="str">
        <f>IF(B104="","",AVERAGEIFS(Data!F$9:F$2708,Data!$C$9:$C$2708,$B104,Data!$E$9:$E$2708,"1°cooking", Data!$D$9:$D$2708,"1°batch"))</f>
        <v/>
      </c>
      <c r="D104" s="26" t="str">
        <f>IF(B104="","",AVERAGEIFS(Data!F$9:F$2708,Data!$C$9:$C$2708,$B104,Data!$E$9:$E$2708,"2°cooking", Data!$D$9:$D$2708,"1°batch"))</f>
        <v/>
      </c>
      <c r="E104" s="26" t="str">
        <f>IF(B104="","",AVERAGEIFS(Data!F$9:F$2708,Data!$C$9:$C$2708,$B104,Data!$E$9:$E$2708,"3°cooking", Data!$D$9:$D$2708,"1°batch"))</f>
        <v/>
      </c>
      <c r="F104" s="26" t="str">
        <f>IF(B104="","",AVERAGEIFS(Data!F$9:F$2708,Data!$C$9:$C$2708,$B104,Data!$E$9:$E$2708,"4°cooking", Data!$D$9:$D$2708,"1°batch"))</f>
        <v/>
      </c>
      <c r="G104" s="59" t="str">
        <f>IF(B104="","",AVERAGEIFS(Data!F$9:F$2708,Data!$C$9:$C$2708,$B104,Data!$E$9:$E$2708,"5°cooking", Data!$D$9:$D$2708,"1°batch"))</f>
        <v/>
      </c>
      <c r="H104" s="58" t="str">
        <f>IF(B104="","",AVERAGEIFS(Data!F$9:F$2708,Data!$C$9:$C$2708,$B104,Data!$E$9:$E$2708,"1°cooking", Data!$D$9:$D$2708,"2°batch"))</f>
        <v/>
      </c>
      <c r="I104" s="26" t="str">
        <f>IF(B104="","",AVERAGEIFS(Data!F$9:F$2708,Data!$C$9:$C$2708,$B104,Data!$E$9:$E$2708,"2°cooking", Data!$D$9:$D$2708,"2°batch"))</f>
        <v/>
      </c>
      <c r="J104" s="26" t="str">
        <f>IF(B104="","",AVERAGEIFS(Data!F$9:F$2708,Data!$C$9:$C$2708,$B104,Data!$E$9:$E$2708,"3°cooking", Data!$D$9:$D$2708,"2°batch"))</f>
        <v/>
      </c>
      <c r="K104" s="26" t="str">
        <f>IF(B104="","",AVERAGEIFS(Data!F$9:F$2708,Data!$C$9:$C$2708,$B104,Data!$E$9:$E$2708,"4°cooking", Data!$D$9:$D$2708,"2°batch"))</f>
        <v/>
      </c>
      <c r="L104" s="59" t="str">
        <f>IF(B104="","",AVERAGEIFS(Data!F$9:F$2708,Data!$C$9:$C$2708,$B104,Data!$E$9:$E$2708,"5°cooking", Data!$D$9:$D$2708,"2°batch"))</f>
        <v/>
      </c>
      <c r="M104" s="58" t="str">
        <f>IF(B104="","",AVERAGEIFS(Data!F$9:F$2708,Data!$C$9:$C$2708,$B104,Data!$E$9:$E$2708,"1°cooking", Data!$D$9:$D$2708,"3°batch"))</f>
        <v/>
      </c>
      <c r="N104" s="26" t="str">
        <f>IF(B104="","",AVERAGEIFS(Data!F$9:F$2708,Data!$C$9:$C$2708,$B104,Data!$E$9:$E$2708,"2°cooking", Data!$D$9:$D$2708,"3°batch"))</f>
        <v/>
      </c>
      <c r="O104" s="26" t="str">
        <f>IF(B104="","",AVERAGEIFS(Data!F$9:F$2708,Data!$C$9:$C$2708,$B104,Data!$E$9:$E$2708,"3°cooking", Data!$D$9:$D$2708,"3°batch"))</f>
        <v/>
      </c>
      <c r="P104" s="26" t="str">
        <f>IF(B104="","",AVERAGEIFS(Data!F$9:F$2708,Data!$C$9:$C$2708,$B104,Data!$E$9:$E$2708,"4°cooking", Data!$D$9:$D$2708,"3°batch"))</f>
        <v/>
      </c>
      <c r="Q104" s="59" t="str">
        <f>IF(B104="","",AVERAGEIFS(Data!F$9:F$2708,Data!$C$9:$C$2708,$B104,Data!$E$9:$E$2708,"5°cooking", Data!$D$9:$D$2708,"3°batch"))</f>
        <v/>
      </c>
      <c r="R104" s="66" t="str">
        <f t="shared" si="3"/>
        <v/>
      </c>
    </row>
    <row r="105" spans="2:18" x14ac:dyDescent="0.25">
      <c r="B105" s="66" t="str">
        <f t="shared" si="4"/>
        <v/>
      </c>
      <c r="C105" s="58" t="str">
        <f>IF(B105="","",AVERAGEIFS(Data!F$9:F$2708,Data!$C$9:$C$2708,$B105,Data!$E$9:$E$2708,"1°cooking", Data!$D$9:$D$2708,"1°batch"))</f>
        <v/>
      </c>
      <c r="D105" s="26" t="str">
        <f>IF(B105="","",AVERAGEIFS(Data!F$9:F$2708,Data!$C$9:$C$2708,$B105,Data!$E$9:$E$2708,"2°cooking", Data!$D$9:$D$2708,"1°batch"))</f>
        <v/>
      </c>
      <c r="E105" s="26" t="str">
        <f>IF(B105="","",AVERAGEIFS(Data!F$9:F$2708,Data!$C$9:$C$2708,$B105,Data!$E$9:$E$2708,"3°cooking", Data!$D$9:$D$2708,"1°batch"))</f>
        <v/>
      </c>
      <c r="F105" s="26" t="str">
        <f>IF(B105="","",AVERAGEIFS(Data!F$9:F$2708,Data!$C$9:$C$2708,$B105,Data!$E$9:$E$2708,"4°cooking", Data!$D$9:$D$2708,"1°batch"))</f>
        <v/>
      </c>
      <c r="G105" s="59" t="str">
        <f>IF(B105="","",AVERAGEIFS(Data!F$9:F$2708,Data!$C$9:$C$2708,$B105,Data!$E$9:$E$2708,"5°cooking", Data!$D$9:$D$2708,"1°batch"))</f>
        <v/>
      </c>
      <c r="H105" s="58" t="str">
        <f>IF(B105="","",AVERAGEIFS(Data!F$9:F$2708,Data!$C$9:$C$2708,$B105,Data!$E$9:$E$2708,"1°cooking", Data!$D$9:$D$2708,"2°batch"))</f>
        <v/>
      </c>
      <c r="I105" s="26" t="str">
        <f>IF(B105="","",AVERAGEIFS(Data!F$9:F$2708,Data!$C$9:$C$2708,$B105,Data!$E$9:$E$2708,"2°cooking", Data!$D$9:$D$2708,"2°batch"))</f>
        <v/>
      </c>
      <c r="J105" s="26" t="str">
        <f>IF(B105="","",AVERAGEIFS(Data!F$9:F$2708,Data!$C$9:$C$2708,$B105,Data!$E$9:$E$2708,"3°cooking", Data!$D$9:$D$2708,"2°batch"))</f>
        <v/>
      </c>
      <c r="K105" s="26" t="str">
        <f>IF(B105="","",AVERAGEIFS(Data!F$9:F$2708,Data!$C$9:$C$2708,$B105,Data!$E$9:$E$2708,"4°cooking", Data!$D$9:$D$2708,"2°batch"))</f>
        <v/>
      </c>
      <c r="L105" s="59" t="str">
        <f>IF(B105="","",AVERAGEIFS(Data!F$9:F$2708,Data!$C$9:$C$2708,$B105,Data!$E$9:$E$2708,"5°cooking", Data!$D$9:$D$2708,"2°batch"))</f>
        <v/>
      </c>
      <c r="M105" s="58" t="str">
        <f>IF(B105="","",AVERAGEIFS(Data!F$9:F$2708,Data!$C$9:$C$2708,$B105,Data!$E$9:$E$2708,"1°cooking", Data!$D$9:$D$2708,"3°batch"))</f>
        <v/>
      </c>
      <c r="N105" s="26" t="str">
        <f>IF(B105="","",AVERAGEIFS(Data!F$9:F$2708,Data!$C$9:$C$2708,$B105,Data!$E$9:$E$2708,"2°cooking", Data!$D$9:$D$2708,"3°batch"))</f>
        <v/>
      </c>
      <c r="O105" s="26" t="str">
        <f>IF(B105="","",AVERAGEIFS(Data!F$9:F$2708,Data!$C$9:$C$2708,$B105,Data!$E$9:$E$2708,"3°cooking", Data!$D$9:$D$2708,"3°batch"))</f>
        <v/>
      </c>
      <c r="P105" s="26" t="str">
        <f>IF(B105="","",AVERAGEIFS(Data!F$9:F$2708,Data!$C$9:$C$2708,$B105,Data!$E$9:$E$2708,"4°cooking", Data!$D$9:$D$2708,"3°batch"))</f>
        <v/>
      </c>
      <c r="Q105" s="59" t="str">
        <f>IF(B105="","",AVERAGEIFS(Data!F$9:F$2708,Data!$C$9:$C$2708,$B105,Data!$E$9:$E$2708,"5°cooking", Data!$D$9:$D$2708,"3°batch"))</f>
        <v/>
      </c>
      <c r="R105" s="66" t="str">
        <f t="shared" si="3"/>
        <v/>
      </c>
    </row>
    <row r="106" spans="2:18" x14ac:dyDescent="0.25">
      <c r="B106" s="66" t="str">
        <f t="shared" si="4"/>
        <v/>
      </c>
      <c r="C106" s="58" t="str">
        <f>IF(B106="","",AVERAGEIFS(Data!F$9:F$2708,Data!$C$9:$C$2708,$B106,Data!$E$9:$E$2708,"1°cooking", Data!$D$9:$D$2708,"1°batch"))</f>
        <v/>
      </c>
      <c r="D106" s="26" t="str">
        <f>IF(B106="","",AVERAGEIFS(Data!F$9:F$2708,Data!$C$9:$C$2708,$B106,Data!$E$9:$E$2708,"2°cooking", Data!$D$9:$D$2708,"1°batch"))</f>
        <v/>
      </c>
      <c r="E106" s="26" t="str">
        <f>IF(B106="","",AVERAGEIFS(Data!F$9:F$2708,Data!$C$9:$C$2708,$B106,Data!$E$9:$E$2708,"3°cooking", Data!$D$9:$D$2708,"1°batch"))</f>
        <v/>
      </c>
      <c r="F106" s="26" t="str">
        <f>IF(B106="","",AVERAGEIFS(Data!F$9:F$2708,Data!$C$9:$C$2708,$B106,Data!$E$9:$E$2708,"4°cooking", Data!$D$9:$D$2708,"1°batch"))</f>
        <v/>
      </c>
      <c r="G106" s="59" t="str">
        <f>IF(B106="","",AVERAGEIFS(Data!F$9:F$2708,Data!$C$9:$C$2708,$B106,Data!$E$9:$E$2708,"5°cooking", Data!$D$9:$D$2708,"1°batch"))</f>
        <v/>
      </c>
      <c r="H106" s="58" t="str">
        <f>IF(B106="","",AVERAGEIFS(Data!F$9:F$2708,Data!$C$9:$C$2708,$B106,Data!$E$9:$E$2708,"1°cooking", Data!$D$9:$D$2708,"2°batch"))</f>
        <v/>
      </c>
      <c r="I106" s="26" t="str">
        <f>IF(B106="","",AVERAGEIFS(Data!F$9:F$2708,Data!$C$9:$C$2708,$B106,Data!$E$9:$E$2708,"2°cooking", Data!$D$9:$D$2708,"2°batch"))</f>
        <v/>
      </c>
      <c r="J106" s="26" t="str">
        <f>IF(B106="","",AVERAGEIFS(Data!F$9:F$2708,Data!$C$9:$C$2708,$B106,Data!$E$9:$E$2708,"3°cooking", Data!$D$9:$D$2708,"2°batch"))</f>
        <v/>
      </c>
      <c r="K106" s="26" t="str">
        <f>IF(B106="","",AVERAGEIFS(Data!F$9:F$2708,Data!$C$9:$C$2708,$B106,Data!$E$9:$E$2708,"4°cooking", Data!$D$9:$D$2708,"2°batch"))</f>
        <v/>
      </c>
      <c r="L106" s="59" t="str">
        <f>IF(B106="","",AVERAGEIFS(Data!F$9:F$2708,Data!$C$9:$C$2708,$B106,Data!$E$9:$E$2708,"5°cooking", Data!$D$9:$D$2708,"2°batch"))</f>
        <v/>
      </c>
      <c r="M106" s="58" t="str">
        <f>IF(B106="","",AVERAGEIFS(Data!F$9:F$2708,Data!$C$9:$C$2708,$B106,Data!$E$9:$E$2708,"1°cooking", Data!$D$9:$D$2708,"3°batch"))</f>
        <v/>
      </c>
      <c r="N106" s="26" t="str">
        <f>IF(B106="","",AVERAGEIFS(Data!F$9:F$2708,Data!$C$9:$C$2708,$B106,Data!$E$9:$E$2708,"2°cooking", Data!$D$9:$D$2708,"3°batch"))</f>
        <v/>
      </c>
      <c r="O106" s="26" t="str">
        <f>IF(B106="","",AVERAGEIFS(Data!F$9:F$2708,Data!$C$9:$C$2708,$B106,Data!$E$9:$E$2708,"3°cooking", Data!$D$9:$D$2708,"3°batch"))</f>
        <v/>
      </c>
      <c r="P106" s="26" t="str">
        <f>IF(B106="","",AVERAGEIFS(Data!F$9:F$2708,Data!$C$9:$C$2708,$B106,Data!$E$9:$E$2708,"4°cooking", Data!$D$9:$D$2708,"3°batch"))</f>
        <v/>
      </c>
      <c r="Q106" s="59" t="str">
        <f>IF(B106="","",AVERAGEIFS(Data!F$9:F$2708,Data!$C$9:$C$2708,$B106,Data!$E$9:$E$2708,"5°cooking", Data!$D$9:$D$2708,"3°batch"))</f>
        <v/>
      </c>
      <c r="R106" s="66" t="str">
        <f t="shared" si="3"/>
        <v/>
      </c>
    </row>
    <row r="107" spans="2:18" x14ac:dyDescent="0.25">
      <c r="B107" s="66" t="str">
        <f t="shared" si="4"/>
        <v/>
      </c>
      <c r="C107" s="58" t="str">
        <f>IF(B107="","",AVERAGEIFS(Data!F$9:F$2708,Data!$C$9:$C$2708,$B107,Data!$E$9:$E$2708,"1°cooking", Data!$D$9:$D$2708,"1°batch"))</f>
        <v/>
      </c>
      <c r="D107" s="26" t="str">
        <f>IF(B107="","",AVERAGEIFS(Data!F$9:F$2708,Data!$C$9:$C$2708,$B107,Data!$E$9:$E$2708,"2°cooking", Data!$D$9:$D$2708,"1°batch"))</f>
        <v/>
      </c>
      <c r="E107" s="26" t="str">
        <f>IF(B107="","",AVERAGEIFS(Data!F$9:F$2708,Data!$C$9:$C$2708,$B107,Data!$E$9:$E$2708,"3°cooking", Data!$D$9:$D$2708,"1°batch"))</f>
        <v/>
      </c>
      <c r="F107" s="26" t="str">
        <f>IF(B107="","",AVERAGEIFS(Data!F$9:F$2708,Data!$C$9:$C$2708,$B107,Data!$E$9:$E$2708,"4°cooking", Data!$D$9:$D$2708,"1°batch"))</f>
        <v/>
      </c>
      <c r="G107" s="59" t="str">
        <f>IF(B107="","",AVERAGEIFS(Data!F$9:F$2708,Data!$C$9:$C$2708,$B107,Data!$E$9:$E$2708,"5°cooking", Data!$D$9:$D$2708,"1°batch"))</f>
        <v/>
      </c>
      <c r="H107" s="58" t="str">
        <f>IF(B107="","",AVERAGEIFS(Data!F$9:F$2708,Data!$C$9:$C$2708,$B107,Data!$E$9:$E$2708,"1°cooking", Data!$D$9:$D$2708,"2°batch"))</f>
        <v/>
      </c>
      <c r="I107" s="26" t="str">
        <f>IF(B107="","",AVERAGEIFS(Data!F$9:F$2708,Data!$C$9:$C$2708,$B107,Data!$E$9:$E$2708,"2°cooking", Data!$D$9:$D$2708,"2°batch"))</f>
        <v/>
      </c>
      <c r="J107" s="26" t="str">
        <f>IF(B107="","",AVERAGEIFS(Data!F$9:F$2708,Data!$C$9:$C$2708,$B107,Data!$E$9:$E$2708,"3°cooking", Data!$D$9:$D$2708,"2°batch"))</f>
        <v/>
      </c>
      <c r="K107" s="26" t="str">
        <f>IF(B107="","",AVERAGEIFS(Data!F$9:F$2708,Data!$C$9:$C$2708,$B107,Data!$E$9:$E$2708,"4°cooking", Data!$D$9:$D$2708,"2°batch"))</f>
        <v/>
      </c>
      <c r="L107" s="59" t="str">
        <f>IF(B107="","",AVERAGEIFS(Data!F$9:F$2708,Data!$C$9:$C$2708,$B107,Data!$E$9:$E$2708,"5°cooking", Data!$D$9:$D$2708,"2°batch"))</f>
        <v/>
      </c>
      <c r="M107" s="58" t="str">
        <f>IF(B107="","",AVERAGEIFS(Data!F$9:F$2708,Data!$C$9:$C$2708,$B107,Data!$E$9:$E$2708,"1°cooking", Data!$D$9:$D$2708,"3°batch"))</f>
        <v/>
      </c>
      <c r="N107" s="26" t="str">
        <f>IF(B107="","",AVERAGEIFS(Data!F$9:F$2708,Data!$C$9:$C$2708,$B107,Data!$E$9:$E$2708,"2°cooking", Data!$D$9:$D$2708,"3°batch"))</f>
        <v/>
      </c>
      <c r="O107" s="26" t="str">
        <f>IF(B107="","",AVERAGEIFS(Data!F$9:F$2708,Data!$C$9:$C$2708,$B107,Data!$E$9:$E$2708,"3°cooking", Data!$D$9:$D$2708,"3°batch"))</f>
        <v/>
      </c>
      <c r="P107" s="26" t="str">
        <f>IF(B107="","",AVERAGEIFS(Data!F$9:F$2708,Data!$C$9:$C$2708,$B107,Data!$E$9:$E$2708,"4°cooking", Data!$D$9:$D$2708,"3°batch"))</f>
        <v/>
      </c>
      <c r="Q107" s="59" t="str">
        <f>IF(B107="","",AVERAGEIFS(Data!F$9:F$2708,Data!$C$9:$C$2708,$B107,Data!$E$9:$E$2708,"5°cooking", Data!$D$9:$D$2708,"3°batch"))</f>
        <v/>
      </c>
      <c r="R107" s="66" t="str">
        <f t="shared" si="3"/>
        <v/>
      </c>
    </row>
    <row r="108" spans="2:18" x14ac:dyDescent="0.25">
      <c r="B108" s="66" t="str">
        <f t="shared" si="4"/>
        <v/>
      </c>
      <c r="C108" s="58" t="str">
        <f>IF(B108="","",AVERAGEIFS(Data!F$9:F$2708,Data!$C$9:$C$2708,$B108,Data!$E$9:$E$2708,"1°cooking", Data!$D$9:$D$2708,"1°batch"))</f>
        <v/>
      </c>
      <c r="D108" s="26" t="str">
        <f>IF(B108="","",AVERAGEIFS(Data!F$9:F$2708,Data!$C$9:$C$2708,$B108,Data!$E$9:$E$2708,"2°cooking", Data!$D$9:$D$2708,"1°batch"))</f>
        <v/>
      </c>
      <c r="E108" s="26" t="str">
        <f>IF(B108="","",AVERAGEIFS(Data!F$9:F$2708,Data!$C$9:$C$2708,$B108,Data!$E$9:$E$2708,"3°cooking", Data!$D$9:$D$2708,"1°batch"))</f>
        <v/>
      </c>
      <c r="F108" s="26" t="str">
        <f>IF(B108="","",AVERAGEIFS(Data!F$9:F$2708,Data!$C$9:$C$2708,$B108,Data!$E$9:$E$2708,"4°cooking", Data!$D$9:$D$2708,"1°batch"))</f>
        <v/>
      </c>
      <c r="G108" s="59" t="str">
        <f>IF(B108="","",AVERAGEIFS(Data!F$9:F$2708,Data!$C$9:$C$2708,$B108,Data!$E$9:$E$2708,"5°cooking", Data!$D$9:$D$2708,"1°batch"))</f>
        <v/>
      </c>
      <c r="H108" s="58" t="str">
        <f>IF(B108="","",AVERAGEIFS(Data!F$9:F$2708,Data!$C$9:$C$2708,$B108,Data!$E$9:$E$2708,"1°cooking", Data!$D$9:$D$2708,"2°batch"))</f>
        <v/>
      </c>
      <c r="I108" s="26" t="str">
        <f>IF(B108="","",AVERAGEIFS(Data!F$9:F$2708,Data!$C$9:$C$2708,$B108,Data!$E$9:$E$2708,"2°cooking", Data!$D$9:$D$2708,"2°batch"))</f>
        <v/>
      </c>
      <c r="J108" s="26" t="str">
        <f>IF(B108="","",AVERAGEIFS(Data!F$9:F$2708,Data!$C$9:$C$2708,$B108,Data!$E$9:$E$2708,"3°cooking", Data!$D$9:$D$2708,"2°batch"))</f>
        <v/>
      </c>
      <c r="K108" s="26" t="str">
        <f>IF(B108="","",AVERAGEIFS(Data!F$9:F$2708,Data!$C$9:$C$2708,$B108,Data!$E$9:$E$2708,"4°cooking", Data!$D$9:$D$2708,"2°batch"))</f>
        <v/>
      </c>
      <c r="L108" s="59" t="str">
        <f>IF(B108="","",AVERAGEIFS(Data!F$9:F$2708,Data!$C$9:$C$2708,$B108,Data!$E$9:$E$2708,"5°cooking", Data!$D$9:$D$2708,"2°batch"))</f>
        <v/>
      </c>
      <c r="M108" s="58" t="str">
        <f>IF(B108="","",AVERAGEIFS(Data!F$9:F$2708,Data!$C$9:$C$2708,$B108,Data!$E$9:$E$2708,"1°cooking", Data!$D$9:$D$2708,"3°batch"))</f>
        <v/>
      </c>
      <c r="N108" s="26" t="str">
        <f>IF(B108="","",AVERAGEIFS(Data!F$9:F$2708,Data!$C$9:$C$2708,$B108,Data!$E$9:$E$2708,"2°cooking", Data!$D$9:$D$2708,"3°batch"))</f>
        <v/>
      </c>
      <c r="O108" s="26" t="str">
        <f>IF(B108="","",AVERAGEIFS(Data!F$9:F$2708,Data!$C$9:$C$2708,$B108,Data!$E$9:$E$2708,"3°cooking", Data!$D$9:$D$2708,"3°batch"))</f>
        <v/>
      </c>
      <c r="P108" s="26" t="str">
        <f>IF(B108="","",AVERAGEIFS(Data!F$9:F$2708,Data!$C$9:$C$2708,$B108,Data!$E$9:$E$2708,"4°cooking", Data!$D$9:$D$2708,"3°batch"))</f>
        <v/>
      </c>
      <c r="Q108" s="59" t="str">
        <f>IF(B108="","",AVERAGEIFS(Data!F$9:F$2708,Data!$C$9:$C$2708,$B108,Data!$E$9:$E$2708,"5°cooking", Data!$D$9:$D$2708,"3°batch"))</f>
        <v/>
      </c>
      <c r="R108" s="66" t="str">
        <f t="shared" si="3"/>
        <v/>
      </c>
    </row>
    <row r="109" spans="2:18" x14ac:dyDescent="0.25">
      <c r="B109" s="66" t="str">
        <f t="shared" si="4"/>
        <v/>
      </c>
      <c r="C109" s="58" t="str">
        <f>IF(B109="","",AVERAGEIFS(Data!F$9:F$2708,Data!$C$9:$C$2708,$B109,Data!$E$9:$E$2708,"1°cooking", Data!$D$9:$D$2708,"1°batch"))</f>
        <v/>
      </c>
      <c r="D109" s="26" t="str">
        <f>IF(B109="","",AVERAGEIFS(Data!F$9:F$2708,Data!$C$9:$C$2708,$B109,Data!$E$9:$E$2708,"2°cooking", Data!$D$9:$D$2708,"1°batch"))</f>
        <v/>
      </c>
      <c r="E109" s="26" t="str">
        <f>IF(B109="","",AVERAGEIFS(Data!F$9:F$2708,Data!$C$9:$C$2708,$B109,Data!$E$9:$E$2708,"3°cooking", Data!$D$9:$D$2708,"1°batch"))</f>
        <v/>
      </c>
      <c r="F109" s="26" t="str">
        <f>IF(B109="","",AVERAGEIFS(Data!F$9:F$2708,Data!$C$9:$C$2708,$B109,Data!$E$9:$E$2708,"4°cooking", Data!$D$9:$D$2708,"1°batch"))</f>
        <v/>
      </c>
      <c r="G109" s="59" t="str">
        <f>IF(B109="","",AVERAGEIFS(Data!F$9:F$2708,Data!$C$9:$C$2708,$B109,Data!$E$9:$E$2708,"5°cooking", Data!$D$9:$D$2708,"1°batch"))</f>
        <v/>
      </c>
      <c r="H109" s="58" t="str">
        <f>IF(B109="","",AVERAGEIFS(Data!F$9:F$2708,Data!$C$9:$C$2708,$B109,Data!$E$9:$E$2708,"1°cooking", Data!$D$9:$D$2708,"2°batch"))</f>
        <v/>
      </c>
      <c r="I109" s="26" t="str">
        <f>IF(B109="","",AVERAGEIFS(Data!F$9:F$2708,Data!$C$9:$C$2708,$B109,Data!$E$9:$E$2708,"2°cooking", Data!$D$9:$D$2708,"2°batch"))</f>
        <v/>
      </c>
      <c r="J109" s="26" t="str">
        <f>IF(B109="","",AVERAGEIFS(Data!F$9:F$2708,Data!$C$9:$C$2708,$B109,Data!$E$9:$E$2708,"3°cooking", Data!$D$9:$D$2708,"2°batch"))</f>
        <v/>
      </c>
      <c r="K109" s="26" t="str">
        <f>IF(B109="","",AVERAGEIFS(Data!F$9:F$2708,Data!$C$9:$C$2708,$B109,Data!$E$9:$E$2708,"4°cooking", Data!$D$9:$D$2708,"2°batch"))</f>
        <v/>
      </c>
      <c r="L109" s="59" t="str">
        <f>IF(B109="","",AVERAGEIFS(Data!F$9:F$2708,Data!$C$9:$C$2708,$B109,Data!$E$9:$E$2708,"5°cooking", Data!$D$9:$D$2708,"2°batch"))</f>
        <v/>
      </c>
      <c r="M109" s="58" t="str">
        <f>IF(B109="","",AVERAGEIFS(Data!F$9:F$2708,Data!$C$9:$C$2708,$B109,Data!$E$9:$E$2708,"1°cooking", Data!$D$9:$D$2708,"3°batch"))</f>
        <v/>
      </c>
      <c r="N109" s="26" t="str">
        <f>IF(B109="","",AVERAGEIFS(Data!F$9:F$2708,Data!$C$9:$C$2708,$B109,Data!$E$9:$E$2708,"2°cooking", Data!$D$9:$D$2708,"3°batch"))</f>
        <v/>
      </c>
      <c r="O109" s="26" t="str">
        <f>IF(B109="","",AVERAGEIFS(Data!F$9:F$2708,Data!$C$9:$C$2708,$B109,Data!$E$9:$E$2708,"3°cooking", Data!$D$9:$D$2708,"3°batch"))</f>
        <v/>
      </c>
      <c r="P109" s="26" t="str">
        <f>IF(B109="","",AVERAGEIFS(Data!F$9:F$2708,Data!$C$9:$C$2708,$B109,Data!$E$9:$E$2708,"4°cooking", Data!$D$9:$D$2708,"3°batch"))</f>
        <v/>
      </c>
      <c r="Q109" s="59" t="str">
        <f>IF(B109="","",AVERAGEIFS(Data!F$9:F$2708,Data!$C$9:$C$2708,$B109,Data!$E$9:$E$2708,"5°cooking", Data!$D$9:$D$2708,"3°batch"))</f>
        <v/>
      </c>
      <c r="R109" s="66" t="str">
        <f t="shared" si="3"/>
        <v/>
      </c>
    </row>
    <row r="110" spans="2:18" x14ac:dyDescent="0.25">
      <c r="B110" s="66" t="str">
        <f t="shared" si="4"/>
        <v/>
      </c>
      <c r="C110" s="58" t="str">
        <f>IF(B110="","",AVERAGEIFS(Data!F$9:F$2708,Data!$C$9:$C$2708,$B110,Data!$E$9:$E$2708,"1°cooking", Data!$D$9:$D$2708,"1°batch"))</f>
        <v/>
      </c>
      <c r="D110" s="26" t="str">
        <f>IF(B110="","",AVERAGEIFS(Data!F$9:F$2708,Data!$C$9:$C$2708,$B110,Data!$E$9:$E$2708,"2°cooking", Data!$D$9:$D$2708,"1°batch"))</f>
        <v/>
      </c>
      <c r="E110" s="26" t="str">
        <f>IF(B110="","",AVERAGEIFS(Data!F$9:F$2708,Data!$C$9:$C$2708,$B110,Data!$E$9:$E$2708,"3°cooking", Data!$D$9:$D$2708,"1°batch"))</f>
        <v/>
      </c>
      <c r="F110" s="26" t="str">
        <f>IF(B110="","",AVERAGEIFS(Data!F$9:F$2708,Data!$C$9:$C$2708,$B110,Data!$E$9:$E$2708,"4°cooking", Data!$D$9:$D$2708,"1°batch"))</f>
        <v/>
      </c>
      <c r="G110" s="59" t="str">
        <f>IF(B110="","",AVERAGEIFS(Data!F$9:F$2708,Data!$C$9:$C$2708,$B110,Data!$E$9:$E$2708,"5°cooking", Data!$D$9:$D$2708,"1°batch"))</f>
        <v/>
      </c>
      <c r="H110" s="58" t="str">
        <f>IF(B110="","",AVERAGEIFS(Data!F$9:F$2708,Data!$C$9:$C$2708,$B110,Data!$E$9:$E$2708,"1°cooking", Data!$D$9:$D$2708,"2°batch"))</f>
        <v/>
      </c>
      <c r="I110" s="26" t="str">
        <f>IF(B110="","",AVERAGEIFS(Data!F$9:F$2708,Data!$C$9:$C$2708,$B110,Data!$E$9:$E$2708,"2°cooking", Data!$D$9:$D$2708,"2°batch"))</f>
        <v/>
      </c>
      <c r="J110" s="26" t="str">
        <f>IF(B110="","",AVERAGEIFS(Data!F$9:F$2708,Data!$C$9:$C$2708,$B110,Data!$E$9:$E$2708,"3°cooking", Data!$D$9:$D$2708,"2°batch"))</f>
        <v/>
      </c>
      <c r="K110" s="26" t="str">
        <f>IF(B110="","",AVERAGEIFS(Data!F$9:F$2708,Data!$C$9:$C$2708,$B110,Data!$E$9:$E$2708,"4°cooking", Data!$D$9:$D$2708,"2°batch"))</f>
        <v/>
      </c>
      <c r="L110" s="59" t="str">
        <f>IF(B110="","",AVERAGEIFS(Data!F$9:F$2708,Data!$C$9:$C$2708,$B110,Data!$E$9:$E$2708,"5°cooking", Data!$D$9:$D$2708,"2°batch"))</f>
        <v/>
      </c>
      <c r="M110" s="58" t="str">
        <f>IF(B110="","",AVERAGEIFS(Data!F$9:F$2708,Data!$C$9:$C$2708,$B110,Data!$E$9:$E$2708,"1°cooking", Data!$D$9:$D$2708,"3°batch"))</f>
        <v/>
      </c>
      <c r="N110" s="26" t="str">
        <f>IF(B110="","",AVERAGEIFS(Data!F$9:F$2708,Data!$C$9:$C$2708,$B110,Data!$E$9:$E$2708,"2°cooking", Data!$D$9:$D$2708,"3°batch"))</f>
        <v/>
      </c>
      <c r="O110" s="26" t="str">
        <f>IF(B110="","",AVERAGEIFS(Data!F$9:F$2708,Data!$C$9:$C$2708,$B110,Data!$E$9:$E$2708,"3°cooking", Data!$D$9:$D$2708,"3°batch"))</f>
        <v/>
      </c>
      <c r="P110" s="26" t="str">
        <f>IF(B110="","",AVERAGEIFS(Data!F$9:F$2708,Data!$C$9:$C$2708,$B110,Data!$E$9:$E$2708,"4°cooking", Data!$D$9:$D$2708,"3°batch"))</f>
        <v/>
      </c>
      <c r="Q110" s="59" t="str">
        <f>IF(B110="","",AVERAGEIFS(Data!F$9:F$2708,Data!$C$9:$C$2708,$B110,Data!$E$9:$E$2708,"5°cooking", Data!$D$9:$D$2708,"3°batch"))</f>
        <v/>
      </c>
      <c r="R110" s="66" t="str">
        <f t="shared" si="3"/>
        <v/>
      </c>
    </row>
    <row r="111" spans="2:18" x14ac:dyDescent="0.25">
      <c r="B111" s="66" t="str">
        <f t="shared" si="4"/>
        <v/>
      </c>
      <c r="C111" s="58" t="str">
        <f>IF(B111="","",AVERAGEIFS(Data!F$9:F$2708,Data!$C$9:$C$2708,$B111,Data!$E$9:$E$2708,"1°cooking", Data!$D$9:$D$2708,"1°batch"))</f>
        <v/>
      </c>
      <c r="D111" s="26" t="str">
        <f>IF(B111="","",AVERAGEIFS(Data!F$9:F$2708,Data!$C$9:$C$2708,$B111,Data!$E$9:$E$2708,"2°cooking", Data!$D$9:$D$2708,"1°batch"))</f>
        <v/>
      </c>
      <c r="E111" s="26" t="str">
        <f>IF(B111="","",AVERAGEIFS(Data!F$9:F$2708,Data!$C$9:$C$2708,$B111,Data!$E$9:$E$2708,"3°cooking", Data!$D$9:$D$2708,"1°batch"))</f>
        <v/>
      </c>
      <c r="F111" s="26" t="str">
        <f>IF(B111="","",AVERAGEIFS(Data!F$9:F$2708,Data!$C$9:$C$2708,$B111,Data!$E$9:$E$2708,"4°cooking", Data!$D$9:$D$2708,"1°batch"))</f>
        <v/>
      </c>
      <c r="G111" s="59" t="str">
        <f>IF(B111="","",AVERAGEIFS(Data!F$9:F$2708,Data!$C$9:$C$2708,$B111,Data!$E$9:$E$2708,"5°cooking", Data!$D$9:$D$2708,"1°batch"))</f>
        <v/>
      </c>
      <c r="H111" s="58" t="str">
        <f>IF(B111="","",AVERAGEIFS(Data!F$9:F$2708,Data!$C$9:$C$2708,$B111,Data!$E$9:$E$2708,"1°cooking", Data!$D$9:$D$2708,"2°batch"))</f>
        <v/>
      </c>
      <c r="I111" s="26" t="str">
        <f>IF(B111="","",AVERAGEIFS(Data!F$9:F$2708,Data!$C$9:$C$2708,$B111,Data!$E$9:$E$2708,"2°cooking", Data!$D$9:$D$2708,"2°batch"))</f>
        <v/>
      </c>
      <c r="J111" s="26" t="str">
        <f>IF(B111="","",AVERAGEIFS(Data!F$9:F$2708,Data!$C$9:$C$2708,$B111,Data!$E$9:$E$2708,"3°cooking", Data!$D$9:$D$2708,"2°batch"))</f>
        <v/>
      </c>
      <c r="K111" s="26" t="str">
        <f>IF(B111="","",AVERAGEIFS(Data!F$9:F$2708,Data!$C$9:$C$2708,$B111,Data!$E$9:$E$2708,"4°cooking", Data!$D$9:$D$2708,"2°batch"))</f>
        <v/>
      </c>
      <c r="L111" s="59" t="str">
        <f>IF(B111="","",AVERAGEIFS(Data!F$9:F$2708,Data!$C$9:$C$2708,$B111,Data!$E$9:$E$2708,"5°cooking", Data!$D$9:$D$2708,"2°batch"))</f>
        <v/>
      </c>
      <c r="M111" s="58" t="str">
        <f>IF(B111="","",AVERAGEIFS(Data!F$9:F$2708,Data!$C$9:$C$2708,$B111,Data!$E$9:$E$2708,"1°cooking", Data!$D$9:$D$2708,"3°batch"))</f>
        <v/>
      </c>
      <c r="N111" s="26" t="str">
        <f>IF(B111="","",AVERAGEIFS(Data!F$9:F$2708,Data!$C$9:$C$2708,$B111,Data!$E$9:$E$2708,"2°cooking", Data!$D$9:$D$2708,"3°batch"))</f>
        <v/>
      </c>
      <c r="O111" s="26" t="str">
        <f>IF(B111="","",AVERAGEIFS(Data!F$9:F$2708,Data!$C$9:$C$2708,$B111,Data!$E$9:$E$2708,"3°cooking", Data!$D$9:$D$2708,"3°batch"))</f>
        <v/>
      </c>
      <c r="P111" s="26" t="str">
        <f>IF(B111="","",AVERAGEIFS(Data!F$9:F$2708,Data!$C$9:$C$2708,$B111,Data!$E$9:$E$2708,"4°cooking", Data!$D$9:$D$2708,"3°batch"))</f>
        <v/>
      </c>
      <c r="Q111" s="59" t="str">
        <f>IF(B111="","",AVERAGEIFS(Data!F$9:F$2708,Data!$C$9:$C$2708,$B111,Data!$E$9:$E$2708,"5°cooking", Data!$D$9:$D$2708,"3°batch"))</f>
        <v/>
      </c>
      <c r="R111" s="66" t="str">
        <f t="shared" si="3"/>
        <v/>
      </c>
    </row>
    <row r="112" spans="2:18" x14ac:dyDescent="0.25">
      <c r="B112" s="66" t="str">
        <f t="shared" si="4"/>
        <v/>
      </c>
      <c r="C112" s="58" t="str">
        <f>IF(B112="","",AVERAGEIFS(Data!F$9:F$2708,Data!$C$9:$C$2708,$B112,Data!$E$9:$E$2708,"1°cooking", Data!$D$9:$D$2708,"1°batch"))</f>
        <v/>
      </c>
      <c r="D112" s="26" t="str">
        <f>IF(B112="","",AVERAGEIFS(Data!F$9:F$2708,Data!$C$9:$C$2708,$B112,Data!$E$9:$E$2708,"2°cooking", Data!$D$9:$D$2708,"1°batch"))</f>
        <v/>
      </c>
      <c r="E112" s="26" t="str">
        <f>IF(B112="","",AVERAGEIFS(Data!F$9:F$2708,Data!$C$9:$C$2708,$B112,Data!$E$9:$E$2708,"3°cooking", Data!$D$9:$D$2708,"1°batch"))</f>
        <v/>
      </c>
      <c r="F112" s="26" t="str">
        <f>IF(B112="","",AVERAGEIFS(Data!F$9:F$2708,Data!$C$9:$C$2708,$B112,Data!$E$9:$E$2708,"4°cooking", Data!$D$9:$D$2708,"1°batch"))</f>
        <v/>
      </c>
      <c r="G112" s="59" t="str">
        <f>IF(B112="","",AVERAGEIFS(Data!F$9:F$2708,Data!$C$9:$C$2708,$B112,Data!$E$9:$E$2708,"5°cooking", Data!$D$9:$D$2708,"1°batch"))</f>
        <v/>
      </c>
      <c r="H112" s="58" t="str">
        <f>IF(B112="","",AVERAGEIFS(Data!F$9:F$2708,Data!$C$9:$C$2708,$B112,Data!$E$9:$E$2708,"1°cooking", Data!$D$9:$D$2708,"2°batch"))</f>
        <v/>
      </c>
      <c r="I112" s="26" t="str">
        <f>IF(B112="","",AVERAGEIFS(Data!F$9:F$2708,Data!$C$9:$C$2708,$B112,Data!$E$9:$E$2708,"2°cooking", Data!$D$9:$D$2708,"2°batch"))</f>
        <v/>
      </c>
      <c r="J112" s="26" t="str">
        <f>IF(B112="","",AVERAGEIFS(Data!F$9:F$2708,Data!$C$9:$C$2708,$B112,Data!$E$9:$E$2708,"3°cooking", Data!$D$9:$D$2708,"2°batch"))</f>
        <v/>
      </c>
      <c r="K112" s="26" t="str">
        <f>IF(B112="","",AVERAGEIFS(Data!F$9:F$2708,Data!$C$9:$C$2708,$B112,Data!$E$9:$E$2708,"4°cooking", Data!$D$9:$D$2708,"2°batch"))</f>
        <v/>
      </c>
      <c r="L112" s="59" t="str">
        <f>IF(B112="","",AVERAGEIFS(Data!F$9:F$2708,Data!$C$9:$C$2708,$B112,Data!$E$9:$E$2708,"5°cooking", Data!$D$9:$D$2708,"2°batch"))</f>
        <v/>
      </c>
      <c r="M112" s="58" t="str">
        <f>IF(B112="","",AVERAGEIFS(Data!F$9:F$2708,Data!$C$9:$C$2708,$B112,Data!$E$9:$E$2708,"1°cooking", Data!$D$9:$D$2708,"3°batch"))</f>
        <v/>
      </c>
      <c r="N112" s="26" t="str">
        <f>IF(B112="","",AVERAGEIFS(Data!F$9:F$2708,Data!$C$9:$C$2708,$B112,Data!$E$9:$E$2708,"2°cooking", Data!$D$9:$D$2708,"3°batch"))</f>
        <v/>
      </c>
      <c r="O112" s="26" t="str">
        <f>IF(B112="","",AVERAGEIFS(Data!F$9:F$2708,Data!$C$9:$C$2708,$B112,Data!$E$9:$E$2708,"3°cooking", Data!$D$9:$D$2708,"3°batch"))</f>
        <v/>
      </c>
      <c r="P112" s="26" t="str">
        <f>IF(B112="","",AVERAGEIFS(Data!F$9:F$2708,Data!$C$9:$C$2708,$B112,Data!$E$9:$E$2708,"4°cooking", Data!$D$9:$D$2708,"3°batch"))</f>
        <v/>
      </c>
      <c r="Q112" s="59" t="str">
        <f>IF(B112="","",AVERAGEIFS(Data!F$9:F$2708,Data!$C$9:$C$2708,$B112,Data!$E$9:$E$2708,"5°cooking", Data!$D$9:$D$2708,"3°batch"))</f>
        <v/>
      </c>
      <c r="R112" s="66" t="str">
        <f t="shared" si="3"/>
        <v/>
      </c>
    </row>
    <row r="113" spans="2:18" x14ac:dyDescent="0.25">
      <c r="B113" s="66" t="str">
        <f t="shared" si="4"/>
        <v/>
      </c>
      <c r="C113" s="58" t="str">
        <f>IF(B113="","",AVERAGEIFS(Data!F$9:F$2708,Data!$C$9:$C$2708,$B113,Data!$E$9:$E$2708,"1°cooking", Data!$D$9:$D$2708,"1°batch"))</f>
        <v/>
      </c>
      <c r="D113" s="26" t="str">
        <f>IF(B113="","",AVERAGEIFS(Data!F$9:F$2708,Data!$C$9:$C$2708,$B113,Data!$E$9:$E$2708,"2°cooking", Data!$D$9:$D$2708,"1°batch"))</f>
        <v/>
      </c>
      <c r="E113" s="26" t="str">
        <f>IF(B113="","",AVERAGEIFS(Data!F$9:F$2708,Data!$C$9:$C$2708,$B113,Data!$E$9:$E$2708,"3°cooking", Data!$D$9:$D$2708,"1°batch"))</f>
        <v/>
      </c>
      <c r="F113" s="26" t="str">
        <f>IF(B113="","",AVERAGEIFS(Data!F$9:F$2708,Data!$C$9:$C$2708,$B113,Data!$E$9:$E$2708,"4°cooking", Data!$D$9:$D$2708,"1°batch"))</f>
        <v/>
      </c>
      <c r="G113" s="59" t="str">
        <f>IF(B113="","",AVERAGEIFS(Data!F$9:F$2708,Data!$C$9:$C$2708,$B113,Data!$E$9:$E$2708,"5°cooking", Data!$D$9:$D$2708,"1°batch"))</f>
        <v/>
      </c>
      <c r="H113" s="58" t="str">
        <f>IF(B113="","",AVERAGEIFS(Data!F$9:F$2708,Data!$C$9:$C$2708,$B113,Data!$E$9:$E$2708,"1°cooking", Data!$D$9:$D$2708,"2°batch"))</f>
        <v/>
      </c>
      <c r="I113" s="26" t="str">
        <f>IF(B113="","",AVERAGEIFS(Data!F$9:F$2708,Data!$C$9:$C$2708,$B113,Data!$E$9:$E$2708,"2°cooking", Data!$D$9:$D$2708,"2°batch"))</f>
        <v/>
      </c>
      <c r="J113" s="26" t="str">
        <f>IF(B113="","",AVERAGEIFS(Data!F$9:F$2708,Data!$C$9:$C$2708,$B113,Data!$E$9:$E$2708,"3°cooking", Data!$D$9:$D$2708,"2°batch"))</f>
        <v/>
      </c>
      <c r="K113" s="26" t="str">
        <f>IF(B113="","",AVERAGEIFS(Data!F$9:F$2708,Data!$C$9:$C$2708,$B113,Data!$E$9:$E$2708,"4°cooking", Data!$D$9:$D$2708,"2°batch"))</f>
        <v/>
      </c>
      <c r="L113" s="59" t="str">
        <f>IF(B113="","",AVERAGEIFS(Data!F$9:F$2708,Data!$C$9:$C$2708,$B113,Data!$E$9:$E$2708,"5°cooking", Data!$D$9:$D$2708,"2°batch"))</f>
        <v/>
      </c>
      <c r="M113" s="58" t="str">
        <f>IF(B113="","",AVERAGEIFS(Data!F$9:F$2708,Data!$C$9:$C$2708,$B113,Data!$E$9:$E$2708,"1°cooking", Data!$D$9:$D$2708,"3°batch"))</f>
        <v/>
      </c>
      <c r="N113" s="26" t="str">
        <f>IF(B113="","",AVERAGEIFS(Data!F$9:F$2708,Data!$C$9:$C$2708,$B113,Data!$E$9:$E$2708,"2°cooking", Data!$D$9:$D$2708,"3°batch"))</f>
        <v/>
      </c>
      <c r="O113" s="26" t="str">
        <f>IF(B113="","",AVERAGEIFS(Data!F$9:F$2708,Data!$C$9:$C$2708,$B113,Data!$E$9:$E$2708,"3°cooking", Data!$D$9:$D$2708,"3°batch"))</f>
        <v/>
      </c>
      <c r="P113" s="26" t="str">
        <f>IF(B113="","",AVERAGEIFS(Data!F$9:F$2708,Data!$C$9:$C$2708,$B113,Data!$E$9:$E$2708,"4°cooking", Data!$D$9:$D$2708,"3°batch"))</f>
        <v/>
      </c>
      <c r="Q113" s="59" t="str">
        <f>IF(B113="","",AVERAGEIFS(Data!F$9:F$2708,Data!$C$9:$C$2708,$B113,Data!$E$9:$E$2708,"5°cooking", Data!$D$9:$D$2708,"3°batch"))</f>
        <v/>
      </c>
      <c r="R113" s="66" t="str">
        <f t="shared" si="3"/>
        <v/>
      </c>
    </row>
    <row r="114" spans="2:18" x14ac:dyDescent="0.25">
      <c r="B114" s="66" t="str">
        <f t="shared" si="4"/>
        <v/>
      </c>
      <c r="C114" s="58" t="str">
        <f>IF(B114="","",AVERAGEIFS(Data!F$9:F$2708,Data!$C$9:$C$2708,$B114,Data!$E$9:$E$2708,"1°cooking", Data!$D$9:$D$2708,"1°batch"))</f>
        <v/>
      </c>
      <c r="D114" s="26" t="str">
        <f>IF(B114="","",AVERAGEIFS(Data!F$9:F$2708,Data!$C$9:$C$2708,$B114,Data!$E$9:$E$2708,"2°cooking", Data!$D$9:$D$2708,"1°batch"))</f>
        <v/>
      </c>
      <c r="E114" s="26" t="str">
        <f>IF(B114="","",AVERAGEIFS(Data!F$9:F$2708,Data!$C$9:$C$2708,$B114,Data!$E$9:$E$2708,"3°cooking", Data!$D$9:$D$2708,"1°batch"))</f>
        <v/>
      </c>
      <c r="F114" s="26" t="str">
        <f>IF(B114="","",AVERAGEIFS(Data!F$9:F$2708,Data!$C$9:$C$2708,$B114,Data!$E$9:$E$2708,"4°cooking", Data!$D$9:$D$2708,"1°batch"))</f>
        <v/>
      </c>
      <c r="G114" s="59" t="str">
        <f>IF(B114="","",AVERAGEIFS(Data!F$9:F$2708,Data!$C$9:$C$2708,$B114,Data!$E$9:$E$2708,"5°cooking", Data!$D$9:$D$2708,"1°batch"))</f>
        <v/>
      </c>
      <c r="H114" s="58" t="str">
        <f>IF(B114="","",AVERAGEIFS(Data!F$9:F$2708,Data!$C$9:$C$2708,$B114,Data!$E$9:$E$2708,"1°cooking", Data!$D$9:$D$2708,"2°batch"))</f>
        <v/>
      </c>
      <c r="I114" s="26" t="str">
        <f>IF(B114="","",AVERAGEIFS(Data!F$9:F$2708,Data!$C$9:$C$2708,$B114,Data!$E$9:$E$2708,"2°cooking", Data!$D$9:$D$2708,"2°batch"))</f>
        <v/>
      </c>
      <c r="J114" s="26" t="str">
        <f>IF(B114="","",AVERAGEIFS(Data!F$9:F$2708,Data!$C$9:$C$2708,$B114,Data!$E$9:$E$2708,"3°cooking", Data!$D$9:$D$2708,"2°batch"))</f>
        <v/>
      </c>
      <c r="K114" s="26" t="str">
        <f>IF(B114="","",AVERAGEIFS(Data!F$9:F$2708,Data!$C$9:$C$2708,$B114,Data!$E$9:$E$2708,"4°cooking", Data!$D$9:$D$2708,"2°batch"))</f>
        <v/>
      </c>
      <c r="L114" s="59" t="str">
        <f>IF(B114="","",AVERAGEIFS(Data!F$9:F$2708,Data!$C$9:$C$2708,$B114,Data!$E$9:$E$2708,"5°cooking", Data!$D$9:$D$2708,"2°batch"))</f>
        <v/>
      </c>
      <c r="M114" s="58" t="str">
        <f>IF(B114="","",AVERAGEIFS(Data!F$9:F$2708,Data!$C$9:$C$2708,$B114,Data!$E$9:$E$2708,"1°cooking", Data!$D$9:$D$2708,"3°batch"))</f>
        <v/>
      </c>
      <c r="N114" s="26" t="str">
        <f>IF(B114="","",AVERAGEIFS(Data!F$9:F$2708,Data!$C$9:$C$2708,$B114,Data!$E$9:$E$2708,"2°cooking", Data!$D$9:$D$2708,"3°batch"))</f>
        <v/>
      </c>
      <c r="O114" s="26" t="str">
        <f>IF(B114="","",AVERAGEIFS(Data!F$9:F$2708,Data!$C$9:$C$2708,$B114,Data!$E$9:$E$2708,"3°cooking", Data!$D$9:$D$2708,"3°batch"))</f>
        <v/>
      </c>
      <c r="P114" s="26" t="str">
        <f>IF(B114="","",AVERAGEIFS(Data!F$9:F$2708,Data!$C$9:$C$2708,$B114,Data!$E$9:$E$2708,"4°cooking", Data!$D$9:$D$2708,"3°batch"))</f>
        <v/>
      </c>
      <c r="Q114" s="59" t="str">
        <f>IF(B114="","",AVERAGEIFS(Data!F$9:F$2708,Data!$C$9:$C$2708,$B114,Data!$E$9:$E$2708,"5°cooking", Data!$D$9:$D$2708,"3°batch"))</f>
        <v/>
      </c>
      <c r="R114" s="66" t="str">
        <f t="shared" si="3"/>
        <v/>
      </c>
    </row>
    <row r="115" spans="2:18" x14ac:dyDescent="0.25">
      <c r="B115" s="66" t="str">
        <f t="shared" si="4"/>
        <v/>
      </c>
      <c r="C115" s="58" t="str">
        <f>IF(B115="","",AVERAGEIFS(Data!F$9:F$2708,Data!$C$9:$C$2708,$B115,Data!$E$9:$E$2708,"1°cooking", Data!$D$9:$D$2708,"1°batch"))</f>
        <v/>
      </c>
      <c r="D115" s="26" t="str">
        <f>IF(B115="","",AVERAGEIFS(Data!F$9:F$2708,Data!$C$9:$C$2708,$B115,Data!$E$9:$E$2708,"2°cooking", Data!$D$9:$D$2708,"1°batch"))</f>
        <v/>
      </c>
      <c r="E115" s="26" t="str">
        <f>IF(B115="","",AVERAGEIFS(Data!F$9:F$2708,Data!$C$9:$C$2708,$B115,Data!$E$9:$E$2708,"3°cooking", Data!$D$9:$D$2708,"1°batch"))</f>
        <v/>
      </c>
      <c r="F115" s="26" t="str">
        <f>IF(B115="","",AVERAGEIFS(Data!F$9:F$2708,Data!$C$9:$C$2708,$B115,Data!$E$9:$E$2708,"4°cooking", Data!$D$9:$D$2708,"1°batch"))</f>
        <v/>
      </c>
      <c r="G115" s="59" t="str">
        <f>IF(B115="","",AVERAGEIFS(Data!F$9:F$2708,Data!$C$9:$C$2708,$B115,Data!$E$9:$E$2708,"5°cooking", Data!$D$9:$D$2708,"1°batch"))</f>
        <v/>
      </c>
      <c r="H115" s="58" t="str">
        <f>IF(B115="","",AVERAGEIFS(Data!F$9:F$2708,Data!$C$9:$C$2708,$B115,Data!$E$9:$E$2708,"1°cooking", Data!$D$9:$D$2708,"2°batch"))</f>
        <v/>
      </c>
      <c r="I115" s="26" t="str">
        <f>IF(B115="","",AVERAGEIFS(Data!F$9:F$2708,Data!$C$9:$C$2708,$B115,Data!$E$9:$E$2708,"2°cooking", Data!$D$9:$D$2708,"2°batch"))</f>
        <v/>
      </c>
      <c r="J115" s="26" t="str">
        <f>IF(B115="","",AVERAGEIFS(Data!F$9:F$2708,Data!$C$9:$C$2708,$B115,Data!$E$9:$E$2708,"3°cooking", Data!$D$9:$D$2708,"2°batch"))</f>
        <v/>
      </c>
      <c r="K115" s="26" t="str">
        <f>IF(B115="","",AVERAGEIFS(Data!F$9:F$2708,Data!$C$9:$C$2708,$B115,Data!$E$9:$E$2708,"4°cooking", Data!$D$9:$D$2708,"2°batch"))</f>
        <v/>
      </c>
      <c r="L115" s="59" t="str">
        <f>IF(B115="","",AVERAGEIFS(Data!F$9:F$2708,Data!$C$9:$C$2708,$B115,Data!$E$9:$E$2708,"5°cooking", Data!$D$9:$D$2708,"2°batch"))</f>
        <v/>
      </c>
      <c r="M115" s="58" t="str">
        <f>IF(B115="","",AVERAGEIFS(Data!F$9:F$2708,Data!$C$9:$C$2708,$B115,Data!$E$9:$E$2708,"1°cooking", Data!$D$9:$D$2708,"3°batch"))</f>
        <v/>
      </c>
      <c r="N115" s="26" t="str">
        <f>IF(B115="","",AVERAGEIFS(Data!F$9:F$2708,Data!$C$9:$C$2708,$B115,Data!$E$9:$E$2708,"2°cooking", Data!$D$9:$D$2708,"3°batch"))</f>
        <v/>
      </c>
      <c r="O115" s="26" t="str">
        <f>IF(B115="","",AVERAGEIFS(Data!F$9:F$2708,Data!$C$9:$C$2708,$B115,Data!$E$9:$E$2708,"3°cooking", Data!$D$9:$D$2708,"3°batch"))</f>
        <v/>
      </c>
      <c r="P115" s="26" t="str">
        <f>IF(B115="","",AVERAGEIFS(Data!F$9:F$2708,Data!$C$9:$C$2708,$B115,Data!$E$9:$E$2708,"4°cooking", Data!$D$9:$D$2708,"3°batch"))</f>
        <v/>
      </c>
      <c r="Q115" s="59" t="str">
        <f>IF(B115="","",AVERAGEIFS(Data!F$9:F$2708,Data!$C$9:$C$2708,$B115,Data!$E$9:$E$2708,"5°cooking", Data!$D$9:$D$2708,"3°batch"))</f>
        <v/>
      </c>
      <c r="R115" s="66" t="str">
        <f t="shared" si="3"/>
        <v/>
      </c>
    </row>
    <row r="116" spans="2:18" x14ac:dyDescent="0.25">
      <c r="B116" s="66" t="str">
        <f t="shared" si="4"/>
        <v/>
      </c>
      <c r="C116" s="58" t="str">
        <f>IF(B116="","",AVERAGEIFS(Data!F$9:F$2708,Data!$C$9:$C$2708,$B116,Data!$E$9:$E$2708,"1°cooking", Data!$D$9:$D$2708,"1°batch"))</f>
        <v/>
      </c>
      <c r="D116" s="26" t="str">
        <f>IF(B116="","",AVERAGEIFS(Data!F$9:F$2708,Data!$C$9:$C$2708,$B116,Data!$E$9:$E$2708,"2°cooking", Data!$D$9:$D$2708,"1°batch"))</f>
        <v/>
      </c>
      <c r="E116" s="26" t="str">
        <f>IF(B116="","",AVERAGEIFS(Data!F$9:F$2708,Data!$C$9:$C$2708,$B116,Data!$E$9:$E$2708,"3°cooking", Data!$D$9:$D$2708,"1°batch"))</f>
        <v/>
      </c>
      <c r="F116" s="26" t="str">
        <f>IF(B116="","",AVERAGEIFS(Data!F$9:F$2708,Data!$C$9:$C$2708,$B116,Data!$E$9:$E$2708,"4°cooking", Data!$D$9:$D$2708,"1°batch"))</f>
        <v/>
      </c>
      <c r="G116" s="59" t="str">
        <f>IF(B116="","",AVERAGEIFS(Data!F$9:F$2708,Data!$C$9:$C$2708,$B116,Data!$E$9:$E$2708,"5°cooking", Data!$D$9:$D$2708,"1°batch"))</f>
        <v/>
      </c>
      <c r="H116" s="58" t="str">
        <f>IF(B116="","",AVERAGEIFS(Data!F$9:F$2708,Data!$C$9:$C$2708,$B116,Data!$E$9:$E$2708,"1°cooking", Data!$D$9:$D$2708,"2°batch"))</f>
        <v/>
      </c>
      <c r="I116" s="26" t="str">
        <f>IF(B116="","",AVERAGEIFS(Data!F$9:F$2708,Data!$C$9:$C$2708,$B116,Data!$E$9:$E$2708,"2°cooking", Data!$D$9:$D$2708,"2°batch"))</f>
        <v/>
      </c>
      <c r="J116" s="26" t="str">
        <f>IF(B116="","",AVERAGEIFS(Data!F$9:F$2708,Data!$C$9:$C$2708,$B116,Data!$E$9:$E$2708,"3°cooking", Data!$D$9:$D$2708,"2°batch"))</f>
        <v/>
      </c>
      <c r="K116" s="26" t="str">
        <f>IF(B116="","",AVERAGEIFS(Data!F$9:F$2708,Data!$C$9:$C$2708,$B116,Data!$E$9:$E$2708,"4°cooking", Data!$D$9:$D$2708,"2°batch"))</f>
        <v/>
      </c>
      <c r="L116" s="59" t="str">
        <f>IF(B116="","",AVERAGEIFS(Data!F$9:F$2708,Data!$C$9:$C$2708,$B116,Data!$E$9:$E$2708,"5°cooking", Data!$D$9:$D$2708,"2°batch"))</f>
        <v/>
      </c>
      <c r="M116" s="58" t="str">
        <f>IF(B116="","",AVERAGEIFS(Data!F$9:F$2708,Data!$C$9:$C$2708,$B116,Data!$E$9:$E$2708,"1°cooking", Data!$D$9:$D$2708,"3°batch"))</f>
        <v/>
      </c>
      <c r="N116" s="26" t="str">
        <f>IF(B116="","",AVERAGEIFS(Data!F$9:F$2708,Data!$C$9:$C$2708,$B116,Data!$E$9:$E$2708,"2°cooking", Data!$D$9:$D$2708,"3°batch"))</f>
        <v/>
      </c>
      <c r="O116" s="26" t="str">
        <f>IF(B116="","",AVERAGEIFS(Data!F$9:F$2708,Data!$C$9:$C$2708,$B116,Data!$E$9:$E$2708,"3°cooking", Data!$D$9:$D$2708,"3°batch"))</f>
        <v/>
      </c>
      <c r="P116" s="26" t="str">
        <f>IF(B116="","",AVERAGEIFS(Data!F$9:F$2708,Data!$C$9:$C$2708,$B116,Data!$E$9:$E$2708,"4°cooking", Data!$D$9:$D$2708,"3°batch"))</f>
        <v/>
      </c>
      <c r="Q116" s="59" t="str">
        <f>IF(B116="","",AVERAGEIFS(Data!F$9:F$2708,Data!$C$9:$C$2708,$B116,Data!$E$9:$E$2708,"5°cooking", Data!$D$9:$D$2708,"3°batch"))</f>
        <v/>
      </c>
      <c r="R116" s="66" t="str">
        <f t="shared" si="3"/>
        <v/>
      </c>
    </row>
    <row r="117" spans="2:18" x14ac:dyDescent="0.25">
      <c r="B117" s="66" t="str">
        <f t="shared" si="4"/>
        <v/>
      </c>
      <c r="C117" s="58" t="str">
        <f>IF(B117="","",AVERAGEIFS(Data!F$9:F$2708,Data!$C$9:$C$2708,$B117,Data!$E$9:$E$2708,"1°cooking", Data!$D$9:$D$2708,"1°batch"))</f>
        <v/>
      </c>
      <c r="D117" s="26" t="str">
        <f>IF(B117="","",AVERAGEIFS(Data!F$9:F$2708,Data!$C$9:$C$2708,$B117,Data!$E$9:$E$2708,"2°cooking", Data!$D$9:$D$2708,"1°batch"))</f>
        <v/>
      </c>
      <c r="E117" s="26" t="str">
        <f>IF(B117="","",AVERAGEIFS(Data!F$9:F$2708,Data!$C$9:$C$2708,$B117,Data!$E$9:$E$2708,"3°cooking", Data!$D$9:$D$2708,"1°batch"))</f>
        <v/>
      </c>
      <c r="F117" s="26" t="str">
        <f>IF(B117="","",AVERAGEIFS(Data!F$9:F$2708,Data!$C$9:$C$2708,$B117,Data!$E$9:$E$2708,"4°cooking", Data!$D$9:$D$2708,"1°batch"))</f>
        <v/>
      </c>
      <c r="G117" s="59" t="str">
        <f>IF(B117="","",AVERAGEIFS(Data!F$9:F$2708,Data!$C$9:$C$2708,$B117,Data!$E$9:$E$2708,"5°cooking", Data!$D$9:$D$2708,"1°batch"))</f>
        <v/>
      </c>
      <c r="H117" s="58" t="str">
        <f>IF(B117="","",AVERAGEIFS(Data!F$9:F$2708,Data!$C$9:$C$2708,$B117,Data!$E$9:$E$2708,"1°cooking", Data!$D$9:$D$2708,"2°batch"))</f>
        <v/>
      </c>
      <c r="I117" s="26" t="str">
        <f>IF(B117="","",AVERAGEIFS(Data!F$9:F$2708,Data!$C$9:$C$2708,$B117,Data!$E$9:$E$2708,"2°cooking", Data!$D$9:$D$2708,"2°batch"))</f>
        <v/>
      </c>
      <c r="J117" s="26" t="str">
        <f>IF(B117="","",AVERAGEIFS(Data!F$9:F$2708,Data!$C$9:$C$2708,$B117,Data!$E$9:$E$2708,"3°cooking", Data!$D$9:$D$2708,"2°batch"))</f>
        <v/>
      </c>
      <c r="K117" s="26" t="str">
        <f>IF(B117="","",AVERAGEIFS(Data!F$9:F$2708,Data!$C$9:$C$2708,$B117,Data!$E$9:$E$2708,"4°cooking", Data!$D$9:$D$2708,"2°batch"))</f>
        <v/>
      </c>
      <c r="L117" s="59" t="str">
        <f>IF(B117="","",AVERAGEIFS(Data!F$9:F$2708,Data!$C$9:$C$2708,$B117,Data!$E$9:$E$2708,"5°cooking", Data!$D$9:$D$2708,"2°batch"))</f>
        <v/>
      </c>
      <c r="M117" s="58" t="str">
        <f>IF(B117="","",AVERAGEIFS(Data!F$9:F$2708,Data!$C$9:$C$2708,$B117,Data!$E$9:$E$2708,"1°cooking", Data!$D$9:$D$2708,"3°batch"))</f>
        <v/>
      </c>
      <c r="N117" s="26" t="str">
        <f>IF(B117="","",AVERAGEIFS(Data!F$9:F$2708,Data!$C$9:$C$2708,$B117,Data!$E$9:$E$2708,"2°cooking", Data!$D$9:$D$2708,"3°batch"))</f>
        <v/>
      </c>
      <c r="O117" s="26" t="str">
        <f>IF(B117="","",AVERAGEIFS(Data!F$9:F$2708,Data!$C$9:$C$2708,$B117,Data!$E$9:$E$2708,"3°cooking", Data!$D$9:$D$2708,"3°batch"))</f>
        <v/>
      </c>
      <c r="P117" s="26" t="str">
        <f>IF(B117="","",AVERAGEIFS(Data!F$9:F$2708,Data!$C$9:$C$2708,$B117,Data!$E$9:$E$2708,"4°cooking", Data!$D$9:$D$2708,"3°batch"))</f>
        <v/>
      </c>
      <c r="Q117" s="59" t="str">
        <f>IF(B117="","",AVERAGEIFS(Data!F$9:F$2708,Data!$C$9:$C$2708,$B117,Data!$E$9:$E$2708,"5°cooking", Data!$D$9:$D$2708,"3°batch"))</f>
        <v/>
      </c>
      <c r="R117" s="66" t="str">
        <f t="shared" si="3"/>
        <v/>
      </c>
    </row>
    <row r="118" spans="2:18" x14ac:dyDescent="0.25">
      <c r="B118" s="66" t="str">
        <f t="shared" si="4"/>
        <v/>
      </c>
      <c r="C118" s="58" t="str">
        <f>IF(B118="","",AVERAGEIFS(Data!F$9:F$2708,Data!$C$9:$C$2708,$B118,Data!$E$9:$E$2708,"1°cooking", Data!$D$9:$D$2708,"1°batch"))</f>
        <v/>
      </c>
      <c r="D118" s="26" t="str">
        <f>IF(B118="","",AVERAGEIFS(Data!F$9:F$2708,Data!$C$9:$C$2708,$B118,Data!$E$9:$E$2708,"2°cooking", Data!$D$9:$D$2708,"1°batch"))</f>
        <v/>
      </c>
      <c r="E118" s="26" t="str">
        <f>IF(B118="","",AVERAGEIFS(Data!F$9:F$2708,Data!$C$9:$C$2708,$B118,Data!$E$9:$E$2708,"3°cooking", Data!$D$9:$D$2708,"1°batch"))</f>
        <v/>
      </c>
      <c r="F118" s="26" t="str">
        <f>IF(B118="","",AVERAGEIFS(Data!F$9:F$2708,Data!$C$9:$C$2708,$B118,Data!$E$9:$E$2708,"4°cooking", Data!$D$9:$D$2708,"1°batch"))</f>
        <v/>
      </c>
      <c r="G118" s="59" t="str">
        <f>IF(B118="","",AVERAGEIFS(Data!F$9:F$2708,Data!$C$9:$C$2708,$B118,Data!$E$9:$E$2708,"5°cooking", Data!$D$9:$D$2708,"1°batch"))</f>
        <v/>
      </c>
      <c r="H118" s="58" t="str">
        <f>IF(B118="","",AVERAGEIFS(Data!F$9:F$2708,Data!$C$9:$C$2708,$B118,Data!$E$9:$E$2708,"1°cooking", Data!$D$9:$D$2708,"2°batch"))</f>
        <v/>
      </c>
      <c r="I118" s="26" t="str">
        <f>IF(B118="","",AVERAGEIFS(Data!F$9:F$2708,Data!$C$9:$C$2708,$B118,Data!$E$9:$E$2708,"2°cooking", Data!$D$9:$D$2708,"2°batch"))</f>
        <v/>
      </c>
      <c r="J118" s="26" t="str">
        <f>IF(B118="","",AVERAGEIFS(Data!F$9:F$2708,Data!$C$9:$C$2708,$B118,Data!$E$9:$E$2708,"3°cooking", Data!$D$9:$D$2708,"2°batch"))</f>
        <v/>
      </c>
      <c r="K118" s="26" t="str">
        <f>IF(B118="","",AVERAGEIFS(Data!F$9:F$2708,Data!$C$9:$C$2708,$B118,Data!$E$9:$E$2708,"4°cooking", Data!$D$9:$D$2708,"2°batch"))</f>
        <v/>
      </c>
      <c r="L118" s="59" t="str">
        <f>IF(B118="","",AVERAGEIFS(Data!F$9:F$2708,Data!$C$9:$C$2708,$B118,Data!$E$9:$E$2708,"5°cooking", Data!$D$9:$D$2708,"2°batch"))</f>
        <v/>
      </c>
      <c r="M118" s="58" t="str">
        <f>IF(B118="","",AVERAGEIFS(Data!F$9:F$2708,Data!$C$9:$C$2708,$B118,Data!$E$9:$E$2708,"1°cooking", Data!$D$9:$D$2708,"3°batch"))</f>
        <v/>
      </c>
      <c r="N118" s="26" t="str">
        <f>IF(B118="","",AVERAGEIFS(Data!F$9:F$2708,Data!$C$9:$C$2708,$B118,Data!$E$9:$E$2708,"2°cooking", Data!$D$9:$D$2708,"3°batch"))</f>
        <v/>
      </c>
      <c r="O118" s="26" t="str">
        <f>IF(B118="","",AVERAGEIFS(Data!F$9:F$2708,Data!$C$9:$C$2708,$B118,Data!$E$9:$E$2708,"3°cooking", Data!$D$9:$D$2708,"3°batch"))</f>
        <v/>
      </c>
      <c r="P118" s="26" t="str">
        <f>IF(B118="","",AVERAGEIFS(Data!F$9:F$2708,Data!$C$9:$C$2708,$B118,Data!$E$9:$E$2708,"4°cooking", Data!$D$9:$D$2708,"3°batch"))</f>
        <v/>
      </c>
      <c r="Q118" s="59" t="str">
        <f>IF(B118="","",AVERAGEIFS(Data!F$9:F$2708,Data!$C$9:$C$2708,$B118,Data!$E$9:$E$2708,"5°cooking", Data!$D$9:$D$2708,"3°batch"))</f>
        <v/>
      </c>
      <c r="R118" s="66" t="str">
        <f t="shared" si="3"/>
        <v/>
      </c>
    </row>
    <row r="119" spans="2:18" x14ac:dyDescent="0.25">
      <c r="B119" s="66" t="str">
        <f t="shared" si="4"/>
        <v/>
      </c>
      <c r="C119" s="58" t="str">
        <f>IF(B119="","",AVERAGEIFS(Data!F$9:F$2708,Data!$C$9:$C$2708,$B119,Data!$E$9:$E$2708,"1°cooking", Data!$D$9:$D$2708,"1°batch"))</f>
        <v/>
      </c>
      <c r="D119" s="26" t="str">
        <f>IF(B119="","",AVERAGEIFS(Data!F$9:F$2708,Data!$C$9:$C$2708,$B119,Data!$E$9:$E$2708,"2°cooking", Data!$D$9:$D$2708,"1°batch"))</f>
        <v/>
      </c>
      <c r="E119" s="26" t="str">
        <f>IF(B119="","",AVERAGEIFS(Data!F$9:F$2708,Data!$C$9:$C$2708,$B119,Data!$E$9:$E$2708,"3°cooking", Data!$D$9:$D$2708,"1°batch"))</f>
        <v/>
      </c>
      <c r="F119" s="26" t="str">
        <f>IF(B119="","",AVERAGEIFS(Data!F$9:F$2708,Data!$C$9:$C$2708,$B119,Data!$E$9:$E$2708,"4°cooking", Data!$D$9:$D$2708,"1°batch"))</f>
        <v/>
      </c>
      <c r="G119" s="59" t="str">
        <f>IF(B119="","",AVERAGEIFS(Data!F$9:F$2708,Data!$C$9:$C$2708,$B119,Data!$E$9:$E$2708,"5°cooking", Data!$D$9:$D$2708,"1°batch"))</f>
        <v/>
      </c>
      <c r="H119" s="58" t="str">
        <f>IF(B119="","",AVERAGEIFS(Data!F$9:F$2708,Data!$C$9:$C$2708,$B119,Data!$E$9:$E$2708,"1°cooking", Data!$D$9:$D$2708,"2°batch"))</f>
        <v/>
      </c>
      <c r="I119" s="26" t="str">
        <f>IF(B119="","",AVERAGEIFS(Data!F$9:F$2708,Data!$C$9:$C$2708,$B119,Data!$E$9:$E$2708,"2°cooking", Data!$D$9:$D$2708,"2°batch"))</f>
        <v/>
      </c>
      <c r="J119" s="26" t="str">
        <f>IF(B119="","",AVERAGEIFS(Data!F$9:F$2708,Data!$C$9:$C$2708,$B119,Data!$E$9:$E$2708,"3°cooking", Data!$D$9:$D$2708,"2°batch"))</f>
        <v/>
      </c>
      <c r="K119" s="26" t="str">
        <f>IF(B119="","",AVERAGEIFS(Data!F$9:F$2708,Data!$C$9:$C$2708,$B119,Data!$E$9:$E$2708,"4°cooking", Data!$D$9:$D$2708,"2°batch"))</f>
        <v/>
      </c>
      <c r="L119" s="59" t="str">
        <f>IF(B119="","",AVERAGEIFS(Data!F$9:F$2708,Data!$C$9:$C$2708,$B119,Data!$E$9:$E$2708,"5°cooking", Data!$D$9:$D$2708,"2°batch"))</f>
        <v/>
      </c>
      <c r="M119" s="58" t="str">
        <f>IF(B119="","",AVERAGEIFS(Data!F$9:F$2708,Data!$C$9:$C$2708,$B119,Data!$E$9:$E$2708,"1°cooking", Data!$D$9:$D$2708,"3°batch"))</f>
        <v/>
      </c>
      <c r="N119" s="26" t="str">
        <f>IF(B119="","",AVERAGEIFS(Data!F$9:F$2708,Data!$C$9:$C$2708,$B119,Data!$E$9:$E$2708,"2°cooking", Data!$D$9:$D$2708,"3°batch"))</f>
        <v/>
      </c>
      <c r="O119" s="26" t="str">
        <f>IF(B119="","",AVERAGEIFS(Data!F$9:F$2708,Data!$C$9:$C$2708,$B119,Data!$E$9:$E$2708,"3°cooking", Data!$D$9:$D$2708,"3°batch"))</f>
        <v/>
      </c>
      <c r="P119" s="26" t="str">
        <f>IF(B119="","",AVERAGEIFS(Data!F$9:F$2708,Data!$C$9:$C$2708,$B119,Data!$E$9:$E$2708,"4°cooking", Data!$D$9:$D$2708,"3°batch"))</f>
        <v/>
      </c>
      <c r="Q119" s="59" t="str">
        <f>IF(B119="","",AVERAGEIFS(Data!F$9:F$2708,Data!$C$9:$C$2708,$B119,Data!$E$9:$E$2708,"5°cooking", Data!$D$9:$D$2708,"3°batch"))</f>
        <v/>
      </c>
      <c r="R119" s="66" t="str">
        <f t="shared" si="3"/>
        <v/>
      </c>
    </row>
    <row r="120" spans="2:18" x14ac:dyDescent="0.25">
      <c r="B120" s="66" t="str">
        <f t="shared" si="4"/>
        <v/>
      </c>
      <c r="C120" s="58" t="str">
        <f>IF(B120="","",AVERAGEIFS(Data!F$9:F$2708,Data!$C$9:$C$2708,$B120,Data!$E$9:$E$2708,"1°cooking", Data!$D$9:$D$2708,"1°batch"))</f>
        <v/>
      </c>
      <c r="D120" s="26" t="str">
        <f>IF(B120="","",AVERAGEIFS(Data!F$9:F$2708,Data!$C$9:$C$2708,$B120,Data!$E$9:$E$2708,"2°cooking", Data!$D$9:$D$2708,"1°batch"))</f>
        <v/>
      </c>
      <c r="E120" s="26" t="str">
        <f>IF(B120="","",AVERAGEIFS(Data!F$9:F$2708,Data!$C$9:$C$2708,$B120,Data!$E$9:$E$2708,"3°cooking", Data!$D$9:$D$2708,"1°batch"))</f>
        <v/>
      </c>
      <c r="F120" s="26" t="str">
        <f>IF(B120="","",AVERAGEIFS(Data!F$9:F$2708,Data!$C$9:$C$2708,$B120,Data!$E$9:$E$2708,"4°cooking", Data!$D$9:$D$2708,"1°batch"))</f>
        <v/>
      </c>
      <c r="G120" s="59" t="str">
        <f>IF(B120="","",AVERAGEIFS(Data!F$9:F$2708,Data!$C$9:$C$2708,$B120,Data!$E$9:$E$2708,"5°cooking", Data!$D$9:$D$2708,"1°batch"))</f>
        <v/>
      </c>
      <c r="H120" s="58" t="str">
        <f>IF(B120="","",AVERAGEIFS(Data!F$9:F$2708,Data!$C$9:$C$2708,$B120,Data!$E$9:$E$2708,"1°cooking", Data!$D$9:$D$2708,"2°batch"))</f>
        <v/>
      </c>
      <c r="I120" s="26" t="str">
        <f>IF(B120="","",AVERAGEIFS(Data!F$9:F$2708,Data!$C$9:$C$2708,$B120,Data!$E$9:$E$2708,"2°cooking", Data!$D$9:$D$2708,"2°batch"))</f>
        <v/>
      </c>
      <c r="J120" s="26" t="str">
        <f>IF(B120="","",AVERAGEIFS(Data!F$9:F$2708,Data!$C$9:$C$2708,$B120,Data!$E$9:$E$2708,"3°cooking", Data!$D$9:$D$2708,"2°batch"))</f>
        <v/>
      </c>
      <c r="K120" s="26" t="str">
        <f>IF(B120="","",AVERAGEIFS(Data!F$9:F$2708,Data!$C$9:$C$2708,$B120,Data!$E$9:$E$2708,"4°cooking", Data!$D$9:$D$2708,"2°batch"))</f>
        <v/>
      </c>
      <c r="L120" s="59" t="str">
        <f>IF(B120="","",AVERAGEIFS(Data!F$9:F$2708,Data!$C$9:$C$2708,$B120,Data!$E$9:$E$2708,"5°cooking", Data!$D$9:$D$2708,"2°batch"))</f>
        <v/>
      </c>
      <c r="M120" s="58" t="str">
        <f>IF(B120="","",AVERAGEIFS(Data!F$9:F$2708,Data!$C$9:$C$2708,$B120,Data!$E$9:$E$2708,"1°cooking", Data!$D$9:$D$2708,"3°batch"))</f>
        <v/>
      </c>
      <c r="N120" s="26" t="str">
        <f>IF(B120="","",AVERAGEIFS(Data!F$9:F$2708,Data!$C$9:$C$2708,$B120,Data!$E$9:$E$2708,"2°cooking", Data!$D$9:$D$2708,"3°batch"))</f>
        <v/>
      </c>
      <c r="O120" s="26" t="str">
        <f>IF(B120="","",AVERAGEIFS(Data!F$9:F$2708,Data!$C$9:$C$2708,$B120,Data!$E$9:$E$2708,"3°cooking", Data!$D$9:$D$2708,"3°batch"))</f>
        <v/>
      </c>
      <c r="P120" s="26" t="str">
        <f>IF(B120="","",AVERAGEIFS(Data!F$9:F$2708,Data!$C$9:$C$2708,$B120,Data!$E$9:$E$2708,"4°cooking", Data!$D$9:$D$2708,"3°batch"))</f>
        <v/>
      </c>
      <c r="Q120" s="59" t="str">
        <f>IF(B120="","",AVERAGEIFS(Data!F$9:F$2708,Data!$C$9:$C$2708,$B120,Data!$E$9:$E$2708,"5°cooking", Data!$D$9:$D$2708,"3°batch"))</f>
        <v/>
      </c>
      <c r="R120" s="66" t="str">
        <f t="shared" si="3"/>
        <v/>
      </c>
    </row>
    <row r="121" spans="2:18" x14ac:dyDescent="0.25">
      <c r="B121" s="66" t="str">
        <f t="shared" si="4"/>
        <v/>
      </c>
      <c r="C121" s="58" t="str">
        <f>IF(B121="","",AVERAGEIFS(Data!F$9:F$2708,Data!$C$9:$C$2708,$B121,Data!$E$9:$E$2708,"1°cooking", Data!$D$9:$D$2708,"1°batch"))</f>
        <v/>
      </c>
      <c r="D121" s="26" t="str">
        <f>IF(B121="","",AVERAGEIFS(Data!F$9:F$2708,Data!$C$9:$C$2708,$B121,Data!$E$9:$E$2708,"2°cooking", Data!$D$9:$D$2708,"1°batch"))</f>
        <v/>
      </c>
      <c r="E121" s="26" t="str">
        <f>IF(B121="","",AVERAGEIFS(Data!F$9:F$2708,Data!$C$9:$C$2708,$B121,Data!$E$9:$E$2708,"3°cooking", Data!$D$9:$D$2708,"1°batch"))</f>
        <v/>
      </c>
      <c r="F121" s="26" t="str">
        <f>IF(B121="","",AVERAGEIFS(Data!F$9:F$2708,Data!$C$9:$C$2708,$B121,Data!$E$9:$E$2708,"4°cooking", Data!$D$9:$D$2708,"1°batch"))</f>
        <v/>
      </c>
      <c r="G121" s="59" t="str">
        <f>IF(B121="","",AVERAGEIFS(Data!F$9:F$2708,Data!$C$9:$C$2708,$B121,Data!$E$9:$E$2708,"5°cooking", Data!$D$9:$D$2708,"1°batch"))</f>
        <v/>
      </c>
      <c r="H121" s="58" t="str">
        <f>IF(B121="","",AVERAGEIFS(Data!F$9:F$2708,Data!$C$9:$C$2708,$B121,Data!$E$9:$E$2708,"1°cooking", Data!$D$9:$D$2708,"2°batch"))</f>
        <v/>
      </c>
      <c r="I121" s="26" t="str">
        <f>IF(B121="","",AVERAGEIFS(Data!F$9:F$2708,Data!$C$9:$C$2708,$B121,Data!$E$9:$E$2708,"2°cooking", Data!$D$9:$D$2708,"2°batch"))</f>
        <v/>
      </c>
      <c r="J121" s="26" t="str">
        <f>IF(B121="","",AVERAGEIFS(Data!F$9:F$2708,Data!$C$9:$C$2708,$B121,Data!$E$9:$E$2708,"3°cooking", Data!$D$9:$D$2708,"2°batch"))</f>
        <v/>
      </c>
      <c r="K121" s="26" t="str">
        <f>IF(B121="","",AVERAGEIFS(Data!F$9:F$2708,Data!$C$9:$C$2708,$B121,Data!$E$9:$E$2708,"4°cooking", Data!$D$9:$D$2708,"2°batch"))</f>
        <v/>
      </c>
      <c r="L121" s="59" t="str">
        <f>IF(B121="","",AVERAGEIFS(Data!F$9:F$2708,Data!$C$9:$C$2708,$B121,Data!$E$9:$E$2708,"5°cooking", Data!$D$9:$D$2708,"2°batch"))</f>
        <v/>
      </c>
      <c r="M121" s="58" t="str">
        <f>IF(B121="","",AVERAGEIFS(Data!F$9:F$2708,Data!$C$9:$C$2708,$B121,Data!$E$9:$E$2708,"1°cooking", Data!$D$9:$D$2708,"3°batch"))</f>
        <v/>
      </c>
      <c r="N121" s="26" t="str">
        <f>IF(B121="","",AVERAGEIFS(Data!F$9:F$2708,Data!$C$9:$C$2708,$B121,Data!$E$9:$E$2708,"2°cooking", Data!$D$9:$D$2708,"3°batch"))</f>
        <v/>
      </c>
      <c r="O121" s="26" t="str">
        <f>IF(B121="","",AVERAGEIFS(Data!F$9:F$2708,Data!$C$9:$C$2708,$B121,Data!$E$9:$E$2708,"3°cooking", Data!$D$9:$D$2708,"3°batch"))</f>
        <v/>
      </c>
      <c r="P121" s="26" t="str">
        <f>IF(B121="","",AVERAGEIFS(Data!F$9:F$2708,Data!$C$9:$C$2708,$B121,Data!$E$9:$E$2708,"4°cooking", Data!$D$9:$D$2708,"3°batch"))</f>
        <v/>
      </c>
      <c r="Q121" s="59" t="str">
        <f>IF(B121="","",AVERAGEIFS(Data!F$9:F$2708,Data!$C$9:$C$2708,$B121,Data!$E$9:$E$2708,"5°cooking", Data!$D$9:$D$2708,"3°batch"))</f>
        <v/>
      </c>
      <c r="R121" s="66" t="str">
        <f t="shared" si="3"/>
        <v/>
      </c>
    </row>
    <row r="122" spans="2:18" x14ac:dyDescent="0.25">
      <c r="B122" s="66" t="str">
        <f t="shared" si="4"/>
        <v/>
      </c>
      <c r="C122" s="58" t="str">
        <f>IF(B122="","",AVERAGEIFS(Data!F$9:F$2708,Data!$C$9:$C$2708,$B122,Data!$E$9:$E$2708,"1°cooking", Data!$D$9:$D$2708,"1°batch"))</f>
        <v/>
      </c>
      <c r="D122" s="26" t="str">
        <f>IF(B122="","",AVERAGEIFS(Data!F$9:F$2708,Data!$C$9:$C$2708,$B122,Data!$E$9:$E$2708,"2°cooking", Data!$D$9:$D$2708,"1°batch"))</f>
        <v/>
      </c>
      <c r="E122" s="26" t="str">
        <f>IF(B122="","",AVERAGEIFS(Data!F$9:F$2708,Data!$C$9:$C$2708,$B122,Data!$E$9:$E$2708,"3°cooking", Data!$D$9:$D$2708,"1°batch"))</f>
        <v/>
      </c>
      <c r="F122" s="26" t="str">
        <f>IF(B122="","",AVERAGEIFS(Data!F$9:F$2708,Data!$C$9:$C$2708,$B122,Data!$E$9:$E$2708,"4°cooking", Data!$D$9:$D$2708,"1°batch"))</f>
        <v/>
      </c>
      <c r="G122" s="59" t="str">
        <f>IF(B122="","",AVERAGEIFS(Data!F$9:F$2708,Data!$C$9:$C$2708,$B122,Data!$E$9:$E$2708,"5°cooking", Data!$D$9:$D$2708,"1°batch"))</f>
        <v/>
      </c>
      <c r="H122" s="58" t="str">
        <f>IF(B122="","",AVERAGEIFS(Data!F$9:F$2708,Data!$C$9:$C$2708,$B122,Data!$E$9:$E$2708,"1°cooking", Data!$D$9:$D$2708,"2°batch"))</f>
        <v/>
      </c>
      <c r="I122" s="26" t="str">
        <f>IF(B122="","",AVERAGEIFS(Data!F$9:F$2708,Data!$C$9:$C$2708,$B122,Data!$E$9:$E$2708,"2°cooking", Data!$D$9:$D$2708,"2°batch"))</f>
        <v/>
      </c>
      <c r="J122" s="26" t="str">
        <f>IF(B122="","",AVERAGEIFS(Data!F$9:F$2708,Data!$C$9:$C$2708,$B122,Data!$E$9:$E$2708,"3°cooking", Data!$D$9:$D$2708,"2°batch"))</f>
        <v/>
      </c>
      <c r="K122" s="26" t="str">
        <f>IF(B122="","",AVERAGEIFS(Data!F$9:F$2708,Data!$C$9:$C$2708,$B122,Data!$E$9:$E$2708,"4°cooking", Data!$D$9:$D$2708,"2°batch"))</f>
        <v/>
      </c>
      <c r="L122" s="59" t="str">
        <f>IF(B122="","",AVERAGEIFS(Data!F$9:F$2708,Data!$C$9:$C$2708,$B122,Data!$E$9:$E$2708,"5°cooking", Data!$D$9:$D$2708,"2°batch"))</f>
        <v/>
      </c>
      <c r="M122" s="58" t="str">
        <f>IF(B122="","",AVERAGEIFS(Data!F$9:F$2708,Data!$C$9:$C$2708,$B122,Data!$E$9:$E$2708,"1°cooking", Data!$D$9:$D$2708,"3°batch"))</f>
        <v/>
      </c>
      <c r="N122" s="26" t="str">
        <f>IF(B122="","",AVERAGEIFS(Data!F$9:F$2708,Data!$C$9:$C$2708,$B122,Data!$E$9:$E$2708,"2°cooking", Data!$D$9:$D$2708,"3°batch"))</f>
        <v/>
      </c>
      <c r="O122" s="26" t="str">
        <f>IF(B122="","",AVERAGEIFS(Data!F$9:F$2708,Data!$C$9:$C$2708,$B122,Data!$E$9:$E$2708,"3°cooking", Data!$D$9:$D$2708,"3°batch"))</f>
        <v/>
      </c>
      <c r="P122" s="26" t="str">
        <f>IF(B122="","",AVERAGEIFS(Data!F$9:F$2708,Data!$C$9:$C$2708,$B122,Data!$E$9:$E$2708,"4°cooking", Data!$D$9:$D$2708,"3°batch"))</f>
        <v/>
      </c>
      <c r="Q122" s="59" t="str">
        <f>IF(B122="","",AVERAGEIFS(Data!F$9:F$2708,Data!$C$9:$C$2708,$B122,Data!$E$9:$E$2708,"5°cooking", Data!$D$9:$D$2708,"3°batch"))</f>
        <v/>
      </c>
      <c r="R122" s="66" t="str">
        <f t="shared" si="3"/>
        <v/>
      </c>
    </row>
    <row r="123" spans="2:18" x14ac:dyDescent="0.25">
      <c r="B123" s="66" t="str">
        <f t="shared" si="4"/>
        <v/>
      </c>
      <c r="C123" s="58" t="str">
        <f>IF(B123="","",AVERAGEIFS(Data!F$9:F$2708,Data!$C$9:$C$2708,$B123,Data!$E$9:$E$2708,"1°cooking", Data!$D$9:$D$2708,"1°batch"))</f>
        <v/>
      </c>
      <c r="D123" s="26" t="str">
        <f>IF(B123="","",AVERAGEIFS(Data!F$9:F$2708,Data!$C$9:$C$2708,$B123,Data!$E$9:$E$2708,"2°cooking", Data!$D$9:$D$2708,"1°batch"))</f>
        <v/>
      </c>
      <c r="E123" s="26" t="str">
        <f>IF(B123="","",AVERAGEIFS(Data!F$9:F$2708,Data!$C$9:$C$2708,$B123,Data!$E$9:$E$2708,"3°cooking", Data!$D$9:$D$2708,"1°batch"))</f>
        <v/>
      </c>
      <c r="F123" s="26" t="str">
        <f>IF(B123="","",AVERAGEIFS(Data!F$9:F$2708,Data!$C$9:$C$2708,$B123,Data!$E$9:$E$2708,"4°cooking", Data!$D$9:$D$2708,"1°batch"))</f>
        <v/>
      </c>
      <c r="G123" s="59" t="str">
        <f>IF(B123="","",AVERAGEIFS(Data!F$9:F$2708,Data!$C$9:$C$2708,$B123,Data!$E$9:$E$2708,"5°cooking", Data!$D$9:$D$2708,"1°batch"))</f>
        <v/>
      </c>
      <c r="H123" s="58" t="str">
        <f>IF(B123="","",AVERAGEIFS(Data!F$9:F$2708,Data!$C$9:$C$2708,$B123,Data!$E$9:$E$2708,"1°cooking", Data!$D$9:$D$2708,"2°batch"))</f>
        <v/>
      </c>
      <c r="I123" s="26" t="str">
        <f>IF(B123="","",AVERAGEIFS(Data!F$9:F$2708,Data!$C$9:$C$2708,$B123,Data!$E$9:$E$2708,"2°cooking", Data!$D$9:$D$2708,"2°batch"))</f>
        <v/>
      </c>
      <c r="J123" s="26" t="str">
        <f>IF(B123="","",AVERAGEIFS(Data!F$9:F$2708,Data!$C$9:$C$2708,$B123,Data!$E$9:$E$2708,"3°cooking", Data!$D$9:$D$2708,"2°batch"))</f>
        <v/>
      </c>
      <c r="K123" s="26" t="str">
        <f>IF(B123="","",AVERAGEIFS(Data!F$9:F$2708,Data!$C$9:$C$2708,$B123,Data!$E$9:$E$2708,"4°cooking", Data!$D$9:$D$2708,"2°batch"))</f>
        <v/>
      </c>
      <c r="L123" s="59" t="str">
        <f>IF(B123="","",AVERAGEIFS(Data!F$9:F$2708,Data!$C$9:$C$2708,$B123,Data!$E$9:$E$2708,"5°cooking", Data!$D$9:$D$2708,"2°batch"))</f>
        <v/>
      </c>
      <c r="M123" s="58" t="str">
        <f>IF(B123="","",AVERAGEIFS(Data!F$9:F$2708,Data!$C$9:$C$2708,$B123,Data!$E$9:$E$2708,"1°cooking", Data!$D$9:$D$2708,"3°batch"))</f>
        <v/>
      </c>
      <c r="N123" s="26" t="str">
        <f>IF(B123="","",AVERAGEIFS(Data!F$9:F$2708,Data!$C$9:$C$2708,$B123,Data!$E$9:$E$2708,"2°cooking", Data!$D$9:$D$2708,"3°batch"))</f>
        <v/>
      </c>
      <c r="O123" s="26" t="str">
        <f>IF(B123="","",AVERAGEIFS(Data!F$9:F$2708,Data!$C$9:$C$2708,$B123,Data!$E$9:$E$2708,"3°cooking", Data!$D$9:$D$2708,"3°batch"))</f>
        <v/>
      </c>
      <c r="P123" s="26" t="str">
        <f>IF(B123="","",AVERAGEIFS(Data!F$9:F$2708,Data!$C$9:$C$2708,$B123,Data!$E$9:$E$2708,"4°cooking", Data!$D$9:$D$2708,"3°batch"))</f>
        <v/>
      </c>
      <c r="Q123" s="59" t="str">
        <f>IF(B123="","",AVERAGEIFS(Data!F$9:F$2708,Data!$C$9:$C$2708,$B123,Data!$E$9:$E$2708,"5°cooking", Data!$D$9:$D$2708,"3°batch"))</f>
        <v/>
      </c>
      <c r="R123" s="66" t="str">
        <f t="shared" si="3"/>
        <v/>
      </c>
    </row>
    <row r="124" spans="2:18" x14ac:dyDescent="0.25">
      <c r="B124" s="66" t="str">
        <f t="shared" si="4"/>
        <v/>
      </c>
      <c r="C124" s="58" t="str">
        <f>IF(B124="","",AVERAGEIFS(Data!F$9:F$2708,Data!$C$9:$C$2708,$B124,Data!$E$9:$E$2708,"1°cooking", Data!$D$9:$D$2708,"1°batch"))</f>
        <v/>
      </c>
      <c r="D124" s="26" t="str">
        <f>IF(B124="","",AVERAGEIFS(Data!F$9:F$2708,Data!$C$9:$C$2708,$B124,Data!$E$9:$E$2708,"2°cooking", Data!$D$9:$D$2708,"1°batch"))</f>
        <v/>
      </c>
      <c r="E124" s="26" t="str">
        <f>IF(B124="","",AVERAGEIFS(Data!F$9:F$2708,Data!$C$9:$C$2708,$B124,Data!$E$9:$E$2708,"3°cooking", Data!$D$9:$D$2708,"1°batch"))</f>
        <v/>
      </c>
      <c r="F124" s="26" t="str">
        <f>IF(B124="","",AVERAGEIFS(Data!F$9:F$2708,Data!$C$9:$C$2708,$B124,Data!$E$9:$E$2708,"4°cooking", Data!$D$9:$D$2708,"1°batch"))</f>
        <v/>
      </c>
      <c r="G124" s="59" t="str">
        <f>IF(B124="","",AVERAGEIFS(Data!F$9:F$2708,Data!$C$9:$C$2708,$B124,Data!$E$9:$E$2708,"5°cooking", Data!$D$9:$D$2708,"1°batch"))</f>
        <v/>
      </c>
      <c r="H124" s="58" t="str">
        <f>IF(B124="","",AVERAGEIFS(Data!F$9:F$2708,Data!$C$9:$C$2708,$B124,Data!$E$9:$E$2708,"1°cooking", Data!$D$9:$D$2708,"2°batch"))</f>
        <v/>
      </c>
      <c r="I124" s="26" t="str">
        <f>IF(B124="","",AVERAGEIFS(Data!F$9:F$2708,Data!$C$9:$C$2708,$B124,Data!$E$9:$E$2708,"2°cooking", Data!$D$9:$D$2708,"2°batch"))</f>
        <v/>
      </c>
      <c r="J124" s="26" t="str">
        <f>IF(B124="","",AVERAGEIFS(Data!F$9:F$2708,Data!$C$9:$C$2708,$B124,Data!$E$9:$E$2708,"3°cooking", Data!$D$9:$D$2708,"2°batch"))</f>
        <v/>
      </c>
      <c r="K124" s="26" t="str">
        <f>IF(B124="","",AVERAGEIFS(Data!F$9:F$2708,Data!$C$9:$C$2708,$B124,Data!$E$9:$E$2708,"4°cooking", Data!$D$9:$D$2708,"2°batch"))</f>
        <v/>
      </c>
      <c r="L124" s="59" t="str">
        <f>IF(B124="","",AVERAGEIFS(Data!F$9:F$2708,Data!$C$9:$C$2708,$B124,Data!$E$9:$E$2708,"5°cooking", Data!$D$9:$D$2708,"2°batch"))</f>
        <v/>
      </c>
      <c r="M124" s="58" t="str">
        <f>IF(B124="","",AVERAGEIFS(Data!F$9:F$2708,Data!$C$9:$C$2708,$B124,Data!$E$9:$E$2708,"1°cooking", Data!$D$9:$D$2708,"3°batch"))</f>
        <v/>
      </c>
      <c r="N124" s="26" t="str">
        <f>IF(B124="","",AVERAGEIFS(Data!F$9:F$2708,Data!$C$9:$C$2708,$B124,Data!$E$9:$E$2708,"2°cooking", Data!$D$9:$D$2708,"3°batch"))</f>
        <v/>
      </c>
      <c r="O124" s="26" t="str">
        <f>IF(B124="","",AVERAGEIFS(Data!F$9:F$2708,Data!$C$9:$C$2708,$B124,Data!$E$9:$E$2708,"3°cooking", Data!$D$9:$D$2708,"3°batch"))</f>
        <v/>
      </c>
      <c r="P124" s="26" t="str">
        <f>IF(B124="","",AVERAGEIFS(Data!F$9:F$2708,Data!$C$9:$C$2708,$B124,Data!$E$9:$E$2708,"4°cooking", Data!$D$9:$D$2708,"3°batch"))</f>
        <v/>
      </c>
      <c r="Q124" s="59" t="str">
        <f>IF(B124="","",AVERAGEIFS(Data!F$9:F$2708,Data!$C$9:$C$2708,$B124,Data!$E$9:$E$2708,"5°cooking", Data!$D$9:$D$2708,"3°batch"))</f>
        <v/>
      </c>
      <c r="R124" s="66" t="str">
        <f t="shared" si="3"/>
        <v/>
      </c>
    </row>
    <row r="125" spans="2:18" x14ac:dyDescent="0.25">
      <c r="B125" s="66" t="str">
        <f t="shared" si="4"/>
        <v/>
      </c>
      <c r="C125" s="58" t="str">
        <f>IF(B125="","",AVERAGEIFS(Data!F$9:F$2708,Data!$C$9:$C$2708,$B125,Data!$E$9:$E$2708,"1°cooking", Data!$D$9:$D$2708,"1°batch"))</f>
        <v/>
      </c>
      <c r="D125" s="26" t="str">
        <f>IF(B125="","",AVERAGEIFS(Data!F$9:F$2708,Data!$C$9:$C$2708,$B125,Data!$E$9:$E$2708,"2°cooking", Data!$D$9:$D$2708,"1°batch"))</f>
        <v/>
      </c>
      <c r="E125" s="26" t="str">
        <f>IF(B125="","",AVERAGEIFS(Data!F$9:F$2708,Data!$C$9:$C$2708,$B125,Data!$E$9:$E$2708,"3°cooking", Data!$D$9:$D$2708,"1°batch"))</f>
        <v/>
      </c>
      <c r="F125" s="26" t="str">
        <f>IF(B125="","",AVERAGEIFS(Data!F$9:F$2708,Data!$C$9:$C$2708,$B125,Data!$E$9:$E$2708,"4°cooking", Data!$D$9:$D$2708,"1°batch"))</f>
        <v/>
      </c>
      <c r="G125" s="59" t="str">
        <f>IF(B125="","",AVERAGEIFS(Data!F$9:F$2708,Data!$C$9:$C$2708,$B125,Data!$E$9:$E$2708,"5°cooking", Data!$D$9:$D$2708,"1°batch"))</f>
        <v/>
      </c>
      <c r="H125" s="58" t="str">
        <f>IF(B125="","",AVERAGEIFS(Data!F$9:F$2708,Data!$C$9:$C$2708,$B125,Data!$E$9:$E$2708,"1°cooking", Data!$D$9:$D$2708,"2°batch"))</f>
        <v/>
      </c>
      <c r="I125" s="26" t="str">
        <f>IF(B125="","",AVERAGEIFS(Data!F$9:F$2708,Data!$C$9:$C$2708,$B125,Data!$E$9:$E$2708,"2°cooking", Data!$D$9:$D$2708,"2°batch"))</f>
        <v/>
      </c>
      <c r="J125" s="26" t="str">
        <f>IF(B125="","",AVERAGEIFS(Data!F$9:F$2708,Data!$C$9:$C$2708,$B125,Data!$E$9:$E$2708,"3°cooking", Data!$D$9:$D$2708,"2°batch"))</f>
        <v/>
      </c>
      <c r="K125" s="26" t="str">
        <f>IF(B125="","",AVERAGEIFS(Data!F$9:F$2708,Data!$C$9:$C$2708,$B125,Data!$E$9:$E$2708,"4°cooking", Data!$D$9:$D$2708,"2°batch"))</f>
        <v/>
      </c>
      <c r="L125" s="59" t="str">
        <f>IF(B125="","",AVERAGEIFS(Data!F$9:F$2708,Data!$C$9:$C$2708,$B125,Data!$E$9:$E$2708,"5°cooking", Data!$D$9:$D$2708,"2°batch"))</f>
        <v/>
      </c>
      <c r="M125" s="58" t="str">
        <f>IF(B125="","",AVERAGEIFS(Data!F$9:F$2708,Data!$C$9:$C$2708,$B125,Data!$E$9:$E$2708,"1°cooking", Data!$D$9:$D$2708,"3°batch"))</f>
        <v/>
      </c>
      <c r="N125" s="26" t="str">
        <f>IF(B125="","",AVERAGEIFS(Data!F$9:F$2708,Data!$C$9:$C$2708,$B125,Data!$E$9:$E$2708,"2°cooking", Data!$D$9:$D$2708,"3°batch"))</f>
        <v/>
      </c>
      <c r="O125" s="26" t="str">
        <f>IF(B125="","",AVERAGEIFS(Data!F$9:F$2708,Data!$C$9:$C$2708,$B125,Data!$E$9:$E$2708,"3°cooking", Data!$D$9:$D$2708,"3°batch"))</f>
        <v/>
      </c>
      <c r="P125" s="26" t="str">
        <f>IF(B125="","",AVERAGEIFS(Data!F$9:F$2708,Data!$C$9:$C$2708,$B125,Data!$E$9:$E$2708,"4°cooking", Data!$D$9:$D$2708,"3°batch"))</f>
        <v/>
      </c>
      <c r="Q125" s="59" t="str">
        <f>IF(B125="","",AVERAGEIFS(Data!F$9:F$2708,Data!$C$9:$C$2708,$B125,Data!$E$9:$E$2708,"5°cooking", Data!$D$9:$D$2708,"3°batch"))</f>
        <v/>
      </c>
      <c r="R125" s="66" t="str">
        <f t="shared" si="3"/>
        <v/>
      </c>
    </row>
    <row r="126" spans="2:18" x14ac:dyDescent="0.25">
      <c r="B126" s="66" t="str">
        <f t="shared" si="4"/>
        <v/>
      </c>
      <c r="C126" s="58" t="str">
        <f>IF(B126="","",AVERAGEIFS(Data!F$9:F$2708,Data!$C$9:$C$2708,$B126,Data!$E$9:$E$2708,"1°cooking", Data!$D$9:$D$2708,"1°batch"))</f>
        <v/>
      </c>
      <c r="D126" s="26" t="str">
        <f>IF(B126="","",AVERAGEIFS(Data!F$9:F$2708,Data!$C$9:$C$2708,$B126,Data!$E$9:$E$2708,"2°cooking", Data!$D$9:$D$2708,"1°batch"))</f>
        <v/>
      </c>
      <c r="E126" s="26" t="str">
        <f>IF(B126="","",AVERAGEIFS(Data!F$9:F$2708,Data!$C$9:$C$2708,$B126,Data!$E$9:$E$2708,"3°cooking", Data!$D$9:$D$2708,"1°batch"))</f>
        <v/>
      </c>
      <c r="F126" s="26" t="str">
        <f>IF(B126="","",AVERAGEIFS(Data!F$9:F$2708,Data!$C$9:$C$2708,$B126,Data!$E$9:$E$2708,"4°cooking", Data!$D$9:$D$2708,"1°batch"))</f>
        <v/>
      </c>
      <c r="G126" s="59" t="str">
        <f>IF(B126="","",AVERAGEIFS(Data!F$9:F$2708,Data!$C$9:$C$2708,$B126,Data!$E$9:$E$2708,"5°cooking", Data!$D$9:$D$2708,"1°batch"))</f>
        <v/>
      </c>
      <c r="H126" s="58" t="str">
        <f>IF(B126="","",AVERAGEIFS(Data!F$9:F$2708,Data!$C$9:$C$2708,$B126,Data!$E$9:$E$2708,"1°cooking", Data!$D$9:$D$2708,"2°batch"))</f>
        <v/>
      </c>
      <c r="I126" s="26" t="str">
        <f>IF(B126="","",AVERAGEIFS(Data!F$9:F$2708,Data!$C$9:$C$2708,$B126,Data!$E$9:$E$2708,"2°cooking", Data!$D$9:$D$2708,"2°batch"))</f>
        <v/>
      </c>
      <c r="J126" s="26" t="str">
        <f>IF(B126="","",AVERAGEIFS(Data!F$9:F$2708,Data!$C$9:$C$2708,$B126,Data!$E$9:$E$2708,"3°cooking", Data!$D$9:$D$2708,"2°batch"))</f>
        <v/>
      </c>
      <c r="K126" s="26" t="str">
        <f>IF(B126="","",AVERAGEIFS(Data!F$9:F$2708,Data!$C$9:$C$2708,$B126,Data!$E$9:$E$2708,"4°cooking", Data!$D$9:$D$2708,"2°batch"))</f>
        <v/>
      </c>
      <c r="L126" s="59" t="str">
        <f>IF(B126="","",AVERAGEIFS(Data!F$9:F$2708,Data!$C$9:$C$2708,$B126,Data!$E$9:$E$2708,"5°cooking", Data!$D$9:$D$2708,"2°batch"))</f>
        <v/>
      </c>
      <c r="M126" s="58" t="str">
        <f>IF(B126="","",AVERAGEIFS(Data!F$9:F$2708,Data!$C$9:$C$2708,$B126,Data!$E$9:$E$2708,"1°cooking", Data!$D$9:$D$2708,"3°batch"))</f>
        <v/>
      </c>
      <c r="N126" s="26" t="str">
        <f>IF(B126="","",AVERAGEIFS(Data!F$9:F$2708,Data!$C$9:$C$2708,$B126,Data!$E$9:$E$2708,"2°cooking", Data!$D$9:$D$2708,"3°batch"))</f>
        <v/>
      </c>
      <c r="O126" s="26" t="str">
        <f>IF(B126="","",AVERAGEIFS(Data!F$9:F$2708,Data!$C$9:$C$2708,$B126,Data!$E$9:$E$2708,"3°cooking", Data!$D$9:$D$2708,"3°batch"))</f>
        <v/>
      </c>
      <c r="P126" s="26" t="str">
        <f>IF(B126="","",AVERAGEIFS(Data!F$9:F$2708,Data!$C$9:$C$2708,$B126,Data!$E$9:$E$2708,"4°cooking", Data!$D$9:$D$2708,"3°batch"))</f>
        <v/>
      </c>
      <c r="Q126" s="59" t="str">
        <f>IF(B126="","",AVERAGEIFS(Data!F$9:F$2708,Data!$C$9:$C$2708,$B126,Data!$E$9:$E$2708,"5°cooking", Data!$D$9:$D$2708,"3°batch"))</f>
        <v/>
      </c>
      <c r="R126" s="66" t="str">
        <f t="shared" si="3"/>
        <v/>
      </c>
    </row>
    <row r="127" spans="2:18" x14ac:dyDescent="0.25">
      <c r="B127" s="66" t="str">
        <f t="shared" si="4"/>
        <v/>
      </c>
      <c r="C127" s="58" t="str">
        <f>IF(B127="","",AVERAGEIFS(Data!F$9:F$2708,Data!$C$9:$C$2708,$B127,Data!$E$9:$E$2708,"1°cooking", Data!$D$9:$D$2708,"1°batch"))</f>
        <v/>
      </c>
      <c r="D127" s="26" t="str">
        <f>IF(B127="","",AVERAGEIFS(Data!F$9:F$2708,Data!$C$9:$C$2708,$B127,Data!$E$9:$E$2708,"2°cooking", Data!$D$9:$D$2708,"1°batch"))</f>
        <v/>
      </c>
      <c r="E127" s="26" t="str">
        <f>IF(B127="","",AVERAGEIFS(Data!F$9:F$2708,Data!$C$9:$C$2708,$B127,Data!$E$9:$E$2708,"3°cooking", Data!$D$9:$D$2708,"1°batch"))</f>
        <v/>
      </c>
      <c r="F127" s="26" t="str">
        <f>IF(B127="","",AVERAGEIFS(Data!F$9:F$2708,Data!$C$9:$C$2708,$B127,Data!$E$9:$E$2708,"4°cooking", Data!$D$9:$D$2708,"1°batch"))</f>
        <v/>
      </c>
      <c r="G127" s="59" t="str">
        <f>IF(B127="","",AVERAGEIFS(Data!F$9:F$2708,Data!$C$9:$C$2708,$B127,Data!$E$9:$E$2708,"5°cooking", Data!$D$9:$D$2708,"1°batch"))</f>
        <v/>
      </c>
      <c r="H127" s="58" t="str">
        <f>IF(B127="","",AVERAGEIFS(Data!F$9:F$2708,Data!$C$9:$C$2708,$B127,Data!$E$9:$E$2708,"1°cooking", Data!$D$9:$D$2708,"2°batch"))</f>
        <v/>
      </c>
      <c r="I127" s="26" t="str">
        <f>IF(B127="","",AVERAGEIFS(Data!F$9:F$2708,Data!$C$9:$C$2708,$B127,Data!$E$9:$E$2708,"2°cooking", Data!$D$9:$D$2708,"2°batch"))</f>
        <v/>
      </c>
      <c r="J127" s="26" t="str">
        <f>IF(B127="","",AVERAGEIFS(Data!F$9:F$2708,Data!$C$9:$C$2708,$B127,Data!$E$9:$E$2708,"3°cooking", Data!$D$9:$D$2708,"2°batch"))</f>
        <v/>
      </c>
      <c r="K127" s="26" t="str">
        <f>IF(B127="","",AVERAGEIFS(Data!F$9:F$2708,Data!$C$9:$C$2708,$B127,Data!$E$9:$E$2708,"4°cooking", Data!$D$9:$D$2708,"2°batch"))</f>
        <v/>
      </c>
      <c r="L127" s="59" t="str">
        <f>IF(B127="","",AVERAGEIFS(Data!F$9:F$2708,Data!$C$9:$C$2708,$B127,Data!$E$9:$E$2708,"5°cooking", Data!$D$9:$D$2708,"2°batch"))</f>
        <v/>
      </c>
      <c r="M127" s="58" t="str">
        <f>IF(B127="","",AVERAGEIFS(Data!F$9:F$2708,Data!$C$9:$C$2708,$B127,Data!$E$9:$E$2708,"1°cooking", Data!$D$9:$D$2708,"3°batch"))</f>
        <v/>
      </c>
      <c r="N127" s="26" t="str">
        <f>IF(B127="","",AVERAGEIFS(Data!F$9:F$2708,Data!$C$9:$C$2708,$B127,Data!$E$9:$E$2708,"2°cooking", Data!$D$9:$D$2708,"3°batch"))</f>
        <v/>
      </c>
      <c r="O127" s="26" t="str">
        <f>IF(B127="","",AVERAGEIFS(Data!F$9:F$2708,Data!$C$9:$C$2708,$B127,Data!$E$9:$E$2708,"3°cooking", Data!$D$9:$D$2708,"3°batch"))</f>
        <v/>
      </c>
      <c r="P127" s="26" t="str">
        <f>IF(B127="","",AVERAGEIFS(Data!F$9:F$2708,Data!$C$9:$C$2708,$B127,Data!$E$9:$E$2708,"4°cooking", Data!$D$9:$D$2708,"3°batch"))</f>
        <v/>
      </c>
      <c r="Q127" s="59" t="str">
        <f>IF(B127="","",AVERAGEIFS(Data!F$9:F$2708,Data!$C$9:$C$2708,$B127,Data!$E$9:$E$2708,"5°cooking", Data!$D$9:$D$2708,"3°batch"))</f>
        <v/>
      </c>
      <c r="R127" s="66" t="str">
        <f t="shared" si="3"/>
        <v/>
      </c>
    </row>
    <row r="128" spans="2:18" x14ac:dyDescent="0.25">
      <c r="B128" s="66" t="str">
        <f t="shared" si="4"/>
        <v/>
      </c>
      <c r="C128" s="58" t="str">
        <f>IF(B128="","",AVERAGEIFS(Data!F$9:F$2708,Data!$C$9:$C$2708,$B128,Data!$E$9:$E$2708,"1°cooking", Data!$D$9:$D$2708,"1°batch"))</f>
        <v/>
      </c>
      <c r="D128" s="26" t="str">
        <f>IF(B128="","",AVERAGEIFS(Data!F$9:F$2708,Data!$C$9:$C$2708,$B128,Data!$E$9:$E$2708,"2°cooking", Data!$D$9:$D$2708,"1°batch"))</f>
        <v/>
      </c>
      <c r="E128" s="26" t="str">
        <f>IF(B128="","",AVERAGEIFS(Data!F$9:F$2708,Data!$C$9:$C$2708,$B128,Data!$E$9:$E$2708,"3°cooking", Data!$D$9:$D$2708,"1°batch"))</f>
        <v/>
      </c>
      <c r="F128" s="26" t="str">
        <f>IF(B128="","",AVERAGEIFS(Data!F$9:F$2708,Data!$C$9:$C$2708,$B128,Data!$E$9:$E$2708,"4°cooking", Data!$D$9:$D$2708,"1°batch"))</f>
        <v/>
      </c>
      <c r="G128" s="59" t="str">
        <f>IF(B128="","",AVERAGEIFS(Data!F$9:F$2708,Data!$C$9:$C$2708,$B128,Data!$E$9:$E$2708,"5°cooking", Data!$D$9:$D$2708,"1°batch"))</f>
        <v/>
      </c>
      <c r="H128" s="58" t="str">
        <f>IF(B128="","",AVERAGEIFS(Data!F$9:F$2708,Data!$C$9:$C$2708,$B128,Data!$E$9:$E$2708,"1°cooking", Data!$D$9:$D$2708,"2°batch"))</f>
        <v/>
      </c>
      <c r="I128" s="26" t="str">
        <f>IF(B128="","",AVERAGEIFS(Data!F$9:F$2708,Data!$C$9:$C$2708,$B128,Data!$E$9:$E$2708,"2°cooking", Data!$D$9:$D$2708,"2°batch"))</f>
        <v/>
      </c>
      <c r="J128" s="26" t="str">
        <f>IF(B128="","",AVERAGEIFS(Data!F$9:F$2708,Data!$C$9:$C$2708,$B128,Data!$E$9:$E$2708,"3°cooking", Data!$D$9:$D$2708,"2°batch"))</f>
        <v/>
      </c>
      <c r="K128" s="26" t="str">
        <f>IF(B128="","",AVERAGEIFS(Data!F$9:F$2708,Data!$C$9:$C$2708,$B128,Data!$E$9:$E$2708,"4°cooking", Data!$D$9:$D$2708,"2°batch"))</f>
        <v/>
      </c>
      <c r="L128" s="59" t="str">
        <f>IF(B128="","",AVERAGEIFS(Data!F$9:F$2708,Data!$C$9:$C$2708,$B128,Data!$E$9:$E$2708,"5°cooking", Data!$D$9:$D$2708,"2°batch"))</f>
        <v/>
      </c>
      <c r="M128" s="58" t="str">
        <f>IF(B128="","",AVERAGEIFS(Data!F$9:F$2708,Data!$C$9:$C$2708,$B128,Data!$E$9:$E$2708,"1°cooking", Data!$D$9:$D$2708,"3°batch"))</f>
        <v/>
      </c>
      <c r="N128" s="26" t="str">
        <f>IF(B128="","",AVERAGEIFS(Data!F$9:F$2708,Data!$C$9:$C$2708,$B128,Data!$E$9:$E$2708,"2°cooking", Data!$D$9:$D$2708,"3°batch"))</f>
        <v/>
      </c>
      <c r="O128" s="26" t="str">
        <f>IF(B128="","",AVERAGEIFS(Data!F$9:F$2708,Data!$C$9:$C$2708,$B128,Data!$E$9:$E$2708,"3°cooking", Data!$D$9:$D$2708,"3°batch"))</f>
        <v/>
      </c>
      <c r="P128" s="26" t="str">
        <f>IF(B128="","",AVERAGEIFS(Data!F$9:F$2708,Data!$C$9:$C$2708,$B128,Data!$E$9:$E$2708,"4°cooking", Data!$D$9:$D$2708,"3°batch"))</f>
        <v/>
      </c>
      <c r="Q128" s="59" t="str">
        <f>IF(B128="","",AVERAGEIFS(Data!F$9:F$2708,Data!$C$9:$C$2708,$B128,Data!$E$9:$E$2708,"5°cooking", Data!$D$9:$D$2708,"3°batch"))</f>
        <v/>
      </c>
      <c r="R128" s="66" t="str">
        <f t="shared" si="3"/>
        <v/>
      </c>
    </row>
    <row r="129" spans="2:18" x14ac:dyDescent="0.25">
      <c r="B129" s="66" t="str">
        <f t="shared" si="4"/>
        <v/>
      </c>
      <c r="C129" s="58" t="str">
        <f>IF(B129="","",AVERAGEIFS(Data!F$9:F$2708,Data!$C$9:$C$2708,$B129,Data!$E$9:$E$2708,"1°cooking", Data!$D$9:$D$2708,"1°batch"))</f>
        <v/>
      </c>
      <c r="D129" s="26" t="str">
        <f>IF(B129="","",AVERAGEIFS(Data!F$9:F$2708,Data!$C$9:$C$2708,$B129,Data!$E$9:$E$2708,"2°cooking", Data!$D$9:$D$2708,"1°batch"))</f>
        <v/>
      </c>
      <c r="E129" s="26" t="str">
        <f>IF(B129="","",AVERAGEIFS(Data!F$9:F$2708,Data!$C$9:$C$2708,$B129,Data!$E$9:$E$2708,"3°cooking", Data!$D$9:$D$2708,"1°batch"))</f>
        <v/>
      </c>
      <c r="F129" s="26" t="str">
        <f>IF(B129="","",AVERAGEIFS(Data!F$9:F$2708,Data!$C$9:$C$2708,$B129,Data!$E$9:$E$2708,"4°cooking", Data!$D$9:$D$2708,"1°batch"))</f>
        <v/>
      </c>
      <c r="G129" s="59" t="str">
        <f>IF(B129="","",AVERAGEIFS(Data!F$9:F$2708,Data!$C$9:$C$2708,$B129,Data!$E$9:$E$2708,"5°cooking", Data!$D$9:$D$2708,"1°batch"))</f>
        <v/>
      </c>
      <c r="H129" s="58" t="str">
        <f>IF(B129="","",AVERAGEIFS(Data!F$9:F$2708,Data!$C$9:$C$2708,$B129,Data!$E$9:$E$2708,"1°cooking", Data!$D$9:$D$2708,"2°batch"))</f>
        <v/>
      </c>
      <c r="I129" s="26" t="str">
        <f>IF(B129="","",AVERAGEIFS(Data!F$9:F$2708,Data!$C$9:$C$2708,$B129,Data!$E$9:$E$2708,"2°cooking", Data!$D$9:$D$2708,"2°batch"))</f>
        <v/>
      </c>
      <c r="J129" s="26" t="str">
        <f>IF(B129="","",AVERAGEIFS(Data!F$9:F$2708,Data!$C$9:$C$2708,$B129,Data!$E$9:$E$2708,"3°cooking", Data!$D$9:$D$2708,"2°batch"))</f>
        <v/>
      </c>
      <c r="K129" s="26" t="str">
        <f>IF(B129="","",AVERAGEIFS(Data!F$9:F$2708,Data!$C$9:$C$2708,$B129,Data!$E$9:$E$2708,"4°cooking", Data!$D$9:$D$2708,"2°batch"))</f>
        <v/>
      </c>
      <c r="L129" s="59" t="str">
        <f>IF(B129="","",AVERAGEIFS(Data!F$9:F$2708,Data!$C$9:$C$2708,$B129,Data!$E$9:$E$2708,"5°cooking", Data!$D$9:$D$2708,"2°batch"))</f>
        <v/>
      </c>
      <c r="M129" s="58" t="str">
        <f>IF(B129="","",AVERAGEIFS(Data!F$9:F$2708,Data!$C$9:$C$2708,$B129,Data!$E$9:$E$2708,"1°cooking", Data!$D$9:$D$2708,"3°batch"))</f>
        <v/>
      </c>
      <c r="N129" s="26" t="str">
        <f>IF(B129="","",AVERAGEIFS(Data!F$9:F$2708,Data!$C$9:$C$2708,$B129,Data!$E$9:$E$2708,"2°cooking", Data!$D$9:$D$2708,"3°batch"))</f>
        <v/>
      </c>
      <c r="O129" s="26" t="str">
        <f>IF(B129="","",AVERAGEIFS(Data!F$9:F$2708,Data!$C$9:$C$2708,$B129,Data!$E$9:$E$2708,"3°cooking", Data!$D$9:$D$2708,"3°batch"))</f>
        <v/>
      </c>
      <c r="P129" s="26" t="str">
        <f>IF(B129="","",AVERAGEIFS(Data!F$9:F$2708,Data!$C$9:$C$2708,$B129,Data!$E$9:$E$2708,"4°cooking", Data!$D$9:$D$2708,"3°batch"))</f>
        <v/>
      </c>
      <c r="Q129" s="59" t="str">
        <f>IF(B129="","",AVERAGEIFS(Data!F$9:F$2708,Data!$C$9:$C$2708,$B129,Data!$E$9:$E$2708,"5°cooking", Data!$D$9:$D$2708,"3°batch"))</f>
        <v/>
      </c>
      <c r="R129" s="66" t="str">
        <f t="shared" si="3"/>
        <v/>
      </c>
    </row>
    <row r="130" spans="2:18" x14ac:dyDescent="0.25">
      <c r="B130" s="66" t="str">
        <f t="shared" si="4"/>
        <v/>
      </c>
      <c r="C130" s="58" t="str">
        <f>IF(B130="","",AVERAGEIFS(Data!F$9:F$2708,Data!$C$9:$C$2708,$B130,Data!$E$9:$E$2708,"1°cooking", Data!$D$9:$D$2708,"1°batch"))</f>
        <v/>
      </c>
      <c r="D130" s="26" t="str">
        <f>IF(B130="","",AVERAGEIFS(Data!F$9:F$2708,Data!$C$9:$C$2708,$B130,Data!$E$9:$E$2708,"2°cooking", Data!$D$9:$D$2708,"1°batch"))</f>
        <v/>
      </c>
      <c r="E130" s="26" t="str">
        <f>IF(B130="","",AVERAGEIFS(Data!F$9:F$2708,Data!$C$9:$C$2708,$B130,Data!$E$9:$E$2708,"3°cooking", Data!$D$9:$D$2708,"1°batch"))</f>
        <v/>
      </c>
      <c r="F130" s="26" t="str">
        <f>IF(B130="","",AVERAGEIFS(Data!F$9:F$2708,Data!$C$9:$C$2708,$B130,Data!$E$9:$E$2708,"4°cooking", Data!$D$9:$D$2708,"1°batch"))</f>
        <v/>
      </c>
      <c r="G130" s="59" t="str">
        <f>IF(B130="","",AVERAGEIFS(Data!F$9:F$2708,Data!$C$9:$C$2708,$B130,Data!$E$9:$E$2708,"5°cooking", Data!$D$9:$D$2708,"1°batch"))</f>
        <v/>
      </c>
      <c r="H130" s="58" t="str">
        <f>IF(B130="","",AVERAGEIFS(Data!F$9:F$2708,Data!$C$9:$C$2708,$B130,Data!$E$9:$E$2708,"1°cooking", Data!$D$9:$D$2708,"2°batch"))</f>
        <v/>
      </c>
      <c r="I130" s="26" t="str">
        <f>IF(B130="","",AVERAGEIFS(Data!F$9:F$2708,Data!$C$9:$C$2708,$B130,Data!$E$9:$E$2708,"2°cooking", Data!$D$9:$D$2708,"2°batch"))</f>
        <v/>
      </c>
      <c r="J130" s="26" t="str">
        <f>IF(B130="","",AVERAGEIFS(Data!F$9:F$2708,Data!$C$9:$C$2708,$B130,Data!$E$9:$E$2708,"3°cooking", Data!$D$9:$D$2708,"2°batch"))</f>
        <v/>
      </c>
      <c r="K130" s="26" t="str">
        <f>IF(B130="","",AVERAGEIFS(Data!F$9:F$2708,Data!$C$9:$C$2708,$B130,Data!$E$9:$E$2708,"4°cooking", Data!$D$9:$D$2708,"2°batch"))</f>
        <v/>
      </c>
      <c r="L130" s="59" t="str">
        <f>IF(B130="","",AVERAGEIFS(Data!F$9:F$2708,Data!$C$9:$C$2708,$B130,Data!$E$9:$E$2708,"5°cooking", Data!$D$9:$D$2708,"2°batch"))</f>
        <v/>
      </c>
      <c r="M130" s="58" t="str">
        <f>IF(B130="","",AVERAGEIFS(Data!F$9:F$2708,Data!$C$9:$C$2708,$B130,Data!$E$9:$E$2708,"1°cooking", Data!$D$9:$D$2708,"3°batch"))</f>
        <v/>
      </c>
      <c r="N130" s="26" t="str">
        <f>IF(B130="","",AVERAGEIFS(Data!F$9:F$2708,Data!$C$9:$C$2708,$B130,Data!$E$9:$E$2708,"2°cooking", Data!$D$9:$D$2708,"3°batch"))</f>
        <v/>
      </c>
      <c r="O130" s="26" t="str">
        <f>IF(B130="","",AVERAGEIFS(Data!F$9:F$2708,Data!$C$9:$C$2708,$B130,Data!$E$9:$E$2708,"3°cooking", Data!$D$9:$D$2708,"3°batch"))</f>
        <v/>
      </c>
      <c r="P130" s="26" t="str">
        <f>IF(B130="","",AVERAGEIFS(Data!F$9:F$2708,Data!$C$9:$C$2708,$B130,Data!$E$9:$E$2708,"4°cooking", Data!$D$9:$D$2708,"3°batch"))</f>
        <v/>
      </c>
      <c r="Q130" s="59" t="str">
        <f>IF(B130="","",AVERAGEIFS(Data!F$9:F$2708,Data!$C$9:$C$2708,$B130,Data!$E$9:$E$2708,"5°cooking", Data!$D$9:$D$2708,"3°batch"))</f>
        <v/>
      </c>
      <c r="R130" s="66" t="str">
        <f t="shared" si="3"/>
        <v/>
      </c>
    </row>
    <row r="131" spans="2:18" x14ac:dyDescent="0.25">
      <c r="B131" s="66" t="str">
        <f t="shared" si="4"/>
        <v/>
      </c>
      <c r="C131" s="58" t="str">
        <f>IF(B131="","",AVERAGEIFS(Data!F$9:F$2708,Data!$C$9:$C$2708,$B131,Data!$E$9:$E$2708,"1°cooking", Data!$D$9:$D$2708,"1°batch"))</f>
        <v/>
      </c>
      <c r="D131" s="26" t="str">
        <f>IF(B131="","",AVERAGEIFS(Data!F$9:F$2708,Data!$C$9:$C$2708,$B131,Data!$E$9:$E$2708,"2°cooking", Data!$D$9:$D$2708,"1°batch"))</f>
        <v/>
      </c>
      <c r="E131" s="26" t="str">
        <f>IF(B131="","",AVERAGEIFS(Data!F$9:F$2708,Data!$C$9:$C$2708,$B131,Data!$E$9:$E$2708,"3°cooking", Data!$D$9:$D$2708,"1°batch"))</f>
        <v/>
      </c>
      <c r="F131" s="26" t="str">
        <f>IF(B131="","",AVERAGEIFS(Data!F$9:F$2708,Data!$C$9:$C$2708,$B131,Data!$E$9:$E$2708,"4°cooking", Data!$D$9:$D$2708,"1°batch"))</f>
        <v/>
      </c>
      <c r="G131" s="59" t="str">
        <f>IF(B131="","",AVERAGEIFS(Data!F$9:F$2708,Data!$C$9:$C$2708,$B131,Data!$E$9:$E$2708,"5°cooking", Data!$D$9:$D$2708,"1°batch"))</f>
        <v/>
      </c>
      <c r="H131" s="58" t="str">
        <f>IF(B131="","",AVERAGEIFS(Data!F$9:F$2708,Data!$C$9:$C$2708,$B131,Data!$E$9:$E$2708,"1°cooking", Data!$D$9:$D$2708,"2°batch"))</f>
        <v/>
      </c>
      <c r="I131" s="26" t="str">
        <f>IF(B131="","",AVERAGEIFS(Data!F$9:F$2708,Data!$C$9:$C$2708,$B131,Data!$E$9:$E$2708,"2°cooking", Data!$D$9:$D$2708,"2°batch"))</f>
        <v/>
      </c>
      <c r="J131" s="26" t="str">
        <f>IF(B131="","",AVERAGEIFS(Data!F$9:F$2708,Data!$C$9:$C$2708,$B131,Data!$E$9:$E$2708,"3°cooking", Data!$D$9:$D$2708,"2°batch"))</f>
        <v/>
      </c>
      <c r="K131" s="26" t="str">
        <f>IF(B131="","",AVERAGEIFS(Data!F$9:F$2708,Data!$C$9:$C$2708,$B131,Data!$E$9:$E$2708,"4°cooking", Data!$D$9:$D$2708,"2°batch"))</f>
        <v/>
      </c>
      <c r="L131" s="59" t="str">
        <f>IF(B131="","",AVERAGEIFS(Data!F$9:F$2708,Data!$C$9:$C$2708,$B131,Data!$E$9:$E$2708,"5°cooking", Data!$D$9:$D$2708,"2°batch"))</f>
        <v/>
      </c>
      <c r="M131" s="58" t="str">
        <f>IF(B131="","",AVERAGEIFS(Data!F$9:F$2708,Data!$C$9:$C$2708,$B131,Data!$E$9:$E$2708,"1°cooking", Data!$D$9:$D$2708,"3°batch"))</f>
        <v/>
      </c>
      <c r="N131" s="26" t="str">
        <f>IF(B131="","",AVERAGEIFS(Data!F$9:F$2708,Data!$C$9:$C$2708,$B131,Data!$E$9:$E$2708,"2°cooking", Data!$D$9:$D$2708,"3°batch"))</f>
        <v/>
      </c>
      <c r="O131" s="26" t="str">
        <f>IF(B131="","",AVERAGEIFS(Data!F$9:F$2708,Data!$C$9:$C$2708,$B131,Data!$E$9:$E$2708,"3°cooking", Data!$D$9:$D$2708,"3°batch"))</f>
        <v/>
      </c>
      <c r="P131" s="26" t="str">
        <f>IF(B131="","",AVERAGEIFS(Data!F$9:F$2708,Data!$C$9:$C$2708,$B131,Data!$E$9:$E$2708,"4°cooking", Data!$D$9:$D$2708,"3°batch"))</f>
        <v/>
      </c>
      <c r="Q131" s="59" t="str">
        <f>IF(B131="","",AVERAGEIFS(Data!F$9:F$2708,Data!$C$9:$C$2708,$B131,Data!$E$9:$E$2708,"5°cooking", Data!$D$9:$D$2708,"3°batch"))</f>
        <v/>
      </c>
      <c r="R131" s="66" t="str">
        <f t="shared" si="3"/>
        <v/>
      </c>
    </row>
    <row r="132" spans="2:18" x14ac:dyDescent="0.25">
      <c r="B132" s="66" t="str">
        <f t="shared" si="4"/>
        <v/>
      </c>
      <c r="C132" s="58" t="str">
        <f>IF(B132="","",AVERAGEIFS(Data!F$9:F$2708,Data!$C$9:$C$2708,$B132,Data!$E$9:$E$2708,"1°cooking", Data!$D$9:$D$2708,"1°batch"))</f>
        <v/>
      </c>
      <c r="D132" s="26" t="str">
        <f>IF(B132="","",AVERAGEIFS(Data!F$9:F$2708,Data!$C$9:$C$2708,$B132,Data!$E$9:$E$2708,"2°cooking", Data!$D$9:$D$2708,"1°batch"))</f>
        <v/>
      </c>
      <c r="E132" s="26" t="str">
        <f>IF(B132="","",AVERAGEIFS(Data!F$9:F$2708,Data!$C$9:$C$2708,$B132,Data!$E$9:$E$2708,"3°cooking", Data!$D$9:$D$2708,"1°batch"))</f>
        <v/>
      </c>
      <c r="F132" s="26" t="str">
        <f>IF(B132="","",AVERAGEIFS(Data!F$9:F$2708,Data!$C$9:$C$2708,$B132,Data!$E$9:$E$2708,"4°cooking", Data!$D$9:$D$2708,"1°batch"))</f>
        <v/>
      </c>
      <c r="G132" s="59" t="str">
        <f>IF(B132="","",AVERAGEIFS(Data!F$9:F$2708,Data!$C$9:$C$2708,$B132,Data!$E$9:$E$2708,"5°cooking", Data!$D$9:$D$2708,"1°batch"))</f>
        <v/>
      </c>
      <c r="H132" s="58" t="str">
        <f>IF(B132="","",AVERAGEIFS(Data!F$9:F$2708,Data!$C$9:$C$2708,$B132,Data!$E$9:$E$2708,"1°cooking", Data!$D$9:$D$2708,"2°batch"))</f>
        <v/>
      </c>
      <c r="I132" s="26" t="str">
        <f>IF(B132="","",AVERAGEIFS(Data!F$9:F$2708,Data!$C$9:$C$2708,$B132,Data!$E$9:$E$2708,"2°cooking", Data!$D$9:$D$2708,"2°batch"))</f>
        <v/>
      </c>
      <c r="J132" s="26" t="str">
        <f>IF(B132="","",AVERAGEIFS(Data!F$9:F$2708,Data!$C$9:$C$2708,$B132,Data!$E$9:$E$2708,"3°cooking", Data!$D$9:$D$2708,"2°batch"))</f>
        <v/>
      </c>
      <c r="K132" s="26" t="str">
        <f>IF(B132="","",AVERAGEIFS(Data!F$9:F$2708,Data!$C$9:$C$2708,$B132,Data!$E$9:$E$2708,"4°cooking", Data!$D$9:$D$2708,"2°batch"))</f>
        <v/>
      </c>
      <c r="L132" s="59" t="str">
        <f>IF(B132="","",AVERAGEIFS(Data!F$9:F$2708,Data!$C$9:$C$2708,$B132,Data!$E$9:$E$2708,"5°cooking", Data!$D$9:$D$2708,"2°batch"))</f>
        <v/>
      </c>
      <c r="M132" s="58" t="str">
        <f>IF(B132="","",AVERAGEIFS(Data!F$9:F$2708,Data!$C$9:$C$2708,$B132,Data!$E$9:$E$2708,"1°cooking", Data!$D$9:$D$2708,"3°batch"))</f>
        <v/>
      </c>
      <c r="N132" s="26" t="str">
        <f>IF(B132="","",AVERAGEIFS(Data!F$9:F$2708,Data!$C$9:$C$2708,$B132,Data!$E$9:$E$2708,"2°cooking", Data!$D$9:$D$2708,"3°batch"))</f>
        <v/>
      </c>
      <c r="O132" s="26" t="str">
        <f>IF(B132="","",AVERAGEIFS(Data!F$9:F$2708,Data!$C$9:$C$2708,$B132,Data!$E$9:$E$2708,"3°cooking", Data!$D$9:$D$2708,"3°batch"))</f>
        <v/>
      </c>
      <c r="P132" s="26" t="str">
        <f>IF(B132="","",AVERAGEIFS(Data!F$9:F$2708,Data!$C$9:$C$2708,$B132,Data!$E$9:$E$2708,"4°cooking", Data!$D$9:$D$2708,"3°batch"))</f>
        <v/>
      </c>
      <c r="Q132" s="59" t="str">
        <f>IF(B132="","",AVERAGEIFS(Data!F$9:F$2708,Data!$C$9:$C$2708,$B132,Data!$E$9:$E$2708,"5°cooking", Data!$D$9:$D$2708,"3°batch"))</f>
        <v/>
      </c>
      <c r="R132" s="66" t="str">
        <f t="shared" si="3"/>
        <v/>
      </c>
    </row>
    <row r="133" spans="2:18" x14ac:dyDescent="0.25">
      <c r="B133" s="66" t="str">
        <f t="shared" si="4"/>
        <v/>
      </c>
      <c r="C133" s="58" t="str">
        <f>IF(B133="","",AVERAGEIFS(Data!F$9:F$2708,Data!$C$9:$C$2708,$B133,Data!$E$9:$E$2708,"1°cooking", Data!$D$9:$D$2708,"1°batch"))</f>
        <v/>
      </c>
      <c r="D133" s="26" t="str">
        <f>IF(B133="","",AVERAGEIFS(Data!F$9:F$2708,Data!$C$9:$C$2708,$B133,Data!$E$9:$E$2708,"2°cooking", Data!$D$9:$D$2708,"1°batch"))</f>
        <v/>
      </c>
      <c r="E133" s="26" t="str">
        <f>IF(B133="","",AVERAGEIFS(Data!F$9:F$2708,Data!$C$9:$C$2708,$B133,Data!$E$9:$E$2708,"3°cooking", Data!$D$9:$D$2708,"1°batch"))</f>
        <v/>
      </c>
      <c r="F133" s="26" t="str">
        <f>IF(B133="","",AVERAGEIFS(Data!F$9:F$2708,Data!$C$9:$C$2708,$B133,Data!$E$9:$E$2708,"4°cooking", Data!$D$9:$D$2708,"1°batch"))</f>
        <v/>
      </c>
      <c r="G133" s="59" t="str">
        <f>IF(B133="","",AVERAGEIFS(Data!F$9:F$2708,Data!$C$9:$C$2708,$B133,Data!$E$9:$E$2708,"5°cooking", Data!$D$9:$D$2708,"1°batch"))</f>
        <v/>
      </c>
      <c r="H133" s="58" t="str">
        <f>IF(B133="","",AVERAGEIFS(Data!F$9:F$2708,Data!$C$9:$C$2708,$B133,Data!$E$9:$E$2708,"1°cooking", Data!$D$9:$D$2708,"2°batch"))</f>
        <v/>
      </c>
      <c r="I133" s="26" t="str">
        <f>IF(B133="","",AVERAGEIFS(Data!F$9:F$2708,Data!$C$9:$C$2708,$B133,Data!$E$9:$E$2708,"2°cooking", Data!$D$9:$D$2708,"2°batch"))</f>
        <v/>
      </c>
      <c r="J133" s="26" t="str">
        <f>IF(B133="","",AVERAGEIFS(Data!F$9:F$2708,Data!$C$9:$C$2708,$B133,Data!$E$9:$E$2708,"3°cooking", Data!$D$9:$D$2708,"2°batch"))</f>
        <v/>
      </c>
      <c r="K133" s="26" t="str">
        <f>IF(B133="","",AVERAGEIFS(Data!F$9:F$2708,Data!$C$9:$C$2708,$B133,Data!$E$9:$E$2708,"4°cooking", Data!$D$9:$D$2708,"2°batch"))</f>
        <v/>
      </c>
      <c r="L133" s="59" t="str">
        <f>IF(B133="","",AVERAGEIFS(Data!F$9:F$2708,Data!$C$9:$C$2708,$B133,Data!$E$9:$E$2708,"5°cooking", Data!$D$9:$D$2708,"2°batch"))</f>
        <v/>
      </c>
      <c r="M133" s="58" t="str">
        <f>IF(B133="","",AVERAGEIFS(Data!F$9:F$2708,Data!$C$9:$C$2708,$B133,Data!$E$9:$E$2708,"1°cooking", Data!$D$9:$D$2708,"3°batch"))</f>
        <v/>
      </c>
      <c r="N133" s="26" t="str">
        <f>IF(B133="","",AVERAGEIFS(Data!F$9:F$2708,Data!$C$9:$C$2708,$B133,Data!$E$9:$E$2708,"2°cooking", Data!$D$9:$D$2708,"3°batch"))</f>
        <v/>
      </c>
      <c r="O133" s="26" t="str">
        <f>IF(B133="","",AVERAGEIFS(Data!F$9:F$2708,Data!$C$9:$C$2708,$B133,Data!$E$9:$E$2708,"3°cooking", Data!$D$9:$D$2708,"3°batch"))</f>
        <v/>
      </c>
      <c r="P133" s="26" t="str">
        <f>IF(B133="","",AVERAGEIFS(Data!F$9:F$2708,Data!$C$9:$C$2708,$B133,Data!$E$9:$E$2708,"4°cooking", Data!$D$9:$D$2708,"3°batch"))</f>
        <v/>
      </c>
      <c r="Q133" s="59" t="str">
        <f>IF(B133="","",AVERAGEIFS(Data!F$9:F$2708,Data!$C$9:$C$2708,$B133,Data!$E$9:$E$2708,"5°cooking", Data!$D$9:$D$2708,"3°batch"))</f>
        <v/>
      </c>
      <c r="R133" s="66" t="str">
        <f t="shared" si="3"/>
        <v/>
      </c>
    </row>
    <row r="134" spans="2:18" x14ac:dyDescent="0.25">
      <c r="B134" s="66" t="str">
        <f t="shared" si="4"/>
        <v/>
      </c>
      <c r="C134" s="58" t="str">
        <f>IF(B134="","",AVERAGEIFS(Data!F$9:F$2708,Data!$C$9:$C$2708,$B134,Data!$E$9:$E$2708,"1°cooking", Data!$D$9:$D$2708,"1°batch"))</f>
        <v/>
      </c>
      <c r="D134" s="26" t="str">
        <f>IF(B134="","",AVERAGEIFS(Data!F$9:F$2708,Data!$C$9:$C$2708,$B134,Data!$E$9:$E$2708,"2°cooking", Data!$D$9:$D$2708,"1°batch"))</f>
        <v/>
      </c>
      <c r="E134" s="26" t="str">
        <f>IF(B134="","",AVERAGEIFS(Data!F$9:F$2708,Data!$C$9:$C$2708,$B134,Data!$E$9:$E$2708,"3°cooking", Data!$D$9:$D$2708,"1°batch"))</f>
        <v/>
      </c>
      <c r="F134" s="26" t="str">
        <f>IF(B134="","",AVERAGEIFS(Data!F$9:F$2708,Data!$C$9:$C$2708,$B134,Data!$E$9:$E$2708,"4°cooking", Data!$D$9:$D$2708,"1°batch"))</f>
        <v/>
      </c>
      <c r="G134" s="59" t="str">
        <f>IF(B134="","",AVERAGEIFS(Data!F$9:F$2708,Data!$C$9:$C$2708,$B134,Data!$E$9:$E$2708,"5°cooking", Data!$D$9:$D$2708,"1°batch"))</f>
        <v/>
      </c>
      <c r="H134" s="58" t="str">
        <f>IF(B134="","",AVERAGEIFS(Data!F$9:F$2708,Data!$C$9:$C$2708,$B134,Data!$E$9:$E$2708,"1°cooking", Data!$D$9:$D$2708,"2°batch"))</f>
        <v/>
      </c>
      <c r="I134" s="26" t="str">
        <f>IF(B134="","",AVERAGEIFS(Data!F$9:F$2708,Data!$C$9:$C$2708,$B134,Data!$E$9:$E$2708,"2°cooking", Data!$D$9:$D$2708,"2°batch"))</f>
        <v/>
      </c>
      <c r="J134" s="26" t="str">
        <f>IF(B134="","",AVERAGEIFS(Data!F$9:F$2708,Data!$C$9:$C$2708,$B134,Data!$E$9:$E$2708,"3°cooking", Data!$D$9:$D$2708,"2°batch"))</f>
        <v/>
      </c>
      <c r="K134" s="26" t="str">
        <f>IF(B134="","",AVERAGEIFS(Data!F$9:F$2708,Data!$C$9:$C$2708,$B134,Data!$E$9:$E$2708,"4°cooking", Data!$D$9:$D$2708,"2°batch"))</f>
        <v/>
      </c>
      <c r="L134" s="59" t="str">
        <f>IF(B134="","",AVERAGEIFS(Data!F$9:F$2708,Data!$C$9:$C$2708,$B134,Data!$E$9:$E$2708,"5°cooking", Data!$D$9:$D$2708,"2°batch"))</f>
        <v/>
      </c>
      <c r="M134" s="58" t="str">
        <f>IF(B134="","",AVERAGEIFS(Data!F$9:F$2708,Data!$C$9:$C$2708,$B134,Data!$E$9:$E$2708,"1°cooking", Data!$D$9:$D$2708,"3°batch"))</f>
        <v/>
      </c>
      <c r="N134" s="26" t="str">
        <f>IF(B134="","",AVERAGEIFS(Data!F$9:F$2708,Data!$C$9:$C$2708,$B134,Data!$E$9:$E$2708,"2°cooking", Data!$D$9:$D$2708,"3°batch"))</f>
        <v/>
      </c>
      <c r="O134" s="26" t="str">
        <f>IF(B134="","",AVERAGEIFS(Data!F$9:F$2708,Data!$C$9:$C$2708,$B134,Data!$E$9:$E$2708,"3°cooking", Data!$D$9:$D$2708,"3°batch"))</f>
        <v/>
      </c>
      <c r="P134" s="26" t="str">
        <f>IF(B134="","",AVERAGEIFS(Data!F$9:F$2708,Data!$C$9:$C$2708,$B134,Data!$E$9:$E$2708,"4°cooking", Data!$D$9:$D$2708,"3°batch"))</f>
        <v/>
      </c>
      <c r="Q134" s="59" t="str">
        <f>IF(B134="","",AVERAGEIFS(Data!F$9:F$2708,Data!$C$9:$C$2708,$B134,Data!$E$9:$E$2708,"5°cooking", Data!$D$9:$D$2708,"3°batch"))</f>
        <v/>
      </c>
      <c r="R134" s="66" t="str">
        <f t="shared" si="3"/>
        <v/>
      </c>
    </row>
    <row r="135" spans="2:18" x14ac:dyDescent="0.25">
      <c r="B135" s="66" t="str">
        <f t="shared" si="4"/>
        <v/>
      </c>
      <c r="C135" s="58" t="str">
        <f>IF(B135="","",AVERAGEIFS(Data!F$9:F$2708,Data!$C$9:$C$2708,$B135,Data!$E$9:$E$2708,"1°cooking", Data!$D$9:$D$2708,"1°batch"))</f>
        <v/>
      </c>
      <c r="D135" s="26" t="str">
        <f>IF(B135="","",AVERAGEIFS(Data!F$9:F$2708,Data!$C$9:$C$2708,$B135,Data!$E$9:$E$2708,"2°cooking", Data!$D$9:$D$2708,"1°batch"))</f>
        <v/>
      </c>
      <c r="E135" s="26" t="str">
        <f>IF(B135="","",AVERAGEIFS(Data!F$9:F$2708,Data!$C$9:$C$2708,$B135,Data!$E$9:$E$2708,"3°cooking", Data!$D$9:$D$2708,"1°batch"))</f>
        <v/>
      </c>
      <c r="F135" s="26" t="str">
        <f>IF(B135="","",AVERAGEIFS(Data!F$9:F$2708,Data!$C$9:$C$2708,$B135,Data!$E$9:$E$2708,"4°cooking", Data!$D$9:$D$2708,"1°batch"))</f>
        <v/>
      </c>
      <c r="G135" s="59" t="str">
        <f>IF(B135="","",AVERAGEIFS(Data!F$9:F$2708,Data!$C$9:$C$2708,$B135,Data!$E$9:$E$2708,"5°cooking", Data!$D$9:$D$2708,"1°batch"))</f>
        <v/>
      </c>
      <c r="H135" s="58" t="str">
        <f>IF(B135="","",AVERAGEIFS(Data!F$9:F$2708,Data!$C$9:$C$2708,$B135,Data!$E$9:$E$2708,"1°cooking", Data!$D$9:$D$2708,"2°batch"))</f>
        <v/>
      </c>
      <c r="I135" s="26" t="str">
        <f>IF(B135="","",AVERAGEIFS(Data!F$9:F$2708,Data!$C$9:$C$2708,$B135,Data!$E$9:$E$2708,"2°cooking", Data!$D$9:$D$2708,"2°batch"))</f>
        <v/>
      </c>
      <c r="J135" s="26" t="str">
        <f>IF(B135="","",AVERAGEIFS(Data!F$9:F$2708,Data!$C$9:$C$2708,$B135,Data!$E$9:$E$2708,"3°cooking", Data!$D$9:$D$2708,"2°batch"))</f>
        <v/>
      </c>
      <c r="K135" s="26" t="str">
        <f>IF(B135="","",AVERAGEIFS(Data!F$9:F$2708,Data!$C$9:$C$2708,$B135,Data!$E$9:$E$2708,"4°cooking", Data!$D$9:$D$2708,"2°batch"))</f>
        <v/>
      </c>
      <c r="L135" s="59" t="str">
        <f>IF(B135="","",AVERAGEIFS(Data!F$9:F$2708,Data!$C$9:$C$2708,$B135,Data!$E$9:$E$2708,"5°cooking", Data!$D$9:$D$2708,"2°batch"))</f>
        <v/>
      </c>
      <c r="M135" s="58" t="str">
        <f>IF(B135="","",AVERAGEIFS(Data!F$9:F$2708,Data!$C$9:$C$2708,$B135,Data!$E$9:$E$2708,"1°cooking", Data!$D$9:$D$2708,"3°batch"))</f>
        <v/>
      </c>
      <c r="N135" s="26" t="str">
        <f>IF(B135="","",AVERAGEIFS(Data!F$9:F$2708,Data!$C$9:$C$2708,$B135,Data!$E$9:$E$2708,"2°cooking", Data!$D$9:$D$2708,"3°batch"))</f>
        <v/>
      </c>
      <c r="O135" s="26" t="str">
        <f>IF(B135="","",AVERAGEIFS(Data!F$9:F$2708,Data!$C$9:$C$2708,$B135,Data!$E$9:$E$2708,"3°cooking", Data!$D$9:$D$2708,"3°batch"))</f>
        <v/>
      </c>
      <c r="P135" s="26" t="str">
        <f>IF(B135="","",AVERAGEIFS(Data!F$9:F$2708,Data!$C$9:$C$2708,$B135,Data!$E$9:$E$2708,"4°cooking", Data!$D$9:$D$2708,"3°batch"))</f>
        <v/>
      </c>
      <c r="Q135" s="59" t="str">
        <f>IF(B135="","",AVERAGEIFS(Data!F$9:F$2708,Data!$C$9:$C$2708,$B135,Data!$E$9:$E$2708,"5°cooking", Data!$D$9:$D$2708,"3°batch"))</f>
        <v/>
      </c>
      <c r="R135" s="66" t="str">
        <f t="shared" si="3"/>
        <v/>
      </c>
    </row>
    <row r="136" spans="2:18" x14ac:dyDescent="0.25">
      <c r="B136" s="66" t="str">
        <f t="shared" si="4"/>
        <v/>
      </c>
      <c r="C136" s="58" t="str">
        <f>IF(B136="","",AVERAGEIFS(Data!F$9:F$2708,Data!$C$9:$C$2708,$B136,Data!$E$9:$E$2708,"1°cooking", Data!$D$9:$D$2708,"1°batch"))</f>
        <v/>
      </c>
      <c r="D136" s="26" t="str">
        <f>IF(B136="","",AVERAGEIFS(Data!F$9:F$2708,Data!$C$9:$C$2708,$B136,Data!$E$9:$E$2708,"2°cooking", Data!$D$9:$D$2708,"1°batch"))</f>
        <v/>
      </c>
      <c r="E136" s="26" t="str">
        <f>IF(B136="","",AVERAGEIFS(Data!F$9:F$2708,Data!$C$9:$C$2708,$B136,Data!$E$9:$E$2708,"3°cooking", Data!$D$9:$D$2708,"1°batch"))</f>
        <v/>
      </c>
      <c r="F136" s="26" t="str">
        <f>IF(B136="","",AVERAGEIFS(Data!F$9:F$2708,Data!$C$9:$C$2708,$B136,Data!$E$9:$E$2708,"4°cooking", Data!$D$9:$D$2708,"1°batch"))</f>
        <v/>
      </c>
      <c r="G136" s="59" t="str">
        <f>IF(B136="","",AVERAGEIFS(Data!F$9:F$2708,Data!$C$9:$C$2708,$B136,Data!$E$9:$E$2708,"5°cooking", Data!$D$9:$D$2708,"1°batch"))</f>
        <v/>
      </c>
      <c r="H136" s="58" t="str">
        <f>IF(B136="","",AVERAGEIFS(Data!F$9:F$2708,Data!$C$9:$C$2708,$B136,Data!$E$9:$E$2708,"1°cooking", Data!$D$9:$D$2708,"2°batch"))</f>
        <v/>
      </c>
      <c r="I136" s="26" t="str">
        <f>IF(B136="","",AVERAGEIFS(Data!F$9:F$2708,Data!$C$9:$C$2708,$B136,Data!$E$9:$E$2708,"2°cooking", Data!$D$9:$D$2708,"2°batch"))</f>
        <v/>
      </c>
      <c r="J136" s="26" t="str">
        <f>IF(B136="","",AVERAGEIFS(Data!F$9:F$2708,Data!$C$9:$C$2708,$B136,Data!$E$9:$E$2708,"3°cooking", Data!$D$9:$D$2708,"2°batch"))</f>
        <v/>
      </c>
      <c r="K136" s="26" t="str">
        <f>IF(B136="","",AVERAGEIFS(Data!F$9:F$2708,Data!$C$9:$C$2708,$B136,Data!$E$9:$E$2708,"4°cooking", Data!$D$9:$D$2708,"2°batch"))</f>
        <v/>
      </c>
      <c r="L136" s="59" t="str">
        <f>IF(B136="","",AVERAGEIFS(Data!F$9:F$2708,Data!$C$9:$C$2708,$B136,Data!$E$9:$E$2708,"5°cooking", Data!$D$9:$D$2708,"2°batch"))</f>
        <v/>
      </c>
      <c r="M136" s="58" t="str">
        <f>IF(B136="","",AVERAGEIFS(Data!F$9:F$2708,Data!$C$9:$C$2708,$B136,Data!$E$9:$E$2708,"1°cooking", Data!$D$9:$D$2708,"3°batch"))</f>
        <v/>
      </c>
      <c r="N136" s="26" t="str">
        <f>IF(B136="","",AVERAGEIFS(Data!F$9:F$2708,Data!$C$9:$C$2708,$B136,Data!$E$9:$E$2708,"2°cooking", Data!$D$9:$D$2708,"3°batch"))</f>
        <v/>
      </c>
      <c r="O136" s="26" t="str">
        <f>IF(B136="","",AVERAGEIFS(Data!F$9:F$2708,Data!$C$9:$C$2708,$B136,Data!$E$9:$E$2708,"3°cooking", Data!$D$9:$D$2708,"3°batch"))</f>
        <v/>
      </c>
      <c r="P136" s="26" t="str">
        <f>IF(B136="","",AVERAGEIFS(Data!F$9:F$2708,Data!$C$9:$C$2708,$B136,Data!$E$9:$E$2708,"4°cooking", Data!$D$9:$D$2708,"3°batch"))</f>
        <v/>
      </c>
      <c r="Q136" s="59" t="str">
        <f>IF(B136="","",AVERAGEIFS(Data!F$9:F$2708,Data!$C$9:$C$2708,$B136,Data!$E$9:$E$2708,"5°cooking", Data!$D$9:$D$2708,"3°batch"))</f>
        <v/>
      </c>
      <c r="R136" s="66" t="str">
        <f t="shared" si="3"/>
        <v/>
      </c>
    </row>
    <row r="137" spans="2:18" x14ac:dyDescent="0.25">
      <c r="B137" s="66" t="str">
        <f t="shared" si="4"/>
        <v/>
      </c>
      <c r="C137" s="58" t="str">
        <f>IF(B137="","",AVERAGEIFS(Data!F$9:F$2708,Data!$C$9:$C$2708,$B137,Data!$E$9:$E$2708,"1°cooking", Data!$D$9:$D$2708,"1°batch"))</f>
        <v/>
      </c>
      <c r="D137" s="26" t="str">
        <f>IF(B137="","",AVERAGEIFS(Data!F$9:F$2708,Data!$C$9:$C$2708,$B137,Data!$E$9:$E$2708,"2°cooking", Data!$D$9:$D$2708,"1°batch"))</f>
        <v/>
      </c>
      <c r="E137" s="26" t="str">
        <f>IF(B137="","",AVERAGEIFS(Data!F$9:F$2708,Data!$C$9:$C$2708,$B137,Data!$E$9:$E$2708,"3°cooking", Data!$D$9:$D$2708,"1°batch"))</f>
        <v/>
      </c>
      <c r="F137" s="26" t="str">
        <f>IF(B137="","",AVERAGEIFS(Data!F$9:F$2708,Data!$C$9:$C$2708,$B137,Data!$E$9:$E$2708,"4°cooking", Data!$D$9:$D$2708,"1°batch"))</f>
        <v/>
      </c>
      <c r="G137" s="59" t="str">
        <f>IF(B137="","",AVERAGEIFS(Data!F$9:F$2708,Data!$C$9:$C$2708,$B137,Data!$E$9:$E$2708,"5°cooking", Data!$D$9:$D$2708,"1°batch"))</f>
        <v/>
      </c>
      <c r="H137" s="58" t="str">
        <f>IF(B137="","",AVERAGEIFS(Data!F$9:F$2708,Data!$C$9:$C$2708,$B137,Data!$E$9:$E$2708,"1°cooking", Data!$D$9:$D$2708,"2°batch"))</f>
        <v/>
      </c>
      <c r="I137" s="26" t="str">
        <f>IF(B137="","",AVERAGEIFS(Data!F$9:F$2708,Data!$C$9:$C$2708,$B137,Data!$E$9:$E$2708,"2°cooking", Data!$D$9:$D$2708,"2°batch"))</f>
        <v/>
      </c>
      <c r="J137" s="26" t="str">
        <f>IF(B137="","",AVERAGEIFS(Data!F$9:F$2708,Data!$C$9:$C$2708,$B137,Data!$E$9:$E$2708,"3°cooking", Data!$D$9:$D$2708,"2°batch"))</f>
        <v/>
      </c>
      <c r="K137" s="26" t="str">
        <f>IF(B137="","",AVERAGEIFS(Data!F$9:F$2708,Data!$C$9:$C$2708,$B137,Data!$E$9:$E$2708,"4°cooking", Data!$D$9:$D$2708,"2°batch"))</f>
        <v/>
      </c>
      <c r="L137" s="59" t="str">
        <f>IF(B137="","",AVERAGEIFS(Data!F$9:F$2708,Data!$C$9:$C$2708,$B137,Data!$E$9:$E$2708,"5°cooking", Data!$D$9:$D$2708,"2°batch"))</f>
        <v/>
      </c>
      <c r="M137" s="58" t="str">
        <f>IF(B137="","",AVERAGEIFS(Data!F$9:F$2708,Data!$C$9:$C$2708,$B137,Data!$E$9:$E$2708,"1°cooking", Data!$D$9:$D$2708,"3°batch"))</f>
        <v/>
      </c>
      <c r="N137" s="26" t="str">
        <f>IF(B137="","",AVERAGEIFS(Data!F$9:F$2708,Data!$C$9:$C$2708,$B137,Data!$E$9:$E$2708,"2°cooking", Data!$D$9:$D$2708,"3°batch"))</f>
        <v/>
      </c>
      <c r="O137" s="26" t="str">
        <f>IF(B137="","",AVERAGEIFS(Data!F$9:F$2708,Data!$C$9:$C$2708,$B137,Data!$E$9:$E$2708,"3°cooking", Data!$D$9:$D$2708,"3°batch"))</f>
        <v/>
      </c>
      <c r="P137" s="26" t="str">
        <f>IF(B137="","",AVERAGEIFS(Data!F$9:F$2708,Data!$C$9:$C$2708,$B137,Data!$E$9:$E$2708,"4°cooking", Data!$D$9:$D$2708,"3°batch"))</f>
        <v/>
      </c>
      <c r="Q137" s="59" t="str">
        <f>IF(B137="","",AVERAGEIFS(Data!F$9:F$2708,Data!$C$9:$C$2708,$B137,Data!$E$9:$E$2708,"5°cooking", Data!$D$9:$D$2708,"3°batch"))</f>
        <v/>
      </c>
      <c r="R137" s="66" t="str">
        <f t="shared" si="3"/>
        <v/>
      </c>
    </row>
    <row r="138" spans="2:18" x14ac:dyDescent="0.25">
      <c r="B138" s="66" t="str">
        <f t="shared" si="4"/>
        <v/>
      </c>
      <c r="C138" s="58" t="str">
        <f>IF(B138="","",AVERAGEIFS(Data!F$9:F$2708,Data!$C$9:$C$2708,$B138,Data!$E$9:$E$2708,"1°cooking", Data!$D$9:$D$2708,"1°batch"))</f>
        <v/>
      </c>
      <c r="D138" s="26" t="str">
        <f>IF(B138="","",AVERAGEIFS(Data!F$9:F$2708,Data!$C$9:$C$2708,$B138,Data!$E$9:$E$2708,"2°cooking", Data!$D$9:$D$2708,"1°batch"))</f>
        <v/>
      </c>
      <c r="E138" s="26" t="str">
        <f>IF(B138="","",AVERAGEIFS(Data!F$9:F$2708,Data!$C$9:$C$2708,$B138,Data!$E$9:$E$2708,"3°cooking", Data!$D$9:$D$2708,"1°batch"))</f>
        <v/>
      </c>
      <c r="F138" s="26" t="str">
        <f>IF(B138="","",AVERAGEIFS(Data!F$9:F$2708,Data!$C$9:$C$2708,$B138,Data!$E$9:$E$2708,"4°cooking", Data!$D$9:$D$2708,"1°batch"))</f>
        <v/>
      </c>
      <c r="G138" s="59" t="str">
        <f>IF(B138="","",AVERAGEIFS(Data!F$9:F$2708,Data!$C$9:$C$2708,$B138,Data!$E$9:$E$2708,"5°cooking", Data!$D$9:$D$2708,"1°batch"))</f>
        <v/>
      </c>
      <c r="H138" s="58" t="str">
        <f>IF(B138="","",AVERAGEIFS(Data!F$9:F$2708,Data!$C$9:$C$2708,$B138,Data!$E$9:$E$2708,"1°cooking", Data!$D$9:$D$2708,"2°batch"))</f>
        <v/>
      </c>
      <c r="I138" s="26" t="str">
        <f>IF(B138="","",AVERAGEIFS(Data!F$9:F$2708,Data!$C$9:$C$2708,$B138,Data!$E$9:$E$2708,"2°cooking", Data!$D$9:$D$2708,"2°batch"))</f>
        <v/>
      </c>
      <c r="J138" s="26" t="str">
        <f>IF(B138="","",AVERAGEIFS(Data!F$9:F$2708,Data!$C$9:$C$2708,$B138,Data!$E$9:$E$2708,"3°cooking", Data!$D$9:$D$2708,"2°batch"))</f>
        <v/>
      </c>
      <c r="K138" s="26" t="str">
        <f>IF(B138="","",AVERAGEIFS(Data!F$9:F$2708,Data!$C$9:$C$2708,$B138,Data!$E$9:$E$2708,"4°cooking", Data!$D$9:$D$2708,"2°batch"))</f>
        <v/>
      </c>
      <c r="L138" s="59" t="str">
        <f>IF(B138="","",AVERAGEIFS(Data!F$9:F$2708,Data!$C$9:$C$2708,$B138,Data!$E$9:$E$2708,"5°cooking", Data!$D$9:$D$2708,"2°batch"))</f>
        <v/>
      </c>
      <c r="M138" s="58" t="str">
        <f>IF(B138="","",AVERAGEIFS(Data!F$9:F$2708,Data!$C$9:$C$2708,$B138,Data!$E$9:$E$2708,"1°cooking", Data!$D$9:$D$2708,"3°batch"))</f>
        <v/>
      </c>
      <c r="N138" s="26" t="str">
        <f>IF(B138="","",AVERAGEIFS(Data!F$9:F$2708,Data!$C$9:$C$2708,$B138,Data!$E$9:$E$2708,"2°cooking", Data!$D$9:$D$2708,"3°batch"))</f>
        <v/>
      </c>
      <c r="O138" s="26" t="str">
        <f>IF(B138="","",AVERAGEIFS(Data!F$9:F$2708,Data!$C$9:$C$2708,$B138,Data!$E$9:$E$2708,"3°cooking", Data!$D$9:$D$2708,"3°batch"))</f>
        <v/>
      </c>
      <c r="P138" s="26" t="str">
        <f>IF(B138="","",AVERAGEIFS(Data!F$9:F$2708,Data!$C$9:$C$2708,$B138,Data!$E$9:$E$2708,"4°cooking", Data!$D$9:$D$2708,"3°batch"))</f>
        <v/>
      </c>
      <c r="Q138" s="59" t="str">
        <f>IF(B138="","",AVERAGEIFS(Data!F$9:F$2708,Data!$C$9:$C$2708,$B138,Data!$E$9:$E$2708,"5°cooking", Data!$D$9:$D$2708,"3°batch"))</f>
        <v/>
      </c>
      <c r="R138" s="66" t="str">
        <f t="shared" ref="R138:R201" si="5">IF(B138="","",$M$4)</f>
        <v/>
      </c>
    </row>
    <row r="139" spans="2:18" x14ac:dyDescent="0.25">
      <c r="B139" s="66" t="str">
        <f t="shared" ref="B139:B202" si="6">IF(B138&lt;$H$4,B138+$I$4,"")</f>
        <v/>
      </c>
      <c r="C139" s="58" t="str">
        <f>IF(B139="","",AVERAGEIFS(Data!F$9:F$2708,Data!$C$9:$C$2708,$B139,Data!$E$9:$E$2708,"1°cooking", Data!$D$9:$D$2708,"1°batch"))</f>
        <v/>
      </c>
      <c r="D139" s="26" t="str">
        <f>IF(B139="","",AVERAGEIFS(Data!F$9:F$2708,Data!$C$9:$C$2708,$B139,Data!$E$9:$E$2708,"2°cooking", Data!$D$9:$D$2708,"1°batch"))</f>
        <v/>
      </c>
      <c r="E139" s="26" t="str">
        <f>IF(B139="","",AVERAGEIFS(Data!F$9:F$2708,Data!$C$9:$C$2708,$B139,Data!$E$9:$E$2708,"3°cooking", Data!$D$9:$D$2708,"1°batch"))</f>
        <v/>
      </c>
      <c r="F139" s="26" t="str">
        <f>IF(B139="","",AVERAGEIFS(Data!F$9:F$2708,Data!$C$9:$C$2708,$B139,Data!$E$9:$E$2708,"4°cooking", Data!$D$9:$D$2708,"1°batch"))</f>
        <v/>
      </c>
      <c r="G139" s="59" t="str">
        <f>IF(B139="","",AVERAGEIFS(Data!F$9:F$2708,Data!$C$9:$C$2708,$B139,Data!$E$9:$E$2708,"5°cooking", Data!$D$9:$D$2708,"1°batch"))</f>
        <v/>
      </c>
      <c r="H139" s="58" t="str">
        <f>IF(B139="","",AVERAGEIFS(Data!F$9:F$2708,Data!$C$9:$C$2708,$B139,Data!$E$9:$E$2708,"1°cooking", Data!$D$9:$D$2708,"2°batch"))</f>
        <v/>
      </c>
      <c r="I139" s="26" t="str">
        <f>IF(B139="","",AVERAGEIFS(Data!F$9:F$2708,Data!$C$9:$C$2708,$B139,Data!$E$9:$E$2708,"2°cooking", Data!$D$9:$D$2708,"2°batch"))</f>
        <v/>
      </c>
      <c r="J139" s="26" t="str">
        <f>IF(B139="","",AVERAGEIFS(Data!F$9:F$2708,Data!$C$9:$C$2708,$B139,Data!$E$9:$E$2708,"3°cooking", Data!$D$9:$D$2708,"2°batch"))</f>
        <v/>
      </c>
      <c r="K139" s="26" t="str">
        <f>IF(B139="","",AVERAGEIFS(Data!F$9:F$2708,Data!$C$9:$C$2708,$B139,Data!$E$9:$E$2708,"4°cooking", Data!$D$9:$D$2708,"2°batch"))</f>
        <v/>
      </c>
      <c r="L139" s="59" t="str">
        <f>IF(B139="","",AVERAGEIFS(Data!F$9:F$2708,Data!$C$9:$C$2708,$B139,Data!$E$9:$E$2708,"5°cooking", Data!$D$9:$D$2708,"2°batch"))</f>
        <v/>
      </c>
      <c r="M139" s="58" t="str">
        <f>IF(B139="","",AVERAGEIFS(Data!F$9:F$2708,Data!$C$9:$C$2708,$B139,Data!$E$9:$E$2708,"1°cooking", Data!$D$9:$D$2708,"3°batch"))</f>
        <v/>
      </c>
      <c r="N139" s="26" t="str">
        <f>IF(B139="","",AVERAGEIFS(Data!F$9:F$2708,Data!$C$9:$C$2708,$B139,Data!$E$9:$E$2708,"2°cooking", Data!$D$9:$D$2708,"3°batch"))</f>
        <v/>
      </c>
      <c r="O139" s="26" t="str">
        <f>IF(B139="","",AVERAGEIFS(Data!F$9:F$2708,Data!$C$9:$C$2708,$B139,Data!$E$9:$E$2708,"3°cooking", Data!$D$9:$D$2708,"3°batch"))</f>
        <v/>
      </c>
      <c r="P139" s="26" t="str">
        <f>IF(B139="","",AVERAGEIFS(Data!F$9:F$2708,Data!$C$9:$C$2708,$B139,Data!$E$9:$E$2708,"4°cooking", Data!$D$9:$D$2708,"3°batch"))</f>
        <v/>
      </c>
      <c r="Q139" s="59" t="str">
        <f>IF(B139="","",AVERAGEIFS(Data!F$9:F$2708,Data!$C$9:$C$2708,$B139,Data!$E$9:$E$2708,"5°cooking", Data!$D$9:$D$2708,"3°batch"))</f>
        <v/>
      </c>
      <c r="R139" s="66" t="str">
        <f t="shared" si="5"/>
        <v/>
      </c>
    </row>
    <row r="140" spans="2:18" x14ac:dyDescent="0.25">
      <c r="B140" s="66" t="str">
        <f t="shared" si="6"/>
        <v/>
      </c>
      <c r="C140" s="58" t="str">
        <f>IF(B140="","",AVERAGEIFS(Data!F$9:F$2708,Data!$C$9:$C$2708,$B140,Data!$E$9:$E$2708,"1°cooking", Data!$D$9:$D$2708,"1°batch"))</f>
        <v/>
      </c>
      <c r="D140" s="26" t="str">
        <f>IF(B140="","",AVERAGEIFS(Data!F$9:F$2708,Data!$C$9:$C$2708,$B140,Data!$E$9:$E$2708,"2°cooking", Data!$D$9:$D$2708,"1°batch"))</f>
        <v/>
      </c>
      <c r="E140" s="26" t="str">
        <f>IF(B140="","",AVERAGEIFS(Data!F$9:F$2708,Data!$C$9:$C$2708,$B140,Data!$E$9:$E$2708,"3°cooking", Data!$D$9:$D$2708,"1°batch"))</f>
        <v/>
      </c>
      <c r="F140" s="26" t="str">
        <f>IF(B140="","",AVERAGEIFS(Data!F$9:F$2708,Data!$C$9:$C$2708,$B140,Data!$E$9:$E$2708,"4°cooking", Data!$D$9:$D$2708,"1°batch"))</f>
        <v/>
      </c>
      <c r="G140" s="59" t="str">
        <f>IF(B140="","",AVERAGEIFS(Data!F$9:F$2708,Data!$C$9:$C$2708,$B140,Data!$E$9:$E$2708,"5°cooking", Data!$D$9:$D$2708,"1°batch"))</f>
        <v/>
      </c>
      <c r="H140" s="58" t="str">
        <f>IF(B140="","",AVERAGEIFS(Data!F$9:F$2708,Data!$C$9:$C$2708,$B140,Data!$E$9:$E$2708,"1°cooking", Data!$D$9:$D$2708,"2°batch"))</f>
        <v/>
      </c>
      <c r="I140" s="26" t="str">
        <f>IF(B140="","",AVERAGEIFS(Data!F$9:F$2708,Data!$C$9:$C$2708,$B140,Data!$E$9:$E$2708,"2°cooking", Data!$D$9:$D$2708,"2°batch"))</f>
        <v/>
      </c>
      <c r="J140" s="26" t="str">
        <f>IF(B140="","",AVERAGEIFS(Data!F$9:F$2708,Data!$C$9:$C$2708,$B140,Data!$E$9:$E$2708,"3°cooking", Data!$D$9:$D$2708,"2°batch"))</f>
        <v/>
      </c>
      <c r="K140" s="26" t="str">
        <f>IF(B140="","",AVERAGEIFS(Data!F$9:F$2708,Data!$C$9:$C$2708,$B140,Data!$E$9:$E$2708,"4°cooking", Data!$D$9:$D$2708,"2°batch"))</f>
        <v/>
      </c>
      <c r="L140" s="59" t="str">
        <f>IF(B140="","",AVERAGEIFS(Data!F$9:F$2708,Data!$C$9:$C$2708,$B140,Data!$E$9:$E$2708,"5°cooking", Data!$D$9:$D$2708,"2°batch"))</f>
        <v/>
      </c>
      <c r="M140" s="58" t="str">
        <f>IF(B140="","",AVERAGEIFS(Data!F$9:F$2708,Data!$C$9:$C$2708,$B140,Data!$E$9:$E$2708,"1°cooking", Data!$D$9:$D$2708,"3°batch"))</f>
        <v/>
      </c>
      <c r="N140" s="26" t="str">
        <f>IF(B140="","",AVERAGEIFS(Data!F$9:F$2708,Data!$C$9:$C$2708,$B140,Data!$E$9:$E$2708,"2°cooking", Data!$D$9:$D$2708,"3°batch"))</f>
        <v/>
      </c>
      <c r="O140" s="26" t="str">
        <f>IF(B140="","",AVERAGEIFS(Data!F$9:F$2708,Data!$C$9:$C$2708,$B140,Data!$E$9:$E$2708,"3°cooking", Data!$D$9:$D$2708,"3°batch"))</f>
        <v/>
      </c>
      <c r="P140" s="26" t="str">
        <f>IF(B140="","",AVERAGEIFS(Data!F$9:F$2708,Data!$C$9:$C$2708,$B140,Data!$E$9:$E$2708,"4°cooking", Data!$D$9:$D$2708,"3°batch"))</f>
        <v/>
      </c>
      <c r="Q140" s="59" t="str">
        <f>IF(B140="","",AVERAGEIFS(Data!F$9:F$2708,Data!$C$9:$C$2708,$B140,Data!$E$9:$E$2708,"5°cooking", Data!$D$9:$D$2708,"3°batch"))</f>
        <v/>
      </c>
      <c r="R140" s="66" t="str">
        <f t="shared" si="5"/>
        <v/>
      </c>
    </row>
    <row r="141" spans="2:18" x14ac:dyDescent="0.25">
      <c r="B141" s="66" t="str">
        <f t="shared" si="6"/>
        <v/>
      </c>
      <c r="C141" s="58" t="str">
        <f>IF(B141="","",AVERAGEIFS(Data!F$9:F$2708,Data!$C$9:$C$2708,$B141,Data!$E$9:$E$2708,"1°cooking", Data!$D$9:$D$2708,"1°batch"))</f>
        <v/>
      </c>
      <c r="D141" s="26" t="str">
        <f>IF(B141="","",AVERAGEIFS(Data!F$9:F$2708,Data!$C$9:$C$2708,$B141,Data!$E$9:$E$2708,"2°cooking", Data!$D$9:$D$2708,"1°batch"))</f>
        <v/>
      </c>
      <c r="E141" s="26" t="str">
        <f>IF(B141="","",AVERAGEIFS(Data!F$9:F$2708,Data!$C$9:$C$2708,$B141,Data!$E$9:$E$2708,"3°cooking", Data!$D$9:$D$2708,"1°batch"))</f>
        <v/>
      </c>
      <c r="F141" s="26" t="str">
        <f>IF(B141="","",AVERAGEIFS(Data!F$9:F$2708,Data!$C$9:$C$2708,$B141,Data!$E$9:$E$2708,"4°cooking", Data!$D$9:$D$2708,"1°batch"))</f>
        <v/>
      </c>
      <c r="G141" s="59" t="str">
        <f>IF(B141="","",AVERAGEIFS(Data!F$9:F$2708,Data!$C$9:$C$2708,$B141,Data!$E$9:$E$2708,"5°cooking", Data!$D$9:$D$2708,"1°batch"))</f>
        <v/>
      </c>
      <c r="H141" s="58" t="str">
        <f>IF(B141="","",AVERAGEIFS(Data!F$9:F$2708,Data!$C$9:$C$2708,$B141,Data!$E$9:$E$2708,"1°cooking", Data!$D$9:$D$2708,"2°batch"))</f>
        <v/>
      </c>
      <c r="I141" s="26" t="str">
        <f>IF(B141="","",AVERAGEIFS(Data!F$9:F$2708,Data!$C$9:$C$2708,$B141,Data!$E$9:$E$2708,"2°cooking", Data!$D$9:$D$2708,"2°batch"))</f>
        <v/>
      </c>
      <c r="J141" s="26" t="str">
        <f>IF(B141="","",AVERAGEIFS(Data!F$9:F$2708,Data!$C$9:$C$2708,$B141,Data!$E$9:$E$2708,"3°cooking", Data!$D$9:$D$2708,"2°batch"))</f>
        <v/>
      </c>
      <c r="K141" s="26" t="str">
        <f>IF(B141="","",AVERAGEIFS(Data!F$9:F$2708,Data!$C$9:$C$2708,$B141,Data!$E$9:$E$2708,"4°cooking", Data!$D$9:$D$2708,"2°batch"))</f>
        <v/>
      </c>
      <c r="L141" s="59" t="str">
        <f>IF(B141="","",AVERAGEIFS(Data!F$9:F$2708,Data!$C$9:$C$2708,$B141,Data!$E$9:$E$2708,"5°cooking", Data!$D$9:$D$2708,"2°batch"))</f>
        <v/>
      </c>
      <c r="M141" s="58" t="str">
        <f>IF(B141="","",AVERAGEIFS(Data!F$9:F$2708,Data!$C$9:$C$2708,$B141,Data!$E$9:$E$2708,"1°cooking", Data!$D$9:$D$2708,"3°batch"))</f>
        <v/>
      </c>
      <c r="N141" s="26" t="str">
        <f>IF(B141="","",AVERAGEIFS(Data!F$9:F$2708,Data!$C$9:$C$2708,$B141,Data!$E$9:$E$2708,"2°cooking", Data!$D$9:$D$2708,"3°batch"))</f>
        <v/>
      </c>
      <c r="O141" s="26" t="str">
        <f>IF(B141="","",AVERAGEIFS(Data!F$9:F$2708,Data!$C$9:$C$2708,$B141,Data!$E$9:$E$2708,"3°cooking", Data!$D$9:$D$2708,"3°batch"))</f>
        <v/>
      </c>
      <c r="P141" s="26" t="str">
        <f>IF(B141="","",AVERAGEIFS(Data!F$9:F$2708,Data!$C$9:$C$2708,$B141,Data!$E$9:$E$2708,"4°cooking", Data!$D$9:$D$2708,"3°batch"))</f>
        <v/>
      </c>
      <c r="Q141" s="59" t="str">
        <f>IF(B141="","",AVERAGEIFS(Data!F$9:F$2708,Data!$C$9:$C$2708,$B141,Data!$E$9:$E$2708,"5°cooking", Data!$D$9:$D$2708,"3°batch"))</f>
        <v/>
      </c>
      <c r="R141" s="66" t="str">
        <f t="shared" si="5"/>
        <v/>
      </c>
    </row>
    <row r="142" spans="2:18" x14ac:dyDescent="0.25">
      <c r="B142" s="66" t="str">
        <f t="shared" si="6"/>
        <v/>
      </c>
      <c r="C142" s="58" t="str">
        <f>IF(B142="","",AVERAGEIFS(Data!F$9:F$2708,Data!$C$9:$C$2708,$B142,Data!$E$9:$E$2708,"1°cooking", Data!$D$9:$D$2708,"1°batch"))</f>
        <v/>
      </c>
      <c r="D142" s="26" t="str">
        <f>IF(B142="","",AVERAGEIFS(Data!F$9:F$2708,Data!$C$9:$C$2708,$B142,Data!$E$9:$E$2708,"2°cooking", Data!$D$9:$D$2708,"1°batch"))</f>
        <v/>
      </c>
      <c r="E142" s="26" t="str">
        <f>IF(B142="","",AVERAGEIFS(Data!F$9:F$2708,Data!$C$9:$C$2708,$B142,Data!$E$9:$E$2708,"3°cooking", Data!$D$9:$D$2708,"1°batch"))</f>
        <v/>
      </c>
      <c r="F142" s="26" t="str">
        <f>IF(B142="","",AVERAGEIFS(Data!F$9:F$2708,Data!$C$9:$C$2708,$B142,Data!$E$9:$E$2708,"4°cooking", Data!$D$9:$D$2708,"1°batch"))</f>
        <v/>
      </c>
      <c r="G142" s="59" t="str">
        <f>IF(B142="","",AVERAGEIFS(Data!F$9:F$2708,Data!$C$9:$C$2708,$B142,Data!$E$9:$E$2708,"5°cooking", Data!$D$9:$D$2708,"1°batch"))</f>
        <v/>
      </c>
      <c r="H142" s="58" t="str">
        <f>IF(B142="","",AVERAGEIFS(Data!F$9:F$2708,Data!$C$9:$C$2708,$B142,Data!$E$9:$E$2708,"1°cooking", Data!$D$9:$D$2708,"2°batch"))</f>
        <v/>
      </c>
      <c r="I142" s="26" t="str">
        <f>IF(B142="","",AVERAGEIFS(Data!F$9:F$2708,Data!$C$9:$C$2708,$B142,Data!$E$9:$E$2708,"2°cooking", Data!$D$9:$D$2708,"2°batch"))</f>
        <v/>
      </c>
      <c r="J142" s="26" t="str">
        <f>IF(B142="","",AVERAGEIFS(Data!F$9:F$2708,Data!$C$9:$C$2708,$B142,Data!$E$9:$E$2708,"3°cooking", Data!$D$9:$D$2708,"2°batch"))</f>
        <v/>
      </c>
      <c r="K142" s="26" t="str">
        <f>IF(B142="","",AVERAGEIFS(Data!F$9:F$2708,Data!$C$9:$C$2708,$B142,Data!$E$9:$E$2708,"4°cooking", Data!$D$9:$D$2708,"2°batch"))</f>
        <v/>
      </c>
      <c r="L142" s="59" t="str">
        <f>IF(B142="","",AVERAGEIFS(Data!F$9:F$2708,Data!$C$9:$C$2708,$B142,Data!$E$9:$E$2708,"5°cooking", Data!$D$9:$D$2708,"2°batch"))</f>
        <v/>
      </c>
      <c r="M142" s="58" t="str">
        <f>IF(B142="","",AVERAGEIFS(Data!F$9:F$2708,Data!$C$9:$C$2708,$B142,Data!$E$9:$E$2708,"1°cooking", Data!$D$9:$D$2708,"3°batch"))</f>
        <v/>
      </c>
      <c r="N142" s="26" t="str">
        <f>IF(B142="","",AVERAGEIFS(Data!F$9:F$2708,Data!$C$9:$C$2708,$B142,Data!$E$9:$E$2708,"2°cooking", Data!$D$9:$D$2708,"3°batch"))</f>
        <v/>
      </c>
      <c r="O142" s="26" t="str">
        <f>IF(B142="","",AVERAGEIFS(Data!F$9:F$2708,Data!$C$9:$C$2708,$B142,Data!$E$9:$E$2708,"3°cooking", Data!$D$9:$D$2708,"3°batch"))</f>
        <v/>
      </c>
      <c r="P142" s="26" t="str">
        <f>IF(B142="","",AVERAGEIFS(Data!F$9:F$2708,Data!$C$9:$C$2708,$B142,Data!$E$9:$E$2708,"4°cooking", Data!$D$9:$D$2708,"3°batch"))</f>
        <v/>
      </c>
      <c r="Q142" s="59" t="str">
        <f>IF(B142="","",AVERAGEIFS(Data!F$9:F$2708,Data!$C$9:$C$2708,$B142,Data!$E$9:$E$2708,"5°cooking", Data!$D$9:$D$2708,"3°batch"))</f>
        <v/>
      </c>
      <c r="R142" s="66" t="str">
        <f t="shared" si="5"/>
        <v/>
      </c>
    </row>
    <row r="143" spans="2:18" x14ac:dyDescent="0.25">
      <c r="B143" s="66" t="str">
        <f t="shared" si="6"/>
        <v/>
      </c>
      <c r="C143" s="58" t="str">
        <f>IF(B143="","",AVERAGEIFS(Data!F$9:F$2708,Data!$C$9:$C$2708,$B143,Data!$E$9:$E$2708,"1°cooking", Data!$D$9:$D$2708,"1°batch"))</f>
        <v/>
      </c>
      <c r="D143" s="26" t="str">
        <f>IF(B143="","",AVERAGEIFS(Data!F$9:F$2708,Data!$C$9:$C$2708,$B143,Data!$E$9:$E$2708,"2°cooking", Data!$D$9:$D$2708,"1°batch"))</f>
        <v/>
      </c>
      <c r="E143" s="26" t="str">
        <f>IF(B143="","",AVERAGEIFS(Data!F$9:F$2708,Data!$C$9:$C$2708,$B143,Data!$E$9:$E$2708,"3°cooking", Data!$D$9:$D$2708,"1°batch"))</f>
        <v/>
      </c>
      <c r="F143" s="26" t="str">
        <f>IF(B143="","",AVERAGEIFS(Data!F$9:F$2708,Data!$C$9:$C$2708,$B143,Data!$E$9:$E$2708,"4°cooking", Data!$D$9:$D$2708,"1°batch"))</f>
        <v/>
      </c>
      <c r="G143" s="59" t="str">
        <f>IF(B143="","",AVERAGEIFS(Data!F$9:F$2708,Data!$C$9:$C$2708,$B143,Data!$E$9:$E$2708,"5°cooking", Data!$D$9:$D$2708,"1°batch"))</f>
        <v/>
      </c>
      <c r="H143" s="58" t="str">
        <f>IF(B143="","",AVERAGEIFS(Data!F$9:F$2708,Data!$C$9:$C$2708,$B143,Data!$E$9:$E$2708,"1°cooking", Data!$D$9:$D$2708,"2°batch"))</f>
        <v/>
      </c>
      <c r="I143" s="26" t="str">
        <f>IF(B143="","",AVERAGEIFS(Data!F$9:F$2708,Data!$C$9:$C$2708,$B143,Data!$E$9:$E$2708,"2°cooking", Data!$D$9:$D$2708,"2°batch"))</f>
        <v/>
      </c>
      <c r="J143" s="26" t="str">
        <f>IF(B143="","",AVERAGEIFS(Data!F$9:F$2708,Data!$C$9:$C$2708,$B143,Data!$E$9:$E$2708,"3°cooking", Data!$D$9:$D$2708,"2°batch"))</f>
        <v/>
      </c>
      <c r="K143" s="26" t="str">
        <f>IF(B143="","",AVERAGEIFS(Data!F$9:F$2708,Data!$C$9:$C$2708,$B143,Data!$E$9:$E$2708,"4°cooking", Data!$D$9:$D$2708,"2°batch"))</f>
        <v/>
      </c>
      <c r="L143" s="59" t="str">
        <f>IF(B143="","",AVERAGEIFS(Data!F$9:F$2708,Data!$C$9:$C$2708,$B143,Data!$E$9:$E$2708,"5°cooking", Data!$D$9:$D$2708,"2°batch"))</f>
        <v/>
      </c>
      <c r="M143" s="58" t="str">
        <f>IF(B143="","",AVERAGEIFS(Data!F$9:F$2708,Data!$C$9:$C$2708,$B143,Data!$E$9:$E$2708,"1°cooking", Data!$D$9:$D$2708,"3°batch"))</f>
        <v/>
      </c>
      <c r="N143" s="26" t="str">
        <f>IF(B143="","",AVERAGEIFS(Data!F$9:F$2708,Data!$C$9:$C$2708,$B143,Data!$E$9:$E$2708,"2°cooking", Data!$D$9:$D$2708,"3°batch"))</f>
        <v/>
      </c>
      <c r="O143" s="26" t="str">
        <f>IF(B143="","",AVERAGEIFS(Data!F$9:F$2708,Data!$C$9:$C$2708,$B143,Data!$E$9:$E$2708,"3°cooking", Data!$D$9:$D$2708,"3°batch"))</f>
        <v/>
      </c>
      <c r="P143" s="26" t="str">
        <f>IF(B143="","",AVERAGEIFS(Data!F$9:F$2708,Data!$C$9:$C$2708,$B143,Data!$E$9:$E$2708,"4°cooking", Data!$D$9:$D$2708,"3°batch"))</f>
        <v/>
      </c>
      <c r="Q143" s="59" t="str">
        <f>IF(B143="","",AVERAGEIFS(Data!F$9:F$2708,Data!$C$9:$C$2708,$B143,Data!$E$9:$E$2708,"5°cooking", Data!$D$9:$D$2708,"3°batch"))</f>
        <v/>
      </c>
      <c r="R143" s="66" t="str">
        <f t="shared" si="5"/>
        <v/>
      </c>
    </row>
    <row r="144" spans="2:18" x14ac:dyDescent="0.25">
      <c r="B144" s="66" t="str">
        <f t="shared" si="6"/>
        <v/>
      </c>
      <c r="C144" s="58" t="str">
        <f>IF(B144="","",AVERAGEIFS(Data!F$9:F$2708,Data!$C$9:$C$2708,$B144,Data!$E$9:$E$2708,"1°cooking", Data!$D$9:$D$2708,"1°batch"))</f>
        <v/>
      </c>
      <c r="D144" s="26" t="str">
        <f>IF(B144="","",AVERAGEIFS(Data!F$9:F$2708,Data!$C$9:$C$2708,$B144,Data!$E$9:$E$2708,"2°cooking", Data!$D$9:$D$2708,"1°batch"))</f>
        <v/>
      </c>
      <c r="E144" s="26" t="str">
        <f>IF(B144="","",AVERAGEIFS(Data!F$9:F$2708,Data!$C$9:$C$2708,$B144,Data!$E$9:$E$2708,"3°cooking", Data!$D$9:$D$2708,"1°batch"))</f>
        <v/>
      </c>
      <c r="F144" s="26" t="str">
        <f>IF(B144="","",AVERAGEIFS(Data!F$9:F$2708,Data!$C$9:$C$2708,$B144,Data!$E$9:$E$2708,"4°cooking", Data!$D$9:$D$2708,"1°batch"))</f>
        <v/>
      </c>
      <c r="G144" s="59" t="str">
        <f>IF(B144="","",AVERAGEIFS(Data!F$9:F$2708,Data!$C$9:$C$2708,$B144,Data!$E$9:$E$2708,"5°cooking", Data!$D$9:$D$2708,"1°batch"))</f>
        <v/>
      </c>
      <c r="H144" s="58" t="str">
        <f>IF(B144="","",AVERAGEIFS(Data!F$9:F$2708,Data!$C$9:$C$2708,$B144,Data!$E$9:$E$2708,"1°cooking", Data!$D$9:$D$2708,"2°batch"))</f>
        <v/>
      </c>
      <c r="I144" s="26" t="str">
        <f>IF(B144="","",AVERAGEIFS(Data!F$9:F$2708,Data!$C$9:$C$2708,$B144,Data!$E$9:$E$2708,"2°cooking", Data!$D$9:$D$2708,"2°batch"))</f>
        <v/>
      </c>
      <c r="J144" s="26" t="str">
        <f>IF(B144="","",AVERAGEIFS(Data!F$9:F$2708,Data!$C$9:$C$2708,$B144,Data!$E$9:$E$2708,"3°cooking", Data!$D$9:$D$2708,"2°batch"))</f>
        <v/>
      </c>
      <c r="K144" s="26" t="str">
        <f>IF(B144="","",AVERAGEIFS(Data!F$9:F$2708,Data!$C$9:$C$2708,$B144,Data!$E$9:$E$2708,"4°cooking", Data!$D$9:$D$2708,"2°batch"))</f>
        <v/>
      </c>
      <c r="L144" s="59" t="str">
        <f>IF(B144="","",AVERAGEIFS(Data!F$9:F$2708,Data!$C$9:$C$2708,$B144,Data!$E$9:$E$2708,"5°cooking", Data!$D$9:$D$2708,"2°batch"))</f>
        <v/>
      </c>
      <c r="M144" s="58" t="str">
        <f>IF(B144="","",AVERAGEIFS(Data!F$9:F$2708,Data!$C$9:$C$2708,$B144,Data!$E$9:$E$2708,"1°cooking", Data!$D$9:$D$2708,"3°batch"))</f>
        <v/>
      </c>
      <c r="N144" s="26" t="str">
        <f>IF(B144="","",AVERAGEIFS(Data!F$9:F$2708,Data!$C$9:$C$2708,$B144,Data!$E$9:$E$2708,"2°cooking", Data!$D$9:$D$2708,"3°batch"))</f>
        <v/>
      </c>
      <c r="O144" s="26" t="str">
        <f>IF(B144="","",AVERAGEIFS(Data!F$9:F$2708,Data!$C$9:$C$2708,$B144,Data!$E$9:$E$2708,"3°cooking", Data!$D$9:$D$2708,"3°batch"))</f>
        <v/>
      </c>
      <c r="P144" s="26" t="str">
        <f>IF(B144="","",AVERAGEIFS(Data!F$9:F$2708,Data!$C$9:$C$2708,$B144,Data!$E$9:$E$2708,"4°cooking", Data!$D$9:$D$2708,"3°batch"))</f>
        <v/>
      </c>
      <c r="Q144" s="59" t="str">
        <f>IF(B144="","",AVERAGEIFS(Data!F$9:F$2708,Data!$C$9:$C$2708,$B144,Data!$E$9:$E$2708,"5°cooking", Data!$D$9:$D$2708,"3°batch"))</f>
        <v/>
      </c>
      <c r="R144" s="66" t="str">
        <f t="shared" si="5"/>
        <v/>
      </c>
    </row>
    <row r="145" spans="2:18" x14ac:dyDescent="0.25">
      <c r="B145" s="66" t="str">
        <f t="shared" si="6"/>
        <v/>
      </c>
      <c r="C145" s="58" t="str">
        <f>IF(B145="","",AVERAGEIFS(Data!F$9:F$2708,Data!$C$9:$C$2708,$B145,Data!$E$9:$E$2708,"1°cooking", Data!$D$9:$D$2708,"1°batch"))</f>
        <v/>
      </c>
      <c r="D145" s="26" t="str">
        <f>IF(B145="","",AVERAGEIFS(Data!F$9:F$2708,Data!$C$9:$C$2708,$B145,Data!$E$9:$E$2708,"2°cooking", Data!$D$9:$D$2708,"1°batch"))</f>
        <v/>
      </c>
      <c r="E145" s="26" t="str">
        <f>IF(B145="","",AVERAGEIFS(Data!F$9:F$2708,Data!$C$9:$C$2708,$B145,Data!$E$9:$E$2708,"3°cooking", Data!$D$9:$D$2708,"1°batch"))</f>
        <v/>
      </c>
      <c r="F145" s="26" t="str">
        <f>IF(B145="","",AVERAGEIFS(Data!F$9:F$2708,Data!$C$9:$C$2708,$B145,Data!$E$9:$E$2708,"4°cooking", Data!$D$9:$D$2708,"1°batch"))</f>
        <v/>
      </c>
      <c r="G145" s="59" t="str">
        <f>IF(B145="","",AVERAGEIFS(Data!F$9:F$2708,Data!$C$9:$C$2708,$B145,Data!$E$9:$E$2708,"5°cooking", Data!$D$9:$D$2708,"1°batch"))</f>
        <v/>
      </c>
      <c r="H145" s="58" t="str">
        <f>IF(B145="","",AVERAGEIFS(Data!F$9:F$2708,Data!$C$9:$C$2708,$B145,Data!$E$9:$E$2708,"1°cooking", Data!$D$9:$D$2708,"2°batch"))</f>
        <v/>
      </c>
      <c r="I145" s="26" t="str">
        <f>IF(B145="","",AVERAGEIFS(Data!F$9:F$2708,Data!$C$9:$C$2708,$B145,Data!$E$9:$E$2708,"2°cooking", Data!$D$9:$D$2708,"2°batch"))</f>
        <v/>
      </c>
      <c r="J145" s="26" t="str">
        <f>IF(B145="","",AVERAGEIFS(Data!F$9:F$2708,Data!$C$9:$C$2708,$B145,Data!$E$9:$E$2708,"3°cooking", Data!$D$9:$D$2708,"2°batch"))</f>
        <v/>
      </c>
      <c r="K145" s="26" t="str">
        <f>IF(B145="","",AVERAGEIFS(Data!F$9:F$2708,Data!$C$9:$C$2708,$B145,Data!$E$9:$E$2708,"4°cooking", Data!$D$9:$D$2708,"2°batch"))</f>
        <v/>
      </c>
      <c r="L145" s="59" t="str">
        <f>IF(B145="","",AVERAGEIFS(Data!F$9:F$2708,Data!$C$9:$C$2708,$B145,Data!$E$9:$E$2708,"5°cooking", Data!$D$9:$D$2708,"2°batch"))</f>
        <v/>
      </c>
      <c r="M145" s="58" t="str">
        <f>IF(B145="","",AVERAGEIFS(Data!F$9:F$2708,Data!$C$9:$C$2708,$B145,Data!$E$9:$E$2708,"1°cooking", Data!$D$9:$D$2708,"3°batch"))</f>
        <v/>
      </c>
      <c r="N145" s="26" t="str">
        <f>IF(B145="","",AVERAGEIFS(Data!F$9:F$2708,Data!$C$9:$C$2708,$B145,Data!$E$9:$E$2708,"2°cooking", Data!$D$9:$D$2708,"3°batch"))</f>
        <v/>
      </c>
      <c r="O145" s="26" t="str">
        <f>IF(B145="","",AVERAGEIFS(Data!F$9:F$2708,Data!$C$9:$C$2708,$B145,Data!$E$9:$E$2708,"3°cooking", Data!$D$9:$D$2708,"3°batch"))</f>
        <v/>
      </c>
      <c r="P145" s="26" t="str">
        <f>IF(B145="","",AVERAGEIFS(Data!F$9:F$2708,Data!$C$9:$C$2708,$B145,Data!$E$9:$E$2708,"4°cooking", Data!$D$9:$D$2708,"3°batch"))</f>
        <v/>
      </c>
      <c r="Q145" s="59" t="str">
        <f>IF(B145="","",AVERAGEIFS(Data!F$9:F$2708,Data!$C$9:$C$2708,$B145,Data!$E$9:$E$2708,"5°cooking", Data!$D$9:$D$2708,"3°batch"))</f>
        <v/>
      </c>
      <c r="R145" s="66" t="str">
        <f t="shared" si="5"/>
        <v/>
      </c>
    </row>
    <row r="146" spans="2:18" x14ac:dyDescent="0.25">
      <c r="B146" s="66" t="str">
        <f t="shared" si="6"/>
        <v/>
      </c>
      <c r="C146" s="58" t="str">
        <f>IF(B146="","",AVERAGEIFS(Data!F$9:F$2708,Data!$C$9:$C$2708,$B146,Data!$E$9:$E$2708,"1°cooking", Data!$D$9:$D$2708,"1°batch"))</f>
        <v/>
      </c>
      <c r="D146" s="26" t="str">
        <f>IF(B146="","",AVERAGEIFS(Data!F$9:F$2708,Data!$C$9:$C$2708,$B146,Data!$E$9:$E$2708,"2°cooking", Data!$D$9:$D$2708,"1°batch"))</f>
        <v/>
      </c>
      <c r="E146" s="26" t="str">
        <f>IF(B146="","",AVERAGEIFS(Data!F$9:F$2708,Data!$C$9:$C$2708,$B146,Data!$E$9:$E$2708,"3°cooking", Data!$D$9:$D$2708,"1°batch"))</f>
        <v/>
      </c>
      <c r="F146" s="26" t="str">
        <f>IF(B146="","",AVERAGEIFS(Data!F$9:F$2708,Data!$C$9:$C$2708,$B146,Data!$E$9:$E$2708,"4°cooking", Data!$D$9:$D$2708,"1°batch"))</f>
        <v/>
      </c>
      <c r="G146" s="59" t="str">
        <f>IF(B146="","",AVERAGEIFS(Data!F$9:F$2708,Data!$C$9:$C$2708,$B146,Data!$E$9:$E$2708,"5°cooking", Data!$D$9:$D$2708,"1°batch"))</f>
        <v/>
      </c>
      <c r="H146" s="58" t="str">
        <f>IF(B146="","",AVERAGEIFS(Data!F$9:F$2708,Data!$C$9:$C$2708,$B146,Data!$E$9:$E$2708,"1°cooking", Data!$D$9:$D$2708,"2°batch"))</f>
        <v/>
      </c>
      <c r="I146" s="26" t="str">
        <f>IF(B146="","",AVERAGEIFS(Data!F$9:F$2708,Data!$C$9:$C$2708,$B146,Data!$E$9:$E$2708,"2°cooking", Data!$D$9:$D$2708,"2°batch"))</f>
        <v/>
      </c>
      <c r="J146" s="26" t="str">
        <f>IF(B146="","",AVERAGEIFS(Data!F$9:F$2708,Data!$C$9:$C$2708,$B146,Data!$E$9:$E$2708,"3°cooking", Data!$D$9:$D$2708,"2°batch"))</f>
        <v/>
      </c>
      <c r="K146" s="26" t="str">
        <f>IF(B146="","",AVERAGEIFS(Data!F$9:F$2708,Data!$C$9:$C$2708,$B146,Data!$E$9:$E$2708,"4°cooking", Data!$D$9:$D$2708,"2°batch"))</f>
        <v/>
      </c>
      <c r="L146" s="59" t="str">
        <f>IF(B146="","",AVERAGEIFS(Data!F$9:F$2708,Data!$C$9:$C$2708,$B146,Data!$E$9:$E$2708,"5°cooking", Data!$D$9:$D$2708,"2°batch"))</f>
        <v/>
      </c>
      <c r="M146" s="58" t="str">
        <f>IF(B146="","",AVERAGEIFS(Data!F$9:F$2708,Data!$C$9:$C$2708,$B146,Data!$E$9:$E$2708,"1°cooking", Data!$D$9:$D$2708,"3°batch"))</f>
        <v/>
      </c>
      <c r="N146" s="26" t="str">
        <f>IF(B146="","",AVERAGEIFS(Data!F$9:F$2708,Data!$C$9:$C$2708,$B146,Data!$E$9:$E$2708,"2°cooking", Data!$D$9:$D$2708,"3°batch"))</f>
        <v/>
      </c>
      <c r="O146" s="26" t="str">
        <f>IF(B146="","",AVERAGEIFS(Data!F$9:F$2708,Data!$C$9:$C$2708,$B146,Data!$E$9:$E$2708,"3°cooking", Data!$D$9:$D$2708,"3°batch"))</f>
        <v/>
      </c>
      <c r="P146" s="26" t="str">
        <f>IF(B146="","",AVERAGEIFS(Data!F$9:F$2708,Data!$C$9:$C$2708,$B146,Data!$E$9:$E$2708,"4°cooking", Data!$D$9:$D$2708,"3°batch"))</f>
        <v/>
      </c>
      <c r="Q146" s="59" t="str">
        <f>IF(B146="","",AVERAGEIFS(Data!F$9:F$2708,Data!$C$9:$C$2708,$B146,Data!$E$9:$E$2708,"5°cooking", Data!$D$9:$D$2708,"3°batch"))</f>
        <v/>
      </c>
      <c r="R146" s="66" t="str">
        <f t="shared" si="5"/>
        <v/>
      </c>
    </row>
    <row r="147" spans="2:18" x14ac:dyDescent="0.25">
      <c r="B147" s="66" t="str">
        <f t="shared" si="6"/>
        <v/>
      </c>
      <c r="C147" s="58" t="str">
        <f>IF(B147="","",AVERAGEIFS(Data!F$9:F$2708,Data!$C$9:$C$2708,$B147,Data!$E$9:$E$2708,"1°cooking", Data!$D$9:$D$2708,"1°batch"))</f>
        <v/>
      </c>
      <c r="D147" s="26" t="str">
        <f>IF(B147="","",AVERAGEIFS(Data!F$9:F$2708,Data!$C$9:$C$2708,$B147,Data!$E$9:$E$2708,"2°cooking", Data!$D$9:$D$2708,"1°batch"))</f>
        <v/>
      </c>
      <c r="E147" s="26" t="str">
        <f>IF(B147="","",AVERAGEIFS(Data!F$9:F$2708,Data!$C$9:$C$2708,$B147,Data!$E$9:$E$2708,"3°cooking", Data!$D$9:$D$2708,"1°batch"))</f>
        <v/>
      </c>
      <c r="F147" s="26" t="str">
        <f>IF(B147="","",AVERAGEIFS(Data!F$9:F$2708,Data!$C$9:$C$2708,$B147,Data!$E$9:$E$2708,"4°cooking", Data!$D$9:$D$2708,"1°batch"))</f>
        <v/>
      </c>
      <c r="G147" s="59" t="str">
        <f>IF(B147="","",AVERAGEIFS(Data!F$9:F$2708,Data!$C$9:$C$2708,$B147,Data!$E$9:$E$2708,"5°cooking", Data!$D$9:$D$2708,"1°batch"))</f>
        <v/>
      </c>
      <c r="H147" s="58" t="str">
        <f>IF(B147="","",AVERAGEIFS(Data!F$9:F$2708,Data!$C$9:$C$2708,$B147,Data!$E$9:$E$2708,"1°cooking", Data!$D$9:$D$2708,"2°batch"))</f>
        <v/>
      </c>
      <c r="I147" s="26" t="str">
        <f>IF(B147="","",AVERAGEIFS(Data!F$9:F$2708,Data!$C$9:$C$2708,$B147,Data!$E$9:$E$2708,"2°cooking", Data!$D$9:$D$2708,"2°batch"))</f>
        <v/>
      </c>
      <c r="J147" s="26" t="str">
        <f>IF(B147="","",AVERAGEIFS(Data!F$9:F$2708,Data!$C$9:$C$2708,$B147,Data!$E$9:$E$2708,"3°cooking", Data!$D$9:$D$2708,"2°batch"))</f>
        <v/>
      </c>
      <c r="K147" s="26" t="str">
        <f>IF(B147="","",AVERAGEIFS(Data!F$9:F$2708,Data!$C$9:$C$2708,$B147,Data!$E$9:$E$2708,"4°cooking", Data!$D$9:$D$2708,"2°batch"))</f>
        <v/>
      </c>
      <c r="L147" s="59" t="str">
        <f>IF(B147="","",AVERAGEIFS(Data!F$9:F$2708,Data!$C$9:$C$2708,$B147,Data!$E$9:$E$2708,"5°cooking", Data!$D$9:$D$2708,"2°batch"))</f>
        <v/>
      </c>
      <c r="M147" s="58" t="str">
        <f>IF(B147="","",AVERAGEIFS(Data!F$9:F$2708,Data!$C$9:$C$2708,$B147,Data!$E$9:$E$2708,"1°cooking", Data!$D$9:$D$2708,"3°batch"))</f>
        <v/>
      </c>
      <c r="N147" s="26" t="str">
        <f>IF(B147="","",AVERAGEIFS(Data!F$9:F$2708,Data!$C$9:$C$2708,$B147,Data!$E$9:$E$2708,"2°cooking", Data!$D$9:$D$2708,"3°batch"))</f>
        <v/>
      </c>
      <c r="O147" s="26" t="str">
        <f>IF(B147="","",AVERAGEIFS(Data!F$9:F$2708,Data!$C$9:$C$2708,$B147,Data!$E$9:$E$2708,"3°cooking", Data!$D$9:$D$2708,"3°batch"))</f>
        <v/>
      </c>
      <c r="P147" s="26" t="str">
        <f>IF(B147="","",AVERAGEIFS(Data!F$9:F$2708,Data!$C$9:$C$2708,$B147,Data!$E$9:$E$2708,"4°cooking", Data!$D$9:$D$2708,"3°batch"))</f>
        <v/>
      </c>
      <c r="Q147" s="59" t="str">
        <f>IF(B147="","",AVERAGEIFS(Data!F$9:F$2708,Data!$C$9:$C$2708,$B147,Data!$E$9:$E$2708,"5°cooking", Data!$D$9:$D$2708,"3°batch"))</f>
        <v/>
      </c>
      <c r="R147" s="66" t="str">
        <f t="shared" si="5"/>
        <v/>
      </c>
    </row>
    <row r="148" spans="2:18" x14ac:dyDescent="0.25">
      <c r="B148" s="66" t="str">
        <f t="shared" si="6"/>
        <v/>
      </c>
      <c r="C148" s="58" t="str">
        <f>IF(B148="","",AVERAGEIFS(Data!F$9:F$2708,Data!$C$9:$C$2708,$B148,Data!$E$9:$E$2708,"1°cooking", Data!$D$9:$D$2708,"1°batch"))</f>
        <v/>
      </c>
      <c r="D148" s="26" t="str">
        <f>IF(B148="","",AVERAGEIFS(Data!F$9:F$2708,Data!$C$9:$C$2708,$B148,Data!$E$9:$E$2708,"2°cooking", Data!$D$9:$D$2708,"1°batch"))</f>
        <v/>
      </c>
      <c r="E148" s="26" t="str">
        <f>IF(B148="","",AVERAGEIFS(Data!F$9:F$2708,Data!$C$9:$C$2708,$B148,Data!$E$9:$E$2708,"3°cooking", Data!$D$9:$D$2708,"1°batch"))</f>
        <v/>
      </c>
      <c r="F148" s="26" t="str">
        <f>IF(B148="","",AVERAGEIFS(Data!F$9:F$2708,Data!$C$9:$C$2708,$B148,Data!$E$9:$E$2708,"4°cooking", Data!$D$9:$D$2708,"1°batch"))</f>
        <v/>
      </c>
      <c r="G148" s="59" t="str">
        <f>IF(B148="","",AVERAGEIFS(Data!F$9:F$2708,Data!$C$9:$C$2708,$B148,Data!$E$9:$E$2708,"5°cooking", Data!$D$9:$D$2708,"1°batch"))</f>
        <v/>
      </c>
      <c r="H148" s="58" t="str">
        <f>IF(B148="","",AVERAGEIFS(Data!F$9:F$2708,Data!$C$9:$C$2708,$B148,Data!$E$9:$E$2708,"1°cooking", Data!$D$9:$D$2708,"2°batch"))</f>
        <v/>
      </c>
      <c r="I148" s="26" t="str">
        <f>IF(B148="","",AVERAGEIFS(Data!F$9:F$2708,Data!$C$9:$C$2708,$B148,Data!$E$9:$E$2708,"2°cooking", Data!$D$9:$D$2708,"2°batch"))</f>
        <v/>
      </c>
      <c r="J148" s="26" t="str">
        <f>IF(B148="","",AVERAGEIFS(Data!F$9:F$2708,Data!$C$9:$C$2708,$B148,Data!$E$9:$E$2708,"3°cooking", Data!$D$9:$D$2708,"2°batch"))</f>
        <v/>
      </c>
      <c r="K148" s="26" t="str">
        <f>IF(B148="","",AVERAGEIFS(Data!F$9:F$2708,Data!$C$9:$C$2708,$B148,Data!$E$9:$E$2708,"4°cooking", Data!$D$9:$D$2708,"2°batch"))</f>
        <v/>
      </c>
      <c r="L148" s="59" t="str">
        <f>IF(B148="","",AVERAGEIFS(Data!F$9:F$2708,Data!$C$9:$C$2708,$B148,Data!$E$9:$E$2708,"5°cooking", Data!$D$9:$D$2708,"2°batch"))</f>
        <v/>
      </c>
      <c r="M148" s="58" t="str">
        <f>IF(B148="","",AVERAGEIFS(Data!F$9:F$2708,Data!$C$9:$C$2708,$B148,Data!$E$9:$E$2708,"1°cooking", Data!$D$9:$D$2708,"3°batch"))</f>
        <v/>
      </c>
      <c r="N148" s="26" t="str">
        <f>IF(B148="","",AVERAGEIFS(Data!F$9:F$2708,Data!$C$9:$C$2708,$B148,Data!$E$9:$E$2708,"2°cooking", Data!$D$9:$D$2708,"3°batch"))</f>
        <v/>
      </c>
      <c r="O148" s="26" t="str">
        <f>IF(B148="","",AVERAGEIFS(Data!F$9:F$2708,Data!$C$9:$C$2708,$B148,Data!$E$9:$E$2708,"3°cooking", Data!$D$9:$D$2708,"3°batch"))</f>
        <v/>
      </c>
      <c r="P148" s="26" t="str">
        <f>IF(B148="","",AVERAGEIFS(Data!F$9:F$2708,Data!$C$9:$C$2708,$B148,Data!$E$9:$E$2708,"4°cooking", Data!$D$9:$D$2708,"3°batch"))</f>
        <v/>
      </c>
      <c r="Q148" s="59" t="str">
        <f>IF(B148="","",AVERAGEIFS(Data!F$9:F$2708,Data!$C$9:$C$2708,$B148,Data!$E$9:$E$2708,"5°cooking", Data!$D$9:$D$2708,"3°batch"))</f>
        <v/>
      </c>
      <c r="R148" s="66" t="str">
        <f t="shared" si="5"/>
        <v/>
      </c>
    </row>
    <row r="149" spans="2:18" x14ac:dyDescent="0.25">
      <c r="B149" s="66" t="str">
        <f t="shared" si="6"/>
        <v/>
      </c>
      <c r="C149" s="58" t="str">
        <f>IF(B149="","",AVERAGEIFS(Data!F$9:F$2708,Data!$C$9:$C$2708,$B149,Data!$E$9:$E$2708,"1°cooking", Data!$D$9:$D$2708,"1°batch"))</f>
        <v/>
      </c>
      <c r="D149" s="26" t="str">
        <f>IF(B149="","",AVERAGEIFS(Data!F$9:F$2708,Data!$C$9:$C$2708,$B149,Data!$E$9:$E$2708,"2°cooking", Data!$D$9:$D$2708,"1°batch"))</f>
        <v/>
      </c>
      <c r="E149" s="26" t="str">
        <f>IF(B149="","",AVERAGEIFS(Data!F$9:F$2708,Data!$C$9:$C$2708,$B149,Data!$E$9:$E$2708,"3°cooking", Data!$D$9:$D$2708,"1°batch"))</f>
        <v/>
      </c>
      <c r="F149" s="26" t="str">
        <f>IF(B149="","",AVERAGEIFS(Data!F$9:F$2708,Data!$C$9:$C$2708,$B149,Data!$E$9:$E$2708,"4°cooking", Data!$D$9:$D$2708,"1°batch"))</f>
        <v/>
      </c>
      <c r="G149" s="59" t="str">
        <f>IF(B149="","",AVERAGEIFS(Data!F$9:F$2708,Data!$C$9:$C$2708,$B149,Data!$E$9:$E$2708,"5°cooking", Data!$D$9:$D$2708,"1°batch"))</f>
        <v/>
      </c>
      <c r="H149" s="58" t="str">
        <f>IF(B149="","",AVERAGEIFS(Data!F$9:F$2708,Data!$C$9:$C$2708,$B149,Data!$E$9:$E$2708,"1°cooking", Data!$D$9:$D$2708,"2°batch"))</f>
        <v/>
      </c>
      <c r="I149" s="26" t="str">
        <f>IF(B149="","",AVERAGEIFS(Data!F$9:F$2708,Data!$C$9:$C$2708,$B149,Data!$E$9:$E$2708,"2°cooking", Data!$D$9:$D$2708,"2°batch"))</f>
        <v/>
      </c>
      <c r="J149" s="26" t="str">
        <f>IF(B149="","",AVERAGEIFS(Data!F$9:F$2708,Data!$C$9:$C$2708,$B149,Data!$E$9:$E$2708,"3°cooking", Data!$D$9:$D$2708,"2°batch"))</f>
        <v/>
      </c>
      <c r="K149" s="26" t="str">
        <f>IF(B149="","",AVERAGEIFS(Data!F$9:F$2708,Data!$C$9:$C$2708,$B149,Data!$E$9:$E$2708,"4°cooking", Data!$D$9:$D$2708,"2°batch"))</f>
        <v/>
      </c>
      <c r="L149" s="59" t="str">
        <f>IF(B149="","",AVERAGEIFS(Data!F$9:F$2708,Data!$C$9:$C$2708,$B149,Data!$E$9:$E$2708,"5°cooking", Data!$D$9:$D$2708,"2°batch"))</f>
        <v/>
      </c>
      <c r="M149" s="58" t="str">
        <f>IF(B149="","",AVERAGEIFS(Data!F$9:F$2708,Data!$C$9:$C$2708,$B149,Data!$E$9:$E$2708,"1°cooking", Data!$D$9:$D$2708,"3°batch"))</f>
        <v/>
      </c>
      <c r="N149" s="26" t="str">
        <f>IF(B149="","",AVERAGEIFS(Data!F$9:F$2708,Data!$C$9:$C$2708,$B149,Data!$E$9:$E$2708,"2°cooking", Data!$D$9:$D$2708,"3°batch"))</f>
        <v/>
      </c>
      <c r="O149" s="26" t="str">
        <f>IF(B149="","",AVERAGEIFS(Data!F$9:F$2708,Data!$C$9:$C$2708,$B149,Data!$E$9:$E$2708,"3°cooking", Data!$D$9:$D$2708,"3°batch"))</f>
        <v/>
      </c>
      <c r="P149" s="26" t="str">
        <f>IF(B149="","",AVERAGEIFS(Data!F$9:F$2708,Data!$C$9:$C$2708,$B149,Data!$E$9:$E$2708,"4°cooking", Data!$D$9:$D$2708,"3°batch"))</f>
        <v/>
      </c>
      <c r="Q149" s="59" t="str">
        <f>IF(B149="","",AVERAGEIFS(Data!F$9:F$2708,Data!$C$9:$C$2708,$B149,Data!$E$9:$E$2708,"5°cooking", Data!$D$9:$D$2708,"3°batch"))</f>
        <v/>
      </c>
      <c r="R149" s="66" t="str">
        <f t="shared" si="5"/>
        <v/>
      </c>
    </row>
    <row r="150" spans="2:18" x14ac:dyDescent="0.25">
      <c r="B150" s="66" t="str">
        <f t="shared" si="6"/>
        <v/>
      </c>
      <c r="C150" s="58" t="str">
        <f>IF(B150="","",AVERAGEIFS(Data!F$9:F$2708,Data!$C$9:$C$2708,$B150,Data!$E$9:$E$2708,"1°cooking", Data!$D$9:$D$2708,"1°batch"))</f>
        <v/>
      </c>
      <c r="D150" s="26" t="str">
        <f>IF(B150="","",AVERAGEIFS(Data!F$9:F$2708,Data!$C$9:$C$2708,$B150,Data!$E$9:$E$2708,"2°cooking", Data!$D$9:$D$2708,"1°batch"))</f>
        <v/>
      </c>
      <c r="E150" s="26" t="str">
        <f>IF(B150="","",AVERAGEIFS(Data!F$9:F$2708,Data!$C$9:$C$2708,$B150,Data!$E$9:$E$2708,"3°cooking", Data!$D$9:$D$2708,"1°batch"))</f>
        <v/>
      </c>
      <c r="F150" s="26" t="str">
        <f>IF(B150="","",AVERAGEIFS(Data!F$9:F$2708,Data!$C$9:$C$2708,$B150,Data!$E$9:$E$2708,"4°cooking", Data!$D$9:$D$2708,"1°batch"))</f>
        <v/>
      </c>
      <c r="G150" s="59" t="str">
        <f>IF(B150="","",AVERAGEIFS(Data!F$9:F$2708,Data!$C$9:$C$2708,$B150,Data!$E$9:$E$2708,"5°cooking", Data!$D$9:$D$2708,"1°batch"))</f>
        <v/>
      </c>
      <c r="H150" s="58" t="str">
        <f>IF(B150="","",AVERAGEIFS(Data!F$9:F$2708,Data!$C$9:$C$2708,$B150,Data!$E$9:$E$2708,"1°cooking", Data!$D$9:$D$2708,"2°batch"))</f>
        <v/>
      </c>
      <c r="I150" s="26" t="str">
        <f>IF(B150="","",AVERAGEIFS(Data!F$9:F$2708,Data!$C$9:$C$2708,$B150,Data!$E$9:$E$2708,"2°cooking", Data!$D$9:$D$2708,"2°batch"))</f>
        <v/>
      </c>
      <c r="J150" s="26" t="str">
        <f>IF(B150="","",AVERAGEIFS(Data!F$9:F$2708,Data!$C$9:$C$2708,$B150,Data!$E$9:$E$2708,"3°cooking", Data!$D$9:$D$2708,"2°batch"))</f>
        <v/>
      </c>
      <c r="K150" s="26" t="str">
        <f>IF(B150="","",AVERAGEIFS(Data!F$9:F$2708,Data!$C$9:$C$2708,$B150,Data!$E$9:$E$2708,"4°cooking", Data!$D$9:$D$2708,"2°batch"))</f>
        <v/>
      </c>
      <c r="L150" s="59" t="str">
        <f>IF(B150="","",AVERAGEIFS(Data!F$9:F$2708,Data!$C$9:$C$2708,$B150,Data!$E$9:$E$2708,"5°cooking", Data!$D$9:$D$2708,"2°batch"))</f>
        <v/>
      </c>
      <c r="M150" s="58" t="str">
        <f>IF(B150="","",AVERAGEIFS(Data!F$9:F$2708,Data!$C$9:$C$2708,$B150,Data!$E$9:$E$2708,"1°cooking", Data!$D$9:$D$2708,"3°batch"))</f>
        <v/>
      </c>
      <c r="N150" s="26" t="str">
        <f>IF(B150="","",AVERAGEIFS(Data!F$9:F$2708,Data!$C$9:$C$2708,$B150,Data!$E$9:$E$2708,"2°cooking", Data!$D$9:$D$2708,"3°batch"))</f>
        <v/>
      </c>
      <c r="O150" s="26" t="str">
        <f>IF(B150="","",AVERAGEIFS(Data!F$9:F$2708,Data!$C$9:$C$2708,$B150,Data!$E$9:$E$2708,"3°cooking", Data!$D$9:$D$2708,"3°batch"))</f>
        <v/>
      </c>
      <c r="P150" s="26" t="str">
        <f>IF(B150="","",AVERAGEIFS(Data!F$9:F$2708,Data!$C$9:$C$2708,$B150,Data!$E$9:$E$2708,"4°cooking", Data!$D$9:$D$2708,"3°batch"))</f>
        <v/>
      </c>
      <c r="Q150" s="59" t="str">
        <f>IF(B150="","",AVERAGEIFS(Data!F$9:F$2708,Data!$C$9:$C$2708,$B150,Data!$E$9:$E$2708,"5°cooking", Data!$D$9:$D$2708,"3°batch"))</f>
        <v/>
      </c>
      <c r="R150" s="66" t="str">
        <f t="shared" si="5"/>
        <v/>
      </c>
    </row>
    <row r="151" spans="2:18" x14ac:dyDescent="0.25">
      <c r="B151" s="66" t="str">
        <f t="shared" si="6"/>
        <v/>
      </c>
      <c r="C151" s="58" t="str">
        <f>IF(B151="","",AVERAGEIFS(Data!F$9:F$2708,Data!$C$9:$C$2708,$B151,Data!$E$9:$E$2708,"1°cooking", Data!$D$9:$D$2708,"1°batch"))</f>
        <v/>
      </c>
      <c r="D151" s="26" t="str">
        <f>IF(B151="","",AVERAGEIFS(Data!F$9:F$2708,Data!$C$9:$C$2708,$B151,Data!$E$9:$E$2708,"2°cooking", Data!$D$9:$D$2708,"1°batch"))</f>
        <v/>
      </c>
      <c r="E151" s="26" t="str">
        <f>IF(B151="","",AVERAGEIFS(Data!F$9:F$2708,Data!$C$9:$C$2708,$B151,Data!$E$9:$E$2708,"3°cooking", Data!$D$9:$D$2708,"1°batch"))</f>
        <v/>
      </c>
      <c r="F151" s="26" t="str">
        <f>IF(B151="","",AVERAGEIFS(Data!F$9:F$2708,Data!$C$9:$C$2708,$B151,Data!$E$9:$E$2708,"4°cooking", Data!$D$9:$D$2708,"1°batch"))</f>
        <v/>
      </c>
      <c r="G151" s="59" t="str">
        <f>IF(B151="","",AVERAGEIFS(Data!F$9:F$2708,Data!$C$9:$C$2708,$B151,Data!$E$9:$E$2708,"5°cooking", Data!$D$9:$D$2708,"1°batch"))</f>
        <v/>
      </c>
      <c r="H151" s="58" t="str">
        <f>IF(B151="","",AVERAGEIFS(Data!F$9:F$2708,Data!$C$9:$C$2708,$B151,Data!$E$9:$E$2708,"1°cooking", Data!$D$9:$D$2708,"2°batch"))</f>
        <v/>
      </c>
      <c r="I151" s="26" t="str">
        <f>IF(B151="","",AVERAGEIFS(Data!F$9:F$2708,Data!$C$9:$C$2708,$B151,Data!$E$9:$E$2708,"2°cooking", Data!$D$9:$D$2708,"2°batch"))</f>
        <v/>
      </c>
      <c r="J151" s="26" t="str">
        <f>IF(B151="","",AVERAGEIFS(Data!F$9:F$2708,Data!$C$9:$C$2708,$B151,Data!$E$9:$E$2708,"3°cooking", Data!$D$9:$D$2708,"2°batch"))</f>
        <v/>
      </c>
      <c r="K151" s="26" t="str">
        <f>IF(B151="","",AVERAGEIFS(Data!F$9:F$2708,Data!$C$9:$C$2708,$B151,Data!$E$9:$E$2708,"4°cooking", Data!$D$9:$D$2708,"2°batch"))</f>
        <v/>
      </c>
      <c r="L151" s="59" t="str">
        <f>IF(B151="","",AVERAGEIFS(Data!F$9:F$2708,Data!$C$9:$C$2708,$B151,Data!$E$9:$E$2708,"5°cooking", Data!$D$9:$D$2708,"2°batch"))</f>
        <v/>
      </c>
      <c r="M151" s="58" t="str">
        <f>IF(B151="","",AVERAGEIFS(Data!F$9:F$2708,Data!$C$9:$C$2708,$B151,Data!$E$9:$E$2708,"1°cooking", Data!$D$9:$D$2708,"3°batch"))</f>
        <v/>
      </c>
      <c r="N151" s="26" t="str">
        <f>IF(B151="","",AVERAGEIFS(Data!F$9:F$2708,Data!$C$9:$C$2708,$B151,Data!$E$9:$E$2708,"2°cooking", Data!$D$9:$D$2708,"3°batch"))</f>
        <v/>
      </c>
      <c r="O151" s="26" t="str">
        <f>IF(B151="","",AVERAGEIFS(Data!F$9:F$2708,Data!$C$9:$C$2708,$B151,Data!$E$9:$E$2708,"3°cooking", Data!$D$9:$D$2708,"3°batch"))</f>
        <v/>
      </c>
      <c r="P151" s="26" t="str">
        <f>IF(B151="","",AVERAGEIFS(Data!F$9:F$2708,Data!$C$9:$C$2708,$B151,Data!$E$9:$E$2708,"4°cooking", Data!$D$9:$D$2708,"3°batch"))</f>
        <v/>
      </c>
      <c r="Q151" s="59" t="str">
        <f>IF(B151="","",AVERAGEIFS(Data!F$9:F$2708,Data!$C$9:$C$2708,$B151,Data!$E$9:$E$2708,"5°cooking", Data!$D$9:$D$2708,"3°batch"))</f>
        <v/>
      </c>
      <c r="R151" s="66" t="str">
        <f t="shared" si="5"/>
        <v/>
      </c>
    </row>
    <row r="152" spans="2:18" x14ac:dyDescent="0.25">
      <c r="B152" s="66" t="str">
        <f t="shared" si="6"/>
        <v/>
      </c>
      <c r="C152" s="58" t="str">
        <f>IF(B152="","",AVERAGEIFS(Data!F$9:F$2708,Data!$C$9:$C$2708,$B152,Data!$E$9:$E$2708,"1°cooking", Data!$D$9:$D$2708,"1°batch"))</f>
        <v/>
      </c>
      <c r="D152" s="26" t="str">
        <f>IF(B152="","",AVERAGEIFS(Data!F$9:F$2708,Data!$C$9:$C$2708,$B152,Data!$E$9:$E$2708,"2°cooking", Data!$D$9:$D$2708,"1°batch"))</f>
        <v/>
      </c>
      <c r="E152" s="26" t="str">
        <f>IF(B152="","",AVERAGEIFS(Data!F$9:F$2708,Data!$C$9:$C$2708,$B152,Data!$E$9:$E$2708,"3°cooking", Data!$D$9:$D$2708,"1°batch"))</f>
        <v/>
      </c>
      <c r="F152" s="26" t="str">
        <f>IF(B152="","",AVERAGEIFS(Data!F$9:F$2708,Data!$C$9:$C$2708,$B152,Data!$E$9:$E$2708,"4°cooking", Data!$D$9:$D$2708,"1°batch"))</f>
        <v/>
      </c>
      <c r="G152" s="59" t="str">
        <f>IF(B152="","",AVERAGEIFS(Data!F$9:F$2708,Data!$C$9:$C$2708,$B152,Data!$E$9:$E$2708,"5°cooking", Data!$D$9:$D$2708,"1°batch"))</f>
        <v/>
      </c>
      <c r="H152" s="58" t="str">
        <f>IF(B152="","",AVERAGEIFS(Data!F$9:F$2708,Data!$C$9:$C$2708,$B152,Data!$E$9:$E$2708,"1°cooking", Data!$D$9:$D$2708,"2°batch"))</f>
        <v/>
      </c>
      <c r="I152" s="26" t="str">
        <f>IF(B152="","",AVERAGEIFS(Data!F$9:F$2708,Data!$C$9:$C$2708,$B152,Data!$E$9:$E$2708,"2°cooking", Data!$D$9:$D$2708,"2°batch"))</f>
        <v/>
      </c>
      <c r="J152" s="26" t="str">
        <f>IF(B152="","",AVERAGEIFS(Data!F$9:F$2708,Data!$C$9:$C$2708,$B152,Data!$E$9:$E$2708,"3°cooking", Data!$D$9:$D$2708,"2°batch"))</f>
        <v/>
      </c>
      <c r="K152" s="26" t="str">
        <f>IF(B152="","",AVERAGEIFS(Data!F$9:F$2708,Data!$C$9:$C$2708,$B152,Data!$E$9:$E$2708,"4°cooking", Data!$D$9:$D$2708,"2°batch"))</f>
        <v/>
      </c>
      <c r="L152" s="59" t="str">
        <f>IF(B152="","",AVERAGEIFS(Data!F$9:F$2708,Data!$C$9:$C$2708,$B152,Data!$E$9:$E$2708,"5°cooking", Data!$D$9:$D$2708,"2°batch"))</f>
        <v/>
      </c>
      <c r="M152" s="58" t="str">
        <f>IF(B152="","",AVERAGEIFS(Data!F$9:F$2708,Data!$C$9:$C$2708,$B152,Data!$E$9:$E$2708,"1°cooking", Data!$D$9:$D$2708,"3°batch"))</f>
        <v/>
      </c>
      <c r="N152" s="26" t="str">
        <f>IF(B152="","",AVERAGEIFS(Data!F$9:F$2708,Data!$C$9:$C$2708,$B152,Data!$E$9:$E$2708,"2°cooking", Data!$D$9:$D$2708,"3°batch"))</f>
        <v/>
      </c>
      <c r="O152" s="26" t="str">
        <f>IF(B152="","",AVERAGEIFS(Data!F$9:F$2708,Data!$C$9:$C$2708,$B152,Data!$E$9:$E$2708,"3°cooking", Data!$D$9:$D$2708,"3°batch"))</f>
        <v/>
      </c>
      <c r="P152" s="26" t="str">
        <f>IF(B152="","",AVERAGEIFS(Data!F$9:F$2708,Data!$C$9:$C$2708,$B152,Data!$E$9:$E$2708,"4°cooking", Data!$D$9:$D$2708,"3°batch"))</f>
        <v/>
      </c>
      <c r="Q152" s="59" t="str">
        <f>IF(B152="","",AVERAGEIFS(Data!F$9:F$2708,Data!$C$9:$C$2708,$B152,Data!$E$9:$E$2708,"5°cooking", Data!$D$9:$D$2708,"3°batch"))</f>
        <v/>
      </c>
      <c r="R152" s="66" t="str">
        <f t="shared" si="5"/>
        <v/>
      </c>
    </row>
    <row r="153" spans="2:18" x14ac:dyDescent="0.25">
      <c r="B153" s="66" t="str">
        <f t="shared" si="6"/>
        <v/>
      </c>
      <c r="C153" s="58" t="str">
        <f>IF(B153="","",AVERAGEIFS(Data!F$9:F$2708,Data!$C$9:$C$2708,$B153,Data!$E$9:$E$2708,"1°cooking", Data!$D$9:$D$2708,"1°batch"))</f>
        <v/>
      </c>
      <c r="D153" s="26" t="str">
        <f>IF(B153="","",AVERAGEIFS(Data!F$9:F$2708,Data!$C$9:$C$2708,$B153,Data!$E$9:$E$2708,"2°cooking", Data!$D$9:$D$2708,"1°batch"))</f>
        <v/>
      </c>
      <c r="E153" s="26" t="str">
        <f>IF(B153="","",AVERAGEIFS(Data!F$9:F$2708,Data!$C$9:$C$2708,$B153,Data!$E$9:$E$2708,"3°cooking", Data!$D$9:$D$2708,"1°batch"))</f>
        <v/>
      </c>
      <c r="F153" s="26" t="str">
        <f>IF(B153="","",AVERAGEIFS(Data!F$9:F$2708,Data!$C$9:$C$2708,$B153,Data!$E$9:$E$2708,"4°cooking", Data!$D$9:$D$2708,"1°batch"))</f>
        <v/>
      </c>
      <c r="G153" s="59" t="str">
        <f>IF(B153="","",AVERAGEIFS(Data!F$9:F$2708,Data!$C$9:$C$2708,$B153,Data!$E$9:$E$2708,"5°cooking", Data!$D$9:$D$2708,"1°batch"))</f>
        <v/>
      </c>
      <c r="H153" s="58" t="str">
        <f>IF(B153="","",AVERAGEIFS(Data!F$9:F$2708,Data!$C$9:$C$2708,$B153,Data!$E$9:$E$2708,"1°cooking", Data!$D$9:$D$2708,"2°batch"))</f>
        <v/>
      </c>
      <c r="I153" s="26" t="str">
        <f>IF(B153="","",AVERAGEIFS(Data!F$9:F$2708,Data!$C$9:$C$2708,$B153,Data!$E$9:$E$2708,"2°cooking", Data!$D$9:$D$2708,"2°batch"))</f>
        <v/>
      </c>
      <c r="J153" s="26" t="str">
        <f>IF(B153="","",AVERAGEIFS(Data!F$9:F$2708,Data!$C$9:$C$2708,$B153,Data!$E$9:$E$2708,"3°cooking", Data!$D$9:$D$2708,"2°batch"))</f>
        <v/>
      </c>
      <c r="K153" s="26" t="str">
        <f>IF(B153="","",AVERAGEIFS(Data!F$9:F$2708,Data!$C$9:$C$2708,$B153,Data!$E$9:$E$2708,"4°cooking", Data!$D$9:$D$2708,"2°batch"))</f>
        <v/>
      </c>
      <c r="L153" s="59" t="str">
        <f>IF(B153="","",AVERAGEIFS(Data!F$9:F$2708,Data!$C$9:$C$2708,$B153,Data!$E$9:$E$2708,"5°cooking", Data!$D$9:$D$2708,"2°batch"))</f>
        <v/>
      </c>
      <c r="M153" s="58" t="str">
        <f>IF(B153="","",AVERAGEIFS(Data!F$9:F$2708,Data!$C$9:$C$2708,$B153,Data!$E$9:$E$2708,"1°cooking", Data!$D$9:$D$2708,"3°batch"))</f>
        <v/>
      </c>
      <c r="N153" s="26" t="str">
        <f>IF(B153="","",AVERAGEIFS(Data!F$9:F$2708,Data!$C$9:$C$2708,$B153,Data!$E$9:$E$2708,"2°cooking", Data!$D$9:$D$2708,"3°batch"))</f>
        <v/>
      </c>
      <c r="O153" s="26" t="str">
        <f>IF(B153="","",AVERAGEIFS(Data!F$9:F$2708,Data!$C$9:$C$2708,$B153,Data!$E$9:$E$2708,"3°cooking", Data!$D$9:$D$2708,"3°batch"))</f>
        <v/>
      </c>
      <c r="P153" s="26" t="str">
        <f>IF(B153="","",AVERAGEIFS(Data!F$9:F$2708,Data!$C$9:$C$2708,$B153,Data!$E$9:$E$2708,"4°cooking", Data!$D$9:$D$2708,"3°batch"))</f>
        <v/>
      </c>
      <c r="Q153" s="59" t="str">
        <f>IF(B153="","",AVERAGEIFS(Data!F$9:F$2708,Data!$C$9:$C$2708,$B153,Data!$E$9:$E$2708,"5°cooking", Data!$D$9:$D$2708,"3°batch"))</f>
        <v/>
      </c>
      <c r="R153" s="66" t="str">
        <f t="shared" si="5"/>
        <v/>
      </c>
    </row>
    <row r="154" spans="2:18" x14ac:dyDescent="0.25">
      <c r="B154" s="66" t="str">
        <f t="shared" si="6"/>
        <v/>
      </c>
      <c r="C154" s="58" t="str">
        <f>IF(B154="","",AVERAGEIFS(Data!F$9:F$2708,Data!$C$9:$C$2708,$B154,Data!$E$9:$E$2708,"1°cooking", Data!$D$9:$D$2708,"1°batch"))</f>
        <v/>
      </c>
      <c r="D154" s="26" t="str">
        <f>IF(B154="","",AVERAGEIFS(Data!F$9:F$2708,Data!$C$9:$C$2708,$B154,Data!$E$9:$E$2708,"2°cooking", Data!$D$9:$D$2708,"1°batch"))</f>
        <v/>
      </c>
      <c r="E154" s="26" t="str">
        <f>IF(B154="","",AVERAGEIFS(Data!F$9:F$2708,Data!$C$9:$C$2708,$B154,Data!$E$9:$E$2708,"3°cooking", Data!$D$9:$D$2708,"1°batch"))</f>
        <v/>
      </c>
      <c r="F154" s="26" t="str">
        <f>IF(B154="","",AVERAGEIFS(Data!F$9:F$2708,Data!$C$9:$C$2708,$B154,Data!$E$9:$E$2708,"4°cooking", Data!$D$9:$D$2708,"1°batch"))</f>
        <v/>
      </c>
      <c r="G154" s="59" t="str">
        <f>IF(B154="","",AVERAGEIFS(Data!F$9:F$2708,Data!$C$9:$C$2708,$B154,Data!$E$9:$E$2708,"5°cooking", Data!$D$9:$D$2708,"1°batch"))</f>
        <v/>
      </c>
      <c r="H154" s="58" t="str">
        <f>IF(B154="","",AVERAGEIFS(Data!F$9:F$2708,Data!$C$9:$C$2708,$B154,Data!$E$9:$E$2708,"1°cooking", Data!$D$9:$D$2708,"2°batch"))</f>
        <v/>
      </c>
      <c r="I154" s="26" t="str">
        <f>IF(B154="","",AVERAGEIFS(Data!F$9:F$2708,Data!$C$9:$C$2708,$B154,Data!$E$9:$E$2708,"2°cooking", Data!$D$9:$D$2708,"2°batch"))</f>
        <v/>
      </c>
      <c r="J154" s="26" t="str">
        <f>IF(B154="","",AVERAGEIFS(Data!F$9:F$2708,Data!$C$9:$C$2708,$B154,Data!$E$9:$E$2708,"3°cooking", Data!$D$9:$D$2708,"2°batch"))</f>
        <v/>
      </c>
      <c r="K154" s="26" t="str">
        <f>IF(B154="","",AVERAGEIFS(Data!F$9:F$2708,Data!$C$9:$C$2708,$B154,Data!$E$9:$E$2708,"4°cooking", Data!$D$9:$D$2708,"2°batch"))</f>
        <v/>
      </c>
      <c r="L154" s="59" t="str">
        <f>IF(B154="","",AVERAGEIFS(Data!F$9:F$2708,Data!$C$9:$C$2708,$B154,Data!$E$9:$E$2708,"5°cooking", Data!$D$9:$D$2708,"2°batch"))</f>
        <v/>
      </c>
      <c r="M154" s="58" t="str">
        <f>IF(B154="","",AVERAGEIFS(Data!F$9:F$2708,Data!$C$9:$C$2708,$B154,Data!$E$9:$E$2708,"1°cooking", Data!$D$9:$D$2708,"3°batch"))</f>
        <v/>
      </c>
      <c r="N154" s="26" t="str">
        <f>IF(B154="","",AVERAGEIFS(Data!F$9:F$2708,Data!$C$9:$C$2708,$B154,Data!$E$9:$E$2708,"2°cooking", Data!$D$9:$D$2708,"3°batch"))</f>
        <v/>
      </c>
      <c r="O154" s="26" t="str">
        <f>IF(B154="","",AVERAGEIFS(Data!F$9:F$2708,Data!$C$9:$C$2708,$B154,Data!$E$9:$E$2708,"3°cooking", Data!$D$9:$D$2708,"3°batch"))</f>
        <v/>
      </c>
      <c r="P154" s="26" t="str">
        <f>IF(B154="","",AVERAGEIFS(Data!F$9:F$2708,Data!$C$9:$C$2708,$B154,Data!$E$9:$E$2708,"4°cooking", Data!$D$9:$D$2708,"3°batch"))</f>
        <v/>
      </c>
      <c r="Q154" s="59" t="str">
        <f>IF(B154="","",AVERAGEIFS(Data!F$9:F$2708,Data!$C$9:$C$2708,$B154,Data!$E$9:$E$2708,"5°cooking", Data!$D$9:$D$2708,"3°batch"))</f>
        <v/>
      </c>
      <c r="R154" s="66" t="str">
        <f t="shared" si="5"/>
        <v/>
      </c>
    </row>
    <row r="155" spans="2:18" x14ac:dyDescent="0.25">
      <c r="B155" s="66" t="str">
        <f t="shared" si="6"/>
        <v/>
      </c>
      <c r="C155" s="58" t="str">
        <f>IF(B155="","",AVERAGEIFS(Data!F$9:F$2708,Data!$C$9:$C$2708,$B155,Data!$E$9:$E$2708,"1°cooking", Data!$D$9:$D$2708,"1°batch"))</f>
        <v/>
      </c>
      <c r="D155" s="26" t="str">
        <f>IF(B155="","",AVERAGEIFS(Data!F$9:F$2708,Data!$C$9:$C$2708,$B155,Data!$E$9:$E$2708,"2°cooking", Data!$D$9:$D$2708,"1°batch"))</f>
        <v/>
      </c>
      <c r="E155" s="26" t="str">
        <f>IF(B155="","",AVERAGEIFS(Data!F$9:F$2708,Data!$C$9:$C$2708,$B155,Data!$E$9:$E$2708,"3°cooking", Data!$D$9:$D$2708,"1°batch"))</f>
        <v/>
      </c>
      <c r="F155" s="26" t="str">
        <f>IF(B155="","",AVERAGEIFS(Data!F$9:F$2708,Data!$C$9:$C$2708,$B155,Data!$E$9:$E$2708,"4°cooking", Data!$D$9:$D$2708,"1°batch"))</f>
        <v/>
      </c>
      <c r="G155" s="59" t="str">
        <f>IF(B155="","",AVERAGEIFS(Data!F$9:F$2708,Data!$C$9:$C$2708,$B155,Data!$E$9:$E$2708,"5°cooking", Data!$D$9:$D$2708,"1°batch"))</f>
        <v/>
      </c>
      <c r="H155" s="58" t="str">
        <f>IF(B155="","",AVERAGEIFS(Data!F$9:F$2708,Data!$C$9:$C$2708,$B155,Data!$E$9:$E$2708,"1°cooking", Data!$D$9:$D$2708,"2°batch"))</f>
        <v/>
      </c>
      <c r="I155" s="26" t="str">
        <f>IF(B155="","",AVERAGEIFS(Data!F$9:F$2708,Data!$C$9:$C$2708,$B155,Data!$E$9:$E$2708,"2°cooking", Data!$D$9:$D$2708,"2°batch"))</f>
        <v/>
      </c>
      <c r="J155" s="26" t="str">
        <f>IF(B155="","",AVERAGEIFS(Data!F$9:F$2708,Data!$C$9:$C$2708,$B155,Data!$E$9:$E$2708,"3°cooking", Data!$D$9:$D$2708,"2°batch"))</f>
        <v/>
      </c>
      <c r="K155" s="26" t="str">
        <f>IF(B155="","",AVERAGEIFS(Data!F$9:F$2708,Data!$C$9:$C$2708,$B155,Data!$E$9:$E$2708,"4°cooking", Data!$D$9:$D$2708,"2°batch"))</f>
        <v/>
      </c>
      <c r="L155" s="59" t="str">
        <f>IF(B155="","",AVERAGEIFS(Data!F$9:F$2708,Data!$C$9:$C$2708,$B155,Data!$E$9:$E$2708,"5°cooking", Data!$D$9:$D$2708,"2°batch"))</f>
        <v/>
      </c>
      <c r="M155" s="58" t="str">
        <f>IF(B155="","",AVERAGEIFS(Data!F$9:F$2708,Data!$C$9:$C$2708,$B155,Data!$E$9:$E$2708,"1°cooking", Data!$D$9:$D$2708,"3°batch"))</f>
        <v/>
      </c>
      <c r="N155" s="26" t="str">
        <f>IF(B155="","",AVERAGEIFS(Data!F$9:F$2708,Data!$C$9:$C$2708,$B155,Data!$E$9:$E$2708,"2°cooking", Data!$D$9:$D$2708,"3°batch"))</f>
        <v/>
      </c>
      <c r="O155" s="26" t="str">
        <f>IF(B155="","",AVERAGEIFS(Data!F$9:F$2708,Data!$C$9:$C$2708,$B155,Data!$E$9:$E$2708,"3°cooking", Data!$D$9:$D$2708,"3°batch"))</f>
        <v/>
      </c>
      <c r="P155" s="26" t="str">
        <f>IF(B155="","",AVERAGEIFS(Data!F$9:F$2708,Data!$C$9:$C$2708,$B155,Data!$E$9:$E$2708,"4°cooking", Data!$D$9:$D$2708,"3°batch"))</f>
        <v/>
      </c>
      <c r="Q155" s="59" t="str">
        <f>IF(B155="","",AVERAGEIFS(Data!F$9:F$2708,Data!$C$9:$C$2708,$B155,Data!$E$9:$E$2708,"5°cooking", Data!$D$9:$D$2708,"3°batch"))</f>
        <v/>
      </c>
      <c r="R155" s="66" t="str">
        <f t="shared" si="5"/>
        <v/>
      </c>
    </row>
    <row r="156" spans="2:18" x14ac:dyDescent="0.25">
      <c r="B156" s="66" t="str">
        <f t="shared" si="6"/>
        <v/>
      </c>
      <c r="C156" s="58" t="str">
        <f>IF(B156="","",AVERAGEIFS(Data!F$9:F$2708,Data!$C$9:$C$2708,$B156,Data!$E$9:$E$2708,"1°cooking", Data!$D$9:$D$2708,"1°batch"))</f>
        <v/>
      </c>
      <c r="D156" s="26" t="str">
        <f>IF(B156="","",AVERAGEIFS(Data!F$9:F$2708,Data!$C$9:$C$2708,$B156,Data!$E$9:$E$2708,"2°cooking", Data!$D$9:$D$2708,"1°batch"))</f>
        <v/>
      </c>
      <c r="E156" s="26" t="str">
        <f>IF(B156="","",AVERAGEIFS(Data!F$9:F$2708,Data!$C$9:$C$2708,$B156,Data!$E$9:$E$2708,"3°cooking", Data!$D$9:$D$2708,"1°batch"))</f>
        <v/>
      </c>
      <c r="F156" s="26" t="str">
        <f>IF(B156="","",AVERAGEIFS(Data!F$9:F$2708,Data!$C$9:$C$2708,$B156,Data!$E$9:$E$2708,"4°cooking", Data!$D$9:$D$2708,"1°batch"))</f>
        <v/>
      </c>
      <c r="G156" s="59" t="str">
        <f>IF(B156="","",AVERAGEIFS(Data!F$9:F$2708,Data!$C$9:$C$2708,$B156,Data!$E$9:$E$2708,"5°cooking", Data!$D$9:$D$2708,"1°batch"))</f>
        <v/>
      </c>
      <c r="H156" s="58" t="str">
        <f>IF(B156="","",AVERAGEIFS(Data!F$9:F$2708,Data!$C$9:$C$2708,$B156,Data!$E$9:$E$2708,"1°cooking", Data!$D$9:$D$2708,"2°batch"))</f>
        <v/>
      </c>
      <c r="I156" s="26" t="str">
        <f>IF(B156="","",AVERAGEIFS(Data!F$9:F$2708,Data!$C$9:$C$2708,$B156,Data!$E$9:$E$2708,"2°cooking", Data!$D$9:$D$2708,"2°batch"))</f>
        <v/>
      </c>
      <c r="J156" s="26" t="str">
        <f>IF(B156="","",AVERAGEIFS(Data!F$9:F$2708,Data!$C$9:$C$2708,$B156,Data!$E$9:$E$2708,"3°cooking", Data!$D$9:$D$2708,"2°batch"))</f>
        <v/>
      </c>
      <c r="K156" s="26" t="str">
        <f>IF(B156="","",AVERAGEIFS(Data!F$9:F$2708,Data!$C$9:$C$2708,$B156,Data!$E$9:$E$2708,"4°cooking", Data!$D$9:$D$2708,"2°batch"))</f>
        <v/>
      </c>
      <c r="L156" s="59" t="str">
        <f>IF(B156="","",AVERAGEIFS(Data!F$9:F$2708,Data!$C$9:$C$2708,$B156,Data!$E$9:$E$2708,"5°cooking", Data!$D$9:$D$2708,"2°batch"))</f>
        <v/>
      </c>
      <c r="M156" s="58" t="str">
        <f>IF(B156="","",AVERAGEIFS(Data!F$9:F$2708,Data!$C$9:$C$2708,$B156,Data!$E$9:$E$2708,"1°cooking", Data!$D$9:$D$2708,"3°batch"))</f>
        <v/>
      </c>
      <c r="N156" s="26" t="str">
        <f>IF(B156="","",AVERAGEIFS(Data!F$9:F$2708,Data!$C$9:$C$2708,$B156,Data!$E$9:$E$2708,"2°cooking", Data!$D$9:$D$2708,"3°batch"))</f>
        <v/>
      </c>
      <c r="O156" s="26" t="str">
        <f>IF(B156="","",AVERAGEIFS(Data!F$9:F$2708,Data!$C$9:$C$2708,$B156,Data!$E$9:$E$2708,"3°cooking", Data!$D$9:$D$2708,"3°batch"))</f>
        <v/>
      </c>
      <c r="P156" s="26" t="str">
        <f>IF(B156="","",AVERAGEIFS(Data!F$9:F$2708,Data!$C$9:$C$2708,$B156,Data!$E$9:$E$2708,"4°cooking", Data!$D$9:$D$2708,"3°batch"))</f>
        <v/>
      </c>
      <c r="Q156" s="59" t="str">
        <f>IF(B156="","",AVERAGEIFS(Data!F$9:F$2708,Data!$C$9:$C$2708,$B156,Data!$E$9:$E$2708,"5°cooking", Data!$D$9:$D$2708,"3°batch"))</f>
        <v/>
      </c>
      <c r="R156" s="66" t="str">
        <f t="shared" si="5"/>
        <v/>
      </c>
    </row>
    <row r="157" spans="2:18" x14ac:dyDescent="0.25">
      <c r="B157" s="66" t="str">
        <f t="shared" si="6"/>
        <v/>
      </c>
      <c r="C157" s="58" t="str">
        <f>IF(B157="","",AVERAGEIFS(Data!F$9:F$2708,Data!$C$9:$C$2708,$B157,Data!$E$9:$E$2708,"1°cooking", Data!$D$9:$D$2708,"1°batch"))</f>
        <v/>
      </c>
      <c r="D157" s="26" t="str">
        <f>IF(B157="","",AVERAGEIFS(Data!F$9:F$2708,Data!$C$9:$C$2708,$B157,Data!$E$9:$E$2708,"2°cooking", Data!$D$9:$D$2708,"1°batch"))</f>
        <v/>
      </c>
      <c r="E157" s="26" t="str">
        <f>IF(B157="","",AVERAGEIFS(Data!F$9:F$2708,Data!$C$9:$C$2708,$B157,Data!$E$9:$E$2708,"3°cooking", Data!$D$9:$D$2708,"1°batch"))</f>
        <v/>
      </c>
      <c r="F157" s="26" t="str">
        <f>IF(B157="","",AVERAGEIFS(Data!F$9:F$2708,Data!$C$9:$C$2708,$B157,Data!$E$9:$E$2708,"4°cooking", Data!$D$9:$D$2708,"1°batch"))</f>
        <v/>
      </c>
      <c r="G157" s="59" t="str">
        <f>IF(B157="","",AVERAGEIFS(Data!F$9:F$2708,Data!$C$9:$C$2708,$B157,Data!$E$9:$E$2708,"5°cooking", Data!$D$9:$D$2708,"1°batch"))</f>
        <v/>
      </c>
      <c r="H157" s="58" t="str">
        <f>IF(B157="","",AVERAGEIFS(Data!F$9:F$2708,Data!$C$9:$C$2708,$B157,Data!$E$9:$E$2708,"1°cooking", Data!$D$9:$D$2708,"2°batch"))</f>
        <v/>
      </c>
      <c r="I157" s="26" t="str">
        <f>IF(B157="","",AVERAGEIFS(Data!F$9:F$2708,Data!$C$9:$C$2708,$B157,Data!$E$9:$E$2708,"2°cooking", Data!$D$9:$D$2708,"2°batch"))</f>
        <v/>
      </c>
      <c r="J157" s="26" t="str">
        <f>IF(B157="","",AVERAGEIFS(Data!F$9:F$2708,Data!$C$9:$C$2708,$B157,Data!$E$9:$E$2708,"3°cooking", Data!$D$9:$D$2708,"2°batch"))</f>
        <v/>
      </c>
      <c r="K157" s="26" t="str">
        <f>IF(B157="","",AVERAGEIFS(Data!F$9:F$2708,Data!$C$9:$C$2708,$B157,Data!$E$9:$E$2708,"4°cooking", Data!$D$9:$D$2708,"2°batch"))</f>
        <v/>
      </c>
      <c r="L157" s="59" t="str">
        <f>IF(B157="","",AVERAGEIFS(Data!F$9:F$2708,Data!$C$9:$C$2708,$B157,Data!$E$9:$E$2708,"5°cooking", Data!$D$9:$D$2708,"2°batch"))</f>
        <v/>
      </c>
      <c r="M157" s="58" t="str">
        <f>IF(B157="","",AVERAGEIFS(Data!F$9:F$2708,Data!$C$9:$C$2708,$B157,Data!$E$9:$E$2708,"1°cooking", Data!$D$9:$D$2708,"3°batch"))</f>
        <v/>
      </c>
      <c r="N157" s="26" t="str">
        <f>IF(B157="","",AVERAGEIFS(Data!F$9:F$2708,Data!$C$9:$C$2708,$B157,Data!$E$9:$E$2708,"2°cooking", Data!$D$9:$D$2708,"3°batch"))</f>
        <v/>
      </c>
      <c r="O157" s="26" t="str">
        <f>IF(B157="","",AVERAGEIFS(Data!F$9:F$2708,Data!$C$9:$C$2708,$B157,Data!$E$9:$E$2708,"3°cooking", Data!$D$9:$D$2708,"3°batch"))</f>
        <v/>
      </c>
      <c r="P157" s="26" t="str">
        <f>IF(B157="","",AVERAGEIFS(Data!F$9:F$2708,Data!$C$9:$C$2708,$B157,Data!$E$9:$E$2708,"4°cooking", Data!$D$9:$D$2708,"3°batch"))</f>
        <v/>
      </c>
      <c r="Q157" s="59" t="str">
        <f>IF(B157="","",AVERAGEIFS(Data!F$9:F$2708,Data!$C$9:$C$2708,$B157,Data!$E$9:$E$2708,"5°cooking", Data!$D$9:$D$2708,"3°batch"))</f>
        <v/>
      </c>
      <c r="R157" s="66" t="str">
        <f t="shared" si="5"/>
        <v/>
      </c>
    </row>
    <row r="158" spans="2:18" x14ac:dyDescent="0.25">
      <c r="B158" s="66" t="str">
        <f t="shared" si="6"/>
        <v/>
      </c>
      <c r="C158" s="58" t="str">
        <f>IF(B158="","",AVERAGEIFS(Data!F$9:F$2708,Data!$C$9:$C$2708,$B158,Data!$E$9:$E$2708,"1°cooking", Data!$D$9:$D$2708,"1°batch"))</f>
        <v/>
      </c>
      <c r="D158" s="26" t="str">
        <f>IF(B158="","",AVERAGEIFS(Data!F$9:F$2708,Data!$C$9:$C$2708,$B158,Data!$E$9:$E$2708,"2°cooking", Data!$D$9:$D$2708,"1°batch"))</f>
        <v/>
      </c>
      <c r="E158" s="26" t="str">
        <f>IF(B158="","",AVERAGEIFS(Data!F$9:F$2708,Data!$C$9:$C$2708,$B158,Data!$E$9:$E$2708,"3°cooking", Data!$D$9:$D$2708,"1°batch"))</f>
        <v/>
      </c>
      <c r="F158" s="26" t="str">
        <f>IF(B158="","",AVERAGEIFS(Data!F$9:F$2708,Data!$C$9:$C$2708,$B158,Data!$E$9:$E$2708,"4°cooking", Data!$D$9:$D$2708,"1°batch"))</f>
        <v/>
      </c>
      <c r="G158" s="59" t="str">
        <f>IF(B158="","",AVERAGEIFS(Data!F$9:F$2708,Data!$C$9:$C$2708,$B158,Data!$E$9:$E$2708,"5°cooking", Data!$D$9:$D$2708,"1°batch"))</f>
        <v/>
      </c>
      <c r="H158" s="58" t="str">
        <f>IF(B158="","",AVERAGEIFS(Data!F$9:F$2708,Data!$C$9:$C$2708,$B158,Data!$E$9:$E$2708,"1°cooking", Data!$D$9:$D$2708,"2°batch"))</f>
        <v/>
      </c>
      <c r="I158" s="26" t="str">
        <f>IF(B158="","",AVERAGEIFS(Data!F$9:F$2708,Data!$C$9:$C$2708,$B158,Data!$E$9:$E$2708,"2°cooking", Data!$D$9:$D$2708,"2°batch"))</f>
        <v/>
      </c>
      <c r="J158" s="26" t="str">
        <f>IF(B158="","",AVERAGEIFS(Data!F$9:F$2708,Data!$C$9:$C$2708,$B158,Data!$E$9:$E$2708,"3°cooking", Data!$D$9:$D$2708,"2°batch"))</f>
        <v/>
      </c>
      <c r="K158" s="26" t="str">
        <f>IF(B158="","",AVERAGEIFS(Data!F$9:F$2708,Data!$C$9:$C$2708,$B158,Data!$E$9:$E$2708,"4°cooking", Data!$D$9:$D$2708,"2°batch"))</f>
        <v/>
      </c>
      <c r="L158" s="59" t="str">
        <f>IF(B158="","",AVERAGEIFS(Data!F$9:F$2708,Data!$C$9:$C$2708,$B158,Data!$E$9:$E$2708,"5°cooking", Data!$D$9:$D$2708,"2°batch"))</f>
        <v/>
      </c>
      <c r="M158" s="58" t="str">
        <f>IF(B158="","",AVERAGEIFS(Data!F$9:F$2708,Data!$C$9:$C$2708,$B158,Data!$E$9:$E$2708,"1°cooking", Data!$D$9:$D$2708,"3°batch"))</f>
        <v/>
      </c>
      <c r="N158" s="26" t="str">
        <f>IF(B158="","",AVERAGEIFS(Data!F$9:F$2708,Data!$C$9:$C$2708,$B158,Data!$E$9:$E$2708,"2°cooking", Data!$D$9:$D$2708,"3°batch"))</f>
        <v/>
      </c>
      <c r="O158" s="26" t="str">
        <f>IF(B158="","",AVERAGEIFS(Data!F$9:F$2708,Data!$C$9:$C$2708,$B158,Data!$E$9:$E$2708,"3°cooking", Data!$D$9:$D$2708,"3°batch"))</f>
        <v/>
      </c>
      <c r="P158" s="26" t="str">
        <f>IF(B158="","",AVERAGEIFS(Data!F$9:F$2708,Data!$C$9:$C$2708,$B158,Data!$E$9:$E$2708,"4°cooking", Data!$D$9:$D$2708,"3°batch"))</f>
        <v/>
      </c>
      <c r="Q158" s="59" t="str">
        <f>IF(B158="","",AVERAGEIFS(Data!F$9:F$2708,Data!$C$9:$C$2708,$B158,Data!$E$9:$E$2708,"5°cooking", Data!$D$9:$D$2708,"3°batch"))</f>
        <v/>
      </c>
      <c r="R158" s="66" t="str">
        <f t="shared" si="5"/>
        <v/>
      </c>
    </row>
    <row r="159" spans="2:18" x14ac:dyDescent="0.25">
      <c r="B159" s="66" t="str">
        <f t="shared" si="6"/>
        <v/>
      </c>
      <c r="C159" s="58" t="str">
        <f>IF(B159="","",AVERAGEIFS(Data!F$9:F$2708,Data!$C$9:$C$2708,$B159,Data!$E$9:$E$2708,"1°cooking", Data!$D$9:$D$2708,"1°batch"))</f>
        <v/>
      </c>
      <c r="D159" s="26" t="str">
        <f>IF(B159="","",AVERAGEIFS(Data!F$9:F$2708,Data!$C$9:$C$2708,$B159,Data!$E$9:$E$2708,"2°cooking", Data!$D$9:$D$2708,"1°batch"))</f>
        <v/>
      </c>
      <c r="E159" s="26" t="str">
        <f>IF(B159="","",AVERAGEIFS(Data!F$9:F$2708,Data!$C$9:$C$2708,$B159,Data!$E$9:$E$2708,"3°cooking", Data!$D$9:$D$2708,"1°batch"))</f>
        <v/>
      </c>
      <c r="F159" s="26" t="str">
        <f>IF(B159="","",AVERAGEIFS(Data!F$9:F$2708,Data!$C$9:$C$2708,$B159,Data!$E$9:$E$2708,"4°cooking", Data!$D$9:$D$2708,"1°batch"))</f>
        <v/>
      </c>
      <c r="G159" s="59" t="str">
        <f>IF(B159="","",AVERAGEIFS(Data!F$9:F$2708,Data!$C$9:$C$2708,$B159,Data!$E$9:$E$2708,"5°cooking", Data!$D$9:$D$2708,"1°batch"))</f>
        <v/>
      </c>
      <c r="H159" s="58" t="str">
        <f>IF(B159="","",AVERAGEIFS(Data!F$9:F$2708,Data!$C$9:$C$2708,$B159,Data!$E$9:$E$2708,"1°cooking", Data!$D$9:$D$2708,"2°batch"))</f>
        <v/>
      </c>
      <c r="I159" s="26" t="str">
        <f>IF(B159="","",AVERAGEIFS(Data!F$9:F$2708,Data!$C$9:$C$2708,$B159,Data!$E$9:$E$2708,"2°cooking", Data!$D$9:$D$2708,"2°batch"))</f>
        <v/>
      </c>
      <c r="J159" s="26" t="str">
        <f>IF(B159="","",AVERAGEIFS(Data!F$9:F$2708,Data!$C$9:$C$2708,$B159,Data!$E$9:$E$2708,"3°cooking", Data!$D$9:$D$2708,"2°batch"))</f>
        <v/>
      </c>
      <c r="K159" s="26" t="str">
        <f>IF(B159="","",AVERAGEIFS(Data!F$9:F$2708,Data!$C$9:$C$2708,$B159,Data!$E$9:$E$2708,"4°cooking", Data!$D$9:$D$2708,"2°batch"))</f>
        <v/>
      </c>
      <c r="L159" s="59" t="str">
        <f>IF(B159="","",AVERAGEIFS(Data!F$9:F$2708,Data!$C$9:$C$2708,$B159,Data!$E$9:$E$2708,"5°cooking", Data!$D$9:$D$2708,"2°batch"))</f>
        <v/>
      </c>
      <c r="M159" s="58" t="str">
        <f>IF(B159="","",AVERAGEIFS(Data!F$9:F$2708,Data!$C$9:$C$2708,$B159,Data!$E$9:$E$2708,"1°cooking", Data!$D$9:$D$2708,"3°batch"))</f>
        <v/>
      </c>
      <c r="N159" s="26" t="str">
        <f>IF(B159="","",AVERAGEIFS(Data!F$9:F$2708,Data!$C$9:$C$2708,$B159,Data!$E$9:$E$2708,"2°cooking", Data!$D$9:$D$2708,"3°batch"))</f>
        <v/>
      </c>
      <c r="O159" s="26" t="str">
        <f>IF(B159="","",AVERAGEIFS(Data!F$9:F$2708,Data!$C$9:$C$2708,$B159,Data!$E$9:$E$2708,"3°cooking", Data!$D$9:$D$2708,"3°batch"))</f>
        <v/>
      </c>
      <c r="P159" s="26" t="str">
        <f>IF(B159="","",AVERAGEIFS(Data!F$9:F$2708,Data!$C$9:$C$2708,$B159,Data!$E$9:$E$2708,"4°cooking", Data!$D$9:$D$2708,"3°batch"))</f>
        <v/>
      </c>
      <c r="Q159" s="59" t="str">
        <f>IF(B159="","",AVERAGEIFS(Data!F$9:F$2708,Data!$C$9:$C$2708,$B159,Data!$E$9:$E$2708,"5°cooking", Data!$D$9:$D$2708,"3°batch"))</f>
        <v/>
      </c>
      <c r="R159" s="66" t="str">
        <f t="shared" si="5"/>
        <v/>
      </c>
    </row>
    <row r="160" spans="2:18" x14ac:dyDescent="0.25">
      <c r="B160" s="66" t="str">
        <f t="shared" si="6"/>
        <v/>
      </c>
      <c r="C160" s="58" t="str">
        <f>IF(B160="","",AVERAGEIFS(Data!F$9:F$2708,Data!$C$9:$C$2708,$B160,Data!$E$9:$E$2708,"1°cooking", Data!$D$9:$D$2708,"1°batch"))</f>
        <v/>
      </c>
      <c r="D160" s="26" t="str">
        <f>IF(B160="","",AVERAGEIFS(Data!F$9:F$2708,Data!$C$9:$C$2708,$B160,Data!$E$9:$E$2708,"2°cooking", Data!$D$9:$D$2708,"1°batch"))</f>
        <v/>
      </c>
      <c r="E160" s="26" t="str">
        <f>IF(B160="","",AVERAGEIFS(Data!F$9:F$2708,Data!$C$9:$C$2708,$B160,Data!$E$9:$E$2708,"3°cooking", Data!$D$9:$D$2708,"1°batch"))</f>
        <v/>
      </c>
      <c r="F160" s="26" t="str">
        <f>IF(B160="","",AVERAGEIFS(Data!F$9:F$2708,Data!$C$9:$C$2708,$B160,Data!$E$9:$E$2708,"4°cooking", Data!$D$9:$D$2708,"1°batch"))</f>
        <v/>
      </c>
      <c r="G160" s="59" t="str">
        <f>IF(B160="","",AVERAGEIFS(Data!F$9:F$2708,Data!$C$9:$C$2708,$B160,Data!$E$9:$E$2708,"5°cooking", Data!$D$9:$D$2708,"1°batch"))</f>
        <v/>
      </c>
      <c r="H160" s="58" t="str">
        <f>IF(B160="","",AVERAGEIFS(Data!F$9:F$2708,Data!$C$9:$C$2708,$B160,Data!$E$9:$E$2708,"1°cooking", Data!$D$9:$D$2708,"2°batch"))</f>
        <v/>
      </c>
      <c r="I160" s="26" t="str">
        <f>IF(B160="","",AVERAGEIFS(Data!F$9:F$2708,Data!$C$9:$C$2708,$B160,Data!$E$9:$E$2708,"2°cooking", Data!$D$9:$D$2708,"2°batch"))</f>
        <v/>
      </c>
      <c r="J160" s="26" t="str">
        <f>IF(B160="","",AVERAGEIFS(Data!F$9:F$2708,Data!$C$9:$C$2708,$B160,Data!$E$9:$E$2708,"3°cooking", Data!$D$9:$D$2708,"2°batch"))</f>
        <v/>
      </c>
      <c r="K160" s="26" t="str">
        <f>IF(B160="","",AVERAGEIFS(Data!F$9:F$2708,Data!$C$9:$C$2708,$B160,Data!$E$9:$E$2708,"4°cooking", Data!$D$9:$D$2708,"2°batch"))</f>
        <v/>
      </c>
      <c r="L160" s="59" t="str">
        <f>IF(B160="","",AVERAGEIFS(Data!F$9:F$2708,Data!$C$9:$C$2708,$B160,Data!$E$9:$E$2708,"5°cooking", Data!$D$9:$D$2708,"2°batch"))</f>
        <v/>
      </c>
      <c r="M160" s="58" t="str">
        <f>IF(B160="","",AVERAGEIFS(Data!F$9:F$2708,Data!$C$9:$C$2708,$B160,Data!$E$9:$E$2708,"1°cooking", Data!$D$9:$D$2708,"3°batch"))</f>
        <v/>
      </c>
      <c r="N160" s="26" t="str">
        <f>IF(B160="","",AVERAGEIFS(Data!F$9:F$2708,Data!$C$9:$C$2708,$B160,Data!$E$9:$E$2708,"2°cooking", Data!$D$9:$D$2708,"3°batch"))</f>
        <v/>
      </c>
      <c r="O160" s="26" t="str">
        <f>IF(B160="","",AVERAGEIFS(Data!F$9:F$2708,Data!$C$9:$C$2708,$B160,Data!$E$9:$E$2708,"3°cooking", Data!$D$9:$D$2708,"3°batch"))</f>
        <v/>
      </c>
      <c r="P160" s="26" t="str">
        <f>IF(B160="","",AVERAGEIFS(Data!F$9:F$2708,Data!$C$9:$C$2708,$B160,Data!$E$9:$E$2708,"4°cooking", Data!$D$9:$D$2708,"3°batch"))</f>
        <v/>
      </c>
      <c r="Q160" s="59" t="str">
        <f>IF(B160="","",AVERAGEIFS(Data!F$9:F$2708,Data!$C$9:$C$2708,$B160,Data!$E$9:$E$2708,"5°cooking", Data!$D$9:$D$2708,"3°batch"))</f>
        <v/>
      </c>
      <c r="R160" s="66" t="str">
        <f t="shared" si="5"/>
        <v/>
      </c>
    </row>
    <row r="161" spans="2:18" x14ac:dyDescent="0.25">
      <c r="B161" s="66" t="str">
        <f t="shared" si="6"/>
        <v/>
      </c>
      <c r="C161" s="58" t="str">
        <f>IF(B161="","",AVERAGEIFS(Data!F$9:F$2708,Data!$C$9:$C$2708,$B161,Data!$E$9:$E$2708,"1°cooking", Data!$D$9:$D$2708,"1°batch"))</f>
        <v/>
      </c>
      <c r="D161" s="26" t="str">
        <f>IF(B161="","",AVERAGEIFS(Data!F$9:F$2708,Data!$C$9:$C$2708,$B161,Data!$E$9:$E$2708,"2°cooking", Data!$D$9:$D$2708,"1°batch"))</f>
        <v/>
      </c>
      <c r="E161" s="26" t="str">
        <f>IF(B161="","",AVERAGEIFS(Data!F$9:F$2708,Data!$C$9:$C$2708,$B161,Data!$E$9:$E$2708,"3°cooking", Data!$D$9:$D$2708,"1°batch"))</f>
        <v/>
      </c>
      <c r="F161" s="26" t="str">
        <f>IF(B161="","",AVERAGEIFS(Data!F$9:F$2708,Data!$C$9:$C$2708,$B161,Data!$E$9:$E$2708,"4°cooking", Data!$D$9:$D$2708,"1°batch"))</f>
        <v/>
      </c>
      <c r="G161" s="59" t="str">
        <f>IF(B161="","",AVERAGEIFS(Data!F$9:F$2708,Data!$C$9:$C$2708,$B161,Data!$E$9:$E$2708,"5°cooking", Data!$D$9:$D$2708,"1°batch"))</f>
        <v/>
      </c>
      <c r="H161" s="58" t="str">
        <f>IF(B161="","",AVERAGEIFS(Data!F$9:F$2708,Data!$C$9:$C$2708,$B161,Data!$E$9:$E$2708,"1°cooking", Data!$D$9:$D$2708,"2°batch"))</f>
        <v/>
      </c>
      <c r="I161" s="26" t="str">
        <f>IF(B161="","",AVERAGEIFS(Data!F$9:F$2708,Data!$C$9:$C$2708,$B161,Data!$E$9:$E$2708,"2°cooking", Data!$D$9:$D$2708,"2°batch"))</f>
        <v/>
      </c>
      <c r="J161" s="26" t="str">
        <f>IF(B161="","",AVERAGEIFS(Data!F$9:F$2708,Data!$C$9:$C$2708,$B161,Data!$E$9:$E$2708,"3°cooking", Data!$D$9:$D$2708,"2°batch"))</f>
        <v/>
      </c>
      <c r="K161" s="26" t="str">
        <f>IF(B161="","",AVERAGEIFS(Data!F$9:F$2708,Data!$C$9:$C$2708,$B161,Data!$E$9:$E$2708,"4°cooking", Data!$D$9:$D$2708,"2°batch"))</f>
        <v/>
      </c>
      <c r="L161" s="59" t="str">
        <f>IF(B161="","",AVERAGEIFS(Data!F$9:F$2708,Data!$C$9:$C$2708,$B161,Data!$E$9:$E$2708,"5°cooking", Data!$D$9:$D$2708,"2°batch"))</f>
        <v/>
      </c>
      <c r="M161" s="58" t="str">
        <f>IF(B161="","",AVERAGEIFS(Data!F$9:F$2708,Data!$C$9:$C$2708,$B161,Data!$E$9:$E$2708,"1°cooking", Data!$D$9:$D$2708,"3°batch"))</f>
        <v/>
      </c>
      <c r="N161" s="26" t="str">
        <f>IF(B161="","",AVERAGEIFS(Data!F$9:F$2708,Data!$C$9:$C$2708,$B161,Data!$E$9:$E$2708,"2°cooking", Data!$D$9:$D$2708,"3°batch"))</f>
        <v/>
      </c>
      <c r="O161" s="26" t="str">
        <f>IF(B161="","",AVERAGEIFS(Data!F$9:F$2708,Data!$C$9:$C$2708,$B161,Data!$E$9:$E$2708,"3°cooking", Data!$D$9:$D$2708,"3°batch"))</f>
        <v/>
      </c>
      <c r="P161" s="26" t="str">
        <f>IF(B161="","",AVERAGEIFS(Data!F$9:F$2708,Data!$C$9:$C$2708,$B161,Data!$E$9:$E$2708,"4°cooking", Data!$D$9:$D$2708,"3°batch"))</f>
        <v/>
      </c>
      <c r="Q161" s="59" t="str">
        <f>IF(B161="","",AVERAGEIFS(Data!F$9:F$2708,Data!$C$9:$C$2708,$B161,Data!$E$9:$E$2708,"5°cooking", Data!$D$9:$D$2708,"3°batch"))</f>
        <v/>
      </c>
      <c r="R161" s="66" t="str">
        <f t="shared" si="5"/>
        <v/>
      </c>
    </row>
    <row r="162" spans="2:18" x14ac:dyDescent="0.25">
      <c r="B162" s="66" t="str">
        <f t="shared" si="6"/>
        <v/>
      </c>
      <c r="C162" s="58" t="str">
        <f>IF(B162="","",AVERAGEIFS(Data!F$9:F$2708,Data!$C$9:$C$2708,$B162,Data!$E$9:$E$2708,"1°cooking", Data!$D$9:$D$2708,"1°batch"))</f>
        <v/>
      </c>
      <c r="D162" s="26" t="str">
        <f>IF(B162="","",AVERAGEIFS(Data!F$9:F$2708,Data!$C$9:$C$2708,$B162,Data!$E$9:$E$2708,"2°cooking", Data!$D$9:$D$2708,"1°batch"))</f>
        <v/>
      </c>
      <c r="E162" s="26" t="str">
        <f>IF(B162="","",AVERAGEIFS(Data!F$9:F$2708,Data!$C$9:$C$2708,$B162,Data!$E$9:$E$2708,"3°cooking", Data!$D$9:$D$2708,"1°batch"))</f>
        <v/>
      </c>
      <c r="F162" s="26" t="str">
        <f>IF(B162="","",AVERAGEIFS(Data!F$9:F$2708,Data!$C$9:$C$2708,$B162,Data!$E$9:$E$2708,"4°cooking", Data!$D$9:$D$2708,"1°batch"))</f>
        <v/>
      </c>
      <c r="G162" s="59" t="str">
        <f>IF(B162="","",AVERAGEIFS(Data!F$9:F$2708,Data!$C$9:$C$2708,$B162,Data!$E$9:$E$2708,"5°cooking", Data!$D$9:$D$2708,"1°batch"))</f>
        <v/>
      </c>
      <c r="H162" s="58" t="str">
        <f>IF(B162="","",AVERAGEIFS(Data!F$9:F$2708,Data!$C$9:$C$2708,$B162,Data!$E$9:$E$2708,"1°cooking", Data!$D$9:$D$2708,"2°batch"))</f>
        <v/>
      </c>
      <c r="I162" s="26" t="str">
        <f>IF(B162="","",AVERAGEIFS(Data!F$9:F$2708,Data!$C$9:$C$2708,$B162,Data!$E$9:$E$2708,"2°cooking", Data!$D$9:$D$2708,"2°batch"))</f>
        <v/>
      </c>
      <c r="J162" s="26" t="str">
        <f>IF(B162="","",AVERAGEIFS(Data!F$9:F$2708,Data!$C$9:$C$2708,$B162,Data!$E$9:$E$2708,"3°cooking", Data!$D$9:$D$2708,"2°batch"))</f>
        <v/>
      </c>
      <c r="K162" s="26" t="str">
        <f>IF(B162="","",AVERAGEIFS(Data!F$9:F$2708,Data!$C$9:$C$2708,$B162,Data!$E$9:$E$2708,"4°cooking", Data!$D$9:$D$2708,"2°batch"))</f>
        <v/>
      </c>
      <c r="L162" s="59" t="str">
        <f>IF(B162="","",AVERAGEIFS(Data!F$9:F$2708,Data!$C$9:$C$2708,$B162,Data!$E$9:$E$2708,"5°cooking", Data!$D$9:$D$2708,"2°batch"))</f>
        <v/>
      </c>
      <c r="M162" s="58" t="str">
        <f>IF(B162="","",AVERAGEIFS(Data!F$9:F$2708,Data!$C$9:$C$2708,$B162,Data!$E$9:$E$2708,"1°cooking", Data!$D$9:$D$2708,"3°batch"))</f>
        <v/>
      </c>
      <c r="N162" s="26" t="str">
        <f>IF(B162="","",AVERAGEIFS(Data!F$9:F$2708,Data!$C$9:$C$2708,$B162,Data!$E$9:$E$2708,"2°cooking", Data!$D$9:$D$2708,"3°batch"))</f>
        <v/>
      </c>
      <c r="O162" s="26" t="str">
        <f>IF(B162="","",AVERAGEIFS(Data!F$9:F$2708,Data!$C$9:$C$2708,$B162,Data!$E$9:$E$2708,"3°cooking", Data!$D$9:$D$2708,"3°batch"))</f>
        <v/>
      </c>
      <c r="P162" s="26" t="str">
        <f>IF(B162="","",AVERAGEIFS(Data!F$9:F$2708,Data!$C$9:$C$2708,$B162,Data!$E$9:$E$2708,"4°cooking", Data!$D$9:$D$2708,"3°batch"))</f>
        <v/>
      </c>
      <c r="Q162" s="59" t="str">
        <f>IF(B162="","",AVERAGEIFS(Data!F$9:F$2708,Data!$C$9:$C$2708,$B162,Data!$E$9:$E$2708,"5°cooking", Data!$D$9:$D$2708,"3°batch"))</f>
        <v/>
      </c>
      <c r="R162" s="66" t="str">
        <f t="shared" si="5"/>
        <v/>
      </c>
    </row>
    <row r="163" spans="2:18" x14ac:dyDescent="0.25">
      <c r="B163" s="66" t="str">
        <f t="shared" si="6"/>
        <v/>
      </c>
      <c r="C163" s="58" t="str">
        <f>IF(B163="","",AVERAGEIFS(Data!F$9:F$2708,Data!$C$9:$C$2708,$B163,Data!$E$9:$E$2708,"1°cooking", Data!$D$9:$D$2708,"1°batch"))</f>
        <v/>
      </c>
      <c r="D163" s="26" t="str">
        <f>IF(B163="","",AVERAGEIFS(Data!F$9:F$2708,Data!$C$9:$C$2708,$B163,Data!$E$9:$E$2708,"2°cooking", Data!$D$9:$D$2708,"1°batch"))</f>
        <v/>
      </c>
      <c r="E163" s="26" t="str">
        <f>IF(B163="","",AVERAGEIFS(Data!F$9:F$2708,Data!$C$9:$C$2708,$B163,Data!$E$9:$E$2708,"3°cooking", Data!$D$9:$D$2708,"1°batch"))</f>
        <v/>
      </c>
      <c r="F163" s="26" t="str">
        <f>IF(B163="","",AVERAGEIFS(Data!F$9:F$2708,Data!$C$9:$C$2708,$B163,Data!$E$9:$E$2708,"4°cooking", Data!$D$9:$D$2708,"1°batch"))</f>
        <v/>
      </c>
      <c r="G163" s="59" t="str">
        <f>IF(B163="","",AVERAGEIFS(Data!F$9:F$2708,Data!$C$9:$C$2708,$B163,Data!$E$9:$E$2708,"5°cooking", Data!$D$9:$D$2708,"1°batch"))</f>
        <v/>
      </c>
      <c r="H163" s="58" t="str">
        <f>IF(B163="","",AVERAGEIFS(Data!F$9:F$2708,Data!$C$9:$C$2708,$B163,Data!$E$9:$E$2708,"1°cooking", Data!$D$9:$D$2708,"2°batch"))</f>
        <v/>
      </c>
      <c r="I163" s="26" t="str">
        <f>IF(B163="","",AVERAGEIFS(Data!F$9:F$2708,Data!$C$9:$C$2708,$B163,Data!$E$9:$E$2708,"2°cooking", Data!$D$9:$D$2708,"2°batch"))</f>
        <v/>
      </c>
      <c r="J163" s="26" t="str">
        <f>IF(B163="","",AVERAGEIFS(Data!F$9:F$2708,Data!$C$9:$C$2708,$B163,Data!$E$9:$E$2708,"3°cooking", Data!$D$9:$D$2708,"2°batch"))</f>
        <v/>
      </c>
      <c r="K163" s="26" t="str">
        <f>IF(B163="","",AVERAGEIFS(Data!F$9:F$2708,Data!$C$9:$C$2708,$B163,Data!$E$9:$E$2708,"4°cooking", Data!$D$9:$D$2708,"2°batch"))</f>
        <v/>
      </c>
      <c r="L163" s="59" t="str">
        <f>IF(B163="","",AVERAGEIFS(Data!F$9:F$2708,Data!$C$9:$C$2708,$B163,Data!$E$9:$E$2708,"5°cooking", Data!$D$9:$D$2708,"2°batch"))</f>
        <v/>
      </c>
      <c r="M163" s="58" t="str">
        <f>IF(B163="","",AVERAGEIFS(Data!F$9:F$2708,Data!$C$9:$C$2708,$B163,Data!$E$9:$E$2708,"1°cooking", Data!$D$9:$D$2708,"3°batch"))</f>
        <v/>
      </c>
      <c r="N163" s="26" t="str">
        <f>IF(B163="","",AVERAGEIFS(Data!F$9:F$2708,Data!$C$9:$C$2708,$B163,Data!$E$9:$E$2708,"2°cooking", Data!$D$9:$D$2708,"3°batch"))</f>
        <v/>
      </c>
      <c r="O163" s="26" t="str">
        <f>IF(B163="","",AVERAGEIFS(Data!F$9:F$2708,Data!$C$9:$C$2708,$B163,Data!$E$9:$E$2708,"3°cooking", Data!$D$9:$D$2708,"3°batch"))</f>
        <v/>
      </c>
      <c r="P163" s="26" t="str">
        <f>IF(B163="","",AVERAGEIFS(Data!F$9:F$2708,Data!$C$9:$C$2708,$B163,Data!$E$9:$E$2708,"4°cooking", Data!$D$9:$D$2708,"3°batch"))</f>
        <v/>
      </c>
      <c r="Q163" s="59" t="str">
        <f>IF(B163="","",AVERAGEIFS(Data!F$9:F$2708,Data!$C$9:$C$2708,$B163,Data!$E$9:$E$2708,"5°cooking", Data!$D$9:$D$2708,"3°batch"))</f>
        <v/>
      </c>
      <c r="R163" s="66" t="str">
        <f t="shared" si="5"/>
        <v/>
      </c>
    </row>
    <row r="164" spans="2:18" x14ac:dyDescent="0.25">
      <c r="B164" s="66" t="str">
        <f t="shared" si="6"/>
        <v/>
      </c>
      <c r="C164" s="58" t="str">
        <f>IF(B164="","",AVERAGEIFS(Data!F$9:F$2708,Data!$C$9:$C$2708,$B164,Data!$E$9:$E$2708,"1°cooking", Data!$D$9:$D$2708,"1°batch"))</f>
        <v/>
      </c>
      <c r="D164" s="26" t="str">
        <f>IF(B164="","",AVERAGEIFS(Data!F$9:F$2708,Data!$C$9:$C$2708,$B164,Data!$E$9:$E$2708,"2°cooking", Data!$D$9:$D$2708,"1°batch"))</f>
        <v/>
      </c>
      <c r="E164" s="26" t="str">
        <f>IF(B164="","",AVERAGEIFS(Data!F$9:F$2708,Data!$C$9:$C$2708,$B164,Data!$E$9:$E$2708,"3°cooking", Data!$D$9:$D$2708,"1°batch"))</f>
        <v/>
      </c>
      <c r="F164" s="26" t="str">
        <f>IF(B164="","",AVERAGEIFS(Data!F$9:F$2708,Data!$C$9:$C$2708,$B164,Data!$E$9:$E$2708,"4°cooking", Data!$D$9:$D$2708,"1°batch"))</f>
        <v/>
      </c>
      <c r="G164" s="59" t="str">
        <f>IF(B164="","",AVERAGEIFS(Data!F$9:F$2708,Data!$C$9:$C$2708,$B164,Data!$E$9:$E$2708,"5°cooking", Data!$D$9:$D$2708,"1°batch"))</f>
        <v/>
      </c>
      <c r="H164" s="58" t="str">
        <f>IF(B164="","",AVERAGEIFS(Data!F$9:F$2708,Data!$C$9:$C$2708,$B164,Data!$E$9:$E$2708,"1°cooking", Data!$D$9:$D$2708,"2°batch"))</f>
        <v/>
      </c>
      <c r="I164" s="26" t="str">
        <f>IF(B164="","",AVERAGEIFS(Data!F$9:F$2708,Data!$C$9:$C$2708,$B164,Data!$E$9:$E$2708,"2°cooking", Data!$D$9:$D$2708,"2°batch"))</f>
        <v/>
      </c>
      <c r="J164" s="26" t="str">
        <f>IF(B164="","",AVERAGEIFS(Data!F$9:F$2708,Data!$C$9:$C$2708,$B164,Data!$E$9:$E$2708,"3°cooking", Data!$D$9:$D$2708,"2°batch"))</f>
        <v/>
      </c>
      <c r="K164" s="26" t="str">
        <f>IF(B164="","",AVERAGEIFS(Data!F$9:F$2708,Data!$C$9:$C$2708,$B164,Data!$E$9:$E$2708,"4°cooking", Data!$D$9:$D$2708,"2°batch"))</f>
        <v/>
      </c>
      <c r="L164" s="59" t="str">
        <f>IF(B164="","",AVERAGEIFS(Data!F$9:F$2708,Data!$C$9:$C$2708,$B164,Data!$E$9:$E$2708,"5°cooking", Data!$D$9:$D$2708,"2°batch"))</f>
        <v/>
      </c>
      <c r="M164" s="58" t="str">
        <f>IF(B164="","",AVERAGEIFS(Data!F$9:F$2708,Data!$C$9:$C$2708,$B164,Data!$E$9:$E$2708,"1°cooking", Data!$D$9:$D$2708,"3°batch"))</f>
        <v/>
      </c>
      <c r="N164" s="26" t="str">
        <f>IF(B164="","",AVERAGEIFS(Data!F$9:F$2708,Data!$C$9:$C$2708,$B164,Data!$E$9:$E$2708,"2°cooking", Data!$D$9:$D$2708,"3°batch"))</f>
        <v/>
      </c>
      <c r="O164" s="26" t="str">
        <f>IF(B164="","",AVERAGEIFS(Data!F$9:F$2708,Data!$C$9:$C$2708,$B164,Data!$E$9:$E$2708,"3°cooking", Data!$D$9:$D$2708,"3°batch"))</f>
        <v/>
      </c>
      <c r="P164" s="26" t="str">
        <f>IF(B164="","",AVERAGEIFS(Data!F$9:F$2708,Data!$C$9:$C$2708,$B164,Data!$E$9:$E$2708,"4°cooking", Data!$D$9:$D$2708,"3°batch"))</f>
        <v/>
      </c>
      <c r="Q164" s="59" t="str">
        <f>IF(B164="","",AVERAGEIFS(Data!F$9:F$2708,Data!$C$9:$C$2708,$B164,Data!$E$9:$E$2708,"5°cooking", Data!$D$9:$D$2708,"3°batch"))</f>
        <v/>
      </c>
      <c r="R164" s="66" t="str">
        <f t="shared" si="5"/>
        <v/>
      </c>
    </row>
    <row r="165" spans="2:18" x14ac:dyDescent="0.25">
      <c r="B165" s="66" t="str">
        <f t="shared" si="6"/>
        <v/>
      </c>
      <c r="C165" s="58" t="str">
        <f>IF(B165="","",AVERAGEIFS(Data!F$9:F$2708,Data!$C$9:$C$2708,$B165,Data!$E$9:$E$2708,"1°cooking", Data!$D$9:$D$2708,"1°batch"))</f>
        <v/>
      </c>
      <c r="D165" s="26" t="str">
        <f>IF(B165="","",AVERAGEIFS(Data!F$9:F$2708,Data!$C$9:$C$2708,$B165,Data!$E$9:$E$2708,"2°cooking", Data!$D$9:$D$2708,"1°batch"))</f>
        <v/>
      </c>
      <c r="E165" s="26" t="str">
        <f>IF(B165="","",AVERAGEIFS(Data!F$9:F$2708,Data!$C$9:$C$2708,$B165,Data!$E$9:$E$2708,"3°cooking", Data!$D$9:$D$2708,"1°batch"))</f>
        <v/>
      </c>
      <c r="F165" s="26" t="str">
        <f>IF(B165="","",AVERAGEIFS(Data!F$9:F$2708,Data!$C$9:$C$2708,$B165,Data!$E$9:$E$2708,"4°cooking", Data!$D$9:$D$2708,"1°batch"))</f>
        <v/>
      </c>
      <c r="G165" s="59" t="str">
        <f>IF(B165="","",AVERAGEIFS(Data!F$9:F$2708,Data!$C$9:$C$2708,$B165,Data!$E$9:$E$2708,"5°cooking", Data!$D$9:$D$2708,"1°batch"))</f>
        <v/>
      </c>
      <c r="H165" s="58" t="str">
        <f>IF(B165="","",AVERAGEIFS(Data!F$9:F$2708,Data!$C$9:$C$2708,$B165,Data!$E$9:$E$2708,"1°cooking", Data!$D$9:$D$2708,"2°batch"))</f>
        <v/>
      </c>
      <c r="I165" s="26" t="str">
        <f>IF(B165="","",AVERAGEIFS(Data!F$9:F$2708,Data!$C$9:$C$2708,$B165,Data!$E$9:$E$2708,"2°cooking", Data!$D$9:$D$2708,"2°batch"))</f>
        <v/>
      </c>
      <c r="J165" s="26" t="str">
        <f>IF(B165="","",AVERAGEIFS(Data!F$9:F$2708,Data!$C$9:$C$2708,$B165,Data!$E$9:$E$2708,"3°cooking", Data!$D$9:$D$2708,"2°batch"))</f>
        <v/>
      </c>
      <c r="K165" s="26" t="str">
        <f>IF(B165="","",AVERAGEIFS(Data!F$9:F$2708,Data!$C$9:$C$2708,$B165,Data!$E$9:$E$2708,"4°cooking", Data!$D$9:$D$2708,"2°batch"))</f>
        <v/>
      </c>
      <c r="L165" s="59" t="str">
        <f>IF(B165="","",AVERAGEIFS(Data!F$9:F$2708,Data!$C$9:$C$2708,$B165,Data!$E$9:$E$2708,"5°cooking", Data!$D$9:$D$2708,"2°batch"))</f>
        <v/>
      </c>
      <c r="M165" s="58" t="str">
        <f>IF(B165="","",AVERAGEIFS(Data!F$9:F$2708,Data!$C$9:$C$2708,$B165,Data!$E$9:$E$2708,"1°cooking", Data!$D$9:$D$2708,"3°batch"))</f>
        <v/>
      </c>
      <c r="N165" s="26" t="str">
        <f>IF(B165="","",AVERAGEIFS(Data!F$9:F$2708,Data!$C$9:$C$2708,$B165,Data!$E$9:$E$2708,"2°cooking", Data!$D$9:$D$2708,"3°batch"))</f>
        <v/>
      </c>
      <c r="O165" s="26" t="str">
        <f>IF(B165="","",AVERAGEIFS(Data!F$9:F$2708,Data!$C$9:$C$2708,$B165,Data!$E$9:$E$2708,"3°cooking", Data!$D$9:$D$2708,"3°batch"))</f>
        <v/>
      </c>
      <c r="P165" s="26" t="str">
        <f>IF(B165="","",AVERAGEIFS(Data!F$9:F$2708,Data!$C$9:$C$2708,$B165,Data!$E$9:$E$2708,"4°cooking", Data!$D$9:$D$2708,"3°batch"))</f>
        <v/>
      </c>
      <c r="Q165" s="59" t="str">
        <f>IF(B165="","",AVERAGEIFS(Data!F$9:F$2708,Data!$C$9:$C$2708,$B165,Data!$E$9:$E$2708,"5°cooking", Data!$D$9:$D$2708,"3°batch"))</f>
        <v/>
      </c>
      <c r="R165" s="66" t="str">
        <f t="shared" si="5"/>
        <v/>
      </c>
    </row>
    <row r="166" spans="2:18" x14ac:dyDescent="0.25">
      <c r="B166" s="66" t="str">
        <f t="shared" si="6"/>
        <v/>
      </c>
      <c r="C166" s="58" t="str">
        <f>IF(B166="","",AVERAGEIFS(Data!F$9:F$2708,Data!$C$9:$C$2708,$B166,Data!$E$9:$E$2708,"1°cooking", Data!$D$9:$D$2708,"1°batch"))</f>
        <v/>
      </c>
      <c r="D166" s="26" t="str">
        <f>IF(B166="","",AVERAGEIFS(Data!F$9:F$2708,Data!$C$9:$C$2708,$B166,Data!$E$9:$E$2708,"2°cooking", Data!$D$9:$D$2708,"1°batch"))</f>
        <v/>
      </c>
      <c r="E166" s="26" t="str">
        <f>IF(B166="","",AVERAGEIFS(Data!F$9:F$2708,Data!$C$9:$C$2708,$B166,Data!$E$9:$E$2708,"3°cooking", Data!$D$9:$D$2708,"1°batch"))</f>
        <v/>
      </c>
      <c r="F166" s="26" t="str">
        <f>IF(B166="","",AVERAGEIFS(Data!F$9:F$2708,Data!$C$9:$C$2708,$B166,Data!$E$9:$E$2708,"4°cooking", Data!$D$9:$D$2708,"1°batch"))</f>
        <v/>
      </c>
      <c r="G166" s="59" t="str">
        <f>IF(B166="","",AVERAGEIFS(Data!F$9:F$2708,Data!$C$9:$C$2708,$B166,Data!$E$9:$E$2708,"5°cooking", Data!$D$9:$D$2708,"1°batch"))</f>
        <v/>
      </c>
      <c r="H166" s="58" t="str">
        <f>IF(B166="","",AVERAGEIFS(Data!F$9:F$2708,Data!$C$9:$C$2708,$B166,Data!$E$9:$E$2708,"1°cooking", Data!$D$9:$D$2708,"2°batch"))</f>
        <v/>
      </c>
      <c r="I166" s="26" t="str">
        <f>IF(B166="","",AVERAGEIFS(Data!F$9:F$2708,Data!$C$9:$C$2708,$B166,Data!$E$9:$E$2708,"2°cooking", Data!$D$9:$D$2708,"2°batch"))</f>
        <v/>
      </c>
      <c r="J166" s="26" t="str">
        <f>IF(B166="","",AVERAGEIFS(Data!F$9:F$2708,Data!$C$9:$C$2708,$B166,Data!$E$9:$E$2708,"3°cooking", Data!$D$9:$D$2708,"2°batch"))</f>
        <v/>
      </c>
      <c r="K166" s="26" t="str">
        <f>IF(B166="","",AVERAGEIFS(Data!F$9:F$2708,Data!$C$9:$C$2708,$B166,Data!$E$9:$E$2708,"4°cooking", Data!$D$9:$D$2708,"2°batch"))</f>
        <v/>
      </c>
      <c r="L166" s="59" t="str">
        <f>IF(B166="","",AVERAGEIFS(Data!F$9:F$2708,Data!$C$9:$C$2708,$B166,Data!$E$9:$E$2708,"5°cooking", Data!$D$9:$D$2708,"2°batch"))</f>
        <v/>
      </c>
      <c r="M166" s="58" t="str">
        <f>IF(B166="","",AVERAGEIFS(Data!F$9:F$2708,Data!$C$9:$C$2708,$B166,Data!$E$9:$E$2708,"1°cooking", Data!$D$9:$D$2708,"3°batch"))</f>
        <v/>
      </c>
      <c r="N166" s="26" t="str">
        <f>IF(B166="","",AVERAGEIFS(Data!F$9:F$2708,Data!$C$9:$C$2708,$B166,Data!$E$9:$E$2708,"2°cooking", Data!$D$9:$D$2708,"3°batch"))</f>
        <v/>
      </c>
      <c r="O166" s="26" t="str">
        <f>IF(B166="","",AVERAGEIFS(Data!F$9:F$2708,Data!$C$9:$C$2708,$B166,Data!$E$9:$E$2708,"3°cooking", Data!$D$9:$D$2708,"3°batch"))</f>
        <v/>
      </c>
      <c r="P166" s="26" t="str">
        <f>IF(B166="","",AVERAGEIFS(Data!F$9:F$2708,Data!$C$9:$C$2708,$B166,Data!$E$9:$E$2708,"4°cooking", Data!$D$9:$D$2708,"3°batch"))</f>
        <v/>
      </c>
      <c r="Q166" s="59" t="str">
        <f>IF(B166="","",AVERAGEIFS(Data!F$9:F$2708,Data!$C$9:$C$2708,$B166,Data!$E$9:$E$2708,"5°cooking", Data!$D$9:$D$2708,"3°batch"))</f>
        <v/>
      </c>
      <c r="R166" s="66" t="str">
        <f t="shared" si="5"/>
        <v/>
      </c>
    </row>
    <row r="167" spans="2:18" x14ac:dyDescent="0.25">
      <c r="B167" s="66" t="str">
        <f t="shared" si="6"/>
        <v/>
      </c>
      <c r="C167" s="58" t="str">
        <f>IF(B167="","",AVERAGEIFS(Data!F$9:F$2708,Data!$C$9:$C$2708,$B167,Data!$E$9:$E$2708,"1°cooking", Data!$D$9:$D$2708,"1°batch"))</f>
        <v/>
      </c>
      <c r="D167" s="26" t="str">
        <f>IF(B167="","",AVERAGEIFS(Data!F$9:F$2708,Data!$C$9:$C$2708,$B167,Data!$E$9:$E$2708,"2°cooking", Data!$D$9:$D$2708,"1°batch"))</f>
        <v/>
      </c>
      <c r="E167" s="26" t="str">
        <f>IF(B167="","",AVERAGEIFS(Data!F$9:F$2708,Data!$C$9:$C$2708,$B167,Data!$E$9:$E$2708,"3°cooking", Data!$D$9:$D$2708,"1°batch"))</f>
        <v/>
      </c>
      <c r="F167" s="26" t="str">
        <f>IF(B167="","",AVERAGEIFS(Data!F$9:F$2708,Data!$C$9:$C$2708,$B167,Data!$E$9:$E$2708,"4°cooking", Data!$D$9:$D$2708,"1°batch"))</f>
        <v/>
      </c>
      <c r="G167" s="59" t="str">
        <f>IF(B167="","",AVERAGEIFS(Data!F$9:F$2708,Data!$C$9:$C$2708,$B167,Data!$E$9:$E$2708,"5°cooking", Data!$D$9:$D$2708,"1°batch"))</f>
        <v/>
      </c>
      <c r="H167" s="58" t="str">
        <f>IF(B167="","",AVERAGEIFS(Data!F$9:F$2708,Data!$C$9:$C$2708,$B167,Data!$E$9:$E$2708,"1°cooking", Data!$D$9:$D$2708,"2°batch"))</f>
        <v/>
      </c>
      <c r="I167" s="26" t="str">
        <f>IF(B167="","",AVERAGEIFS(Data!F$9:F$2708,Data!$C$9:$C$2708,$B167,Data!$E$9:$E$2708,"2°cooking", Data!$D$9:$D$2708,"2°batch"))</f>
        <v/>
      </c>
      <c r="J167" s="26" t="str">
        <f>IF(B167="","",AVERAGEIFS(Data!F$9:F$2708,Data!$C$9:$C$2708,$B167,Data!$E$9:$E$2708,"3°cooking", Data!$D$9:$D$2708,"2°batch"))</f>
        <v/>
      </c>
      <c r="K167" s="26" t="str">
        <f>IF(B167="","",AVERAGEIFS(Data!F$9:F$2708,Data!$C$9:$C$2708,$B167,Data!$E$9:$E$2708,"4°cooking", Data!$D$9:$D$2708,"2°batch"))</f>
        <v/>
      </c>
      <c r="L167" s="59" t="str">
        <f>IF(B167="","",AVERAGEIFS(Data!F$9:F$2708,Data!$C$9:$C$2708,$B167,Data!$E$9:$E$2708,"5°cooking", Data!$D$9:$D$2708,"2°batch"))</f>
        <v/>
      </c>
      <c r="M167" s="58" t="str">
        <f>IF(B167="","",AVERAGEIFS(Data!F$9:F$2708,Data!$C$9:$C$2708,$B167,Data!$E$9:$E$2708,"1°cooking", Data!$D$9:$D$2708,"3°batch"))</f>
        <v/>
      </c>
      <c r="N167" s="26" t="str">
        <f>IF(B167="","",AVERAGEIFS(Data!F$9:F$2708,Data!$C$9:$C$2708,$B167,Data!$E$9:$E$2708,"2°cooking", Data!$D$9:$D$2708,"3°batch"))</f>
        <v/>
      </c>
      <c r="O167" s="26" t="str">
        <f>IF(B167="","",AVERAGEIFS(Data!F$9:F$2708,Data!$C$9:$C$2708,$B167,Data!$E$9:$E$2708,"3°cooking", Data!$D$9:$D$2708,"3°batch"))</f>
        <v/>
      </c>
      <c r="P167" s="26" t="str">
        <f>IF(B167="","",AVERAGEIFS(Data!F$9:F$2708,Data!$C$9:$C$2708,$B167,Data!$E$9:$E$2708,"4°cooking", Data!$D$9:$D$2708,"3°batch"))</f>
        <v/>
      </c>
      <c r="Q167" s="59" t="str">
        <f>IF(B167="","",AVERAGEIFS(Data!F$9:F$2708,Data!$C$9:$C$2708,$B167,Data!$E$9:$E$2708,"5°cooking", Data!$D$9:$D$2708,"3°batch"))</f>
        <v/>
      </c>
      <c r="R167" s="66" t="str">
        <f t="shared" si="5"/>
        <v/>
      </c>
    </row>
    <row r="168" spans="2:18" x14ac:dyDescent="0.25">
      <c r="B168" s="66" t="str">
        <f t="shared" si="6"/>
        <v/>
      </c>
      <c r="C168" s="58" t="str">
        <f>IF(B168="","",AVERAGEIFS(Data!F$9:F$2708,Data!$C$9:$C$2708,$B168,Data!$E$9:$E$2708,"1°cooking", Data!$D$9:$D$2708,"1°batch"))</f>
        <v/>
      </c>
      <c r="D168" s="26" t="str">
        <f>IF(B168="","",AVERAGEIFS(Data!F$9:F$2708,Data!$C$9:$C$2708,$B168,Data!$E$9:$E$2708,"2°cooking", Data!$D$9:$D$2708,"1°batch"))</f>
        <v/>
      </c>
      <c r="E168" s="26" t="str">
        <f>IF(B168="","",AVERAGEIFS(Data!F$9:F$2708,Data!$C$9:$C$2708,$B168,Data!$E$9:$E$2708,"3°cooking", Data!$D$9:$D$2708,"1°batch"))</f>
        <v/>
      </c>
      <c r="F168" s="26" t="str">
        <f>IF(B168="","",AVERAGEIFS(Data!F$9:F$2708,Data!$C$9:$C$2708,$B168,Data!$E$9:$E$2708,"4°cooking", Data!$D$9:$D$2708,"1°batch"))</f>
        <v/>
      </c>
      <c r="G168" s="59" t="str">
        <f>IF(B168="","",AVERAGEIFS(Data!F$9:F$2708,Data!$C$9:$C$2708,$B168,Data!$E$9:$E$2708,"5°cooking", Data!$D$9:$D$2708,"1°batch"))</f>
        <v/>
      </c>
      <c r="H168" s="58" t="str">
        <f>IF(B168="","",AVERAGEIFS(Data!F$9:F$2708,Data!$C$9:$C$2708,$B168,Data!$E$9:$E$2708,"1°cooking", Data!$D$9:$D$2708,"2°batch"))</f>
        <v/>
      </c>
      <c r="I168" s="26" t="str">
        <f>IF(B168="","",AVERAGEIFS(Data!F$9:F$2708,Data!$C$9:$C$2708,$B168,Data!$E$9:$E$2708,"2°cooking", Data!$D$9:$D$2708,"2°batch"))</f>
        <v/>
      </c>
      <c r="J168" s="26" t="str">
        <f>IF(B168="","",AVERAGEIFS(Data!F$9:F$2708,Data!$C$9:$C$2708,$B168,Data!$E$9:$E$2708,"3°cooking", Data!$D$9:$D$2708,"2°batch"))</f>
        <v/>
      </c>
      <c r="K168" s="26" t="str">
        <f>IF(B168="","",AVERAGEIFS(Data!F$9:F$2708,Data!$C$9:$C$2708,$B168,Data!$E$9:$E$2708,"4°cooking", Data!$D$9:$D$2708,"2°batch"))</f>
        <v/>
      </c>
      <c r="L168" s="59" t="str">
        <f>IF(B168="","",AVERAGEIFS(Data!F$9:F$2708,Data!$C$9:$C$2708,$B168,Data!$E$9:$E$2708,"5°cooking", Data!$D$9:$D$2708,"2°batch"))</f>
        <v/>
      </c>
      <c r="M168" s="58" t="str">
        <f>IF(B168="","",AVERAGEIFS(Data!F$9:F$2708,Data!$C$9:$C$2708,$B168,Data!$E$9:$E$2708,"1°cooking", Data!$D$9:$D$2708,"3°batch"))</f>
        <v/>
      </c>
      <c r="N168" s="26" t="str">
        <f>IF(B168="","",AVERAGEIFS(Data!F$9:F$2708,Data!$C$9:$C$2708,$B168,Data!$E$9:$E$2708,"2°cooking", Data!$D$9:$D$2708,"3°batch"))</f>
        <v/>
      </c>
      <c r="O168" s="26" t="str">
        <f>IF(B168="","",AVERAGEIFS(Data!F$9:F$2708,Data!$C$9:$C$2708,$B168,Data!$E$9:$E$2708,"3°cooking", Data!$D$9:$D$2708,"3°batch"))</f>
        <v/>
      </c>
      <c r="P168" s="26" t="str">
        <f>IF(B168="","",AVERAGEIFS(Data!F$9:F$2708,Data!$C$9:$C$2708,$B168,Data!$E$9:$E$2708,"4°cooking", Data!$D$9:$D$2708,"3°batch"))</f>
        <v/>
      </c>
      <c r="Q168" s="59" t="str">
        <f>IF(B168="","",AVERAGEIFS(Data!F$9:F$2708,Data!$C$9:$C$2708,$B168,Data!$E$9:$E$2708,"5°cooking", Data!$D$9:$D$2708,"3°batch"))</f>
        <v/>
      </c>
      <c r="R168" s="66" t="str">
        <f t="shared" si="5"/>
        <v/>
      </c>
    </row>
    <row r="169" spans="2:18" x14ac:dyDescent="0.25">
      <c r="B169" s="66" t="str">
        <f t="shared" si="6"/>
        <v/>
      </c>
      <c r="C169" s="58" t="str">
        <f>IF(B169="","",AVERAGEIFS(Data!F$9:F$2708,Data!$C$9:$C$2708,$B169,Data!$E$9:$E$2708,"1°cooking", Data!$D$9:$D$2708,"1°batch"))</f>
        <v/>
      </c>
      <c r="D169" s="26" t="str">
        <f>IF(B169="","",AVERAGEIFS(Data!F$9:F$2708,Data!$C$9:$C$2708,$B169,Data!$E$9:$E$2708,"2°cooking", Data!$D$9:$D$2708,"1°batch"))</f>
        <v/>
      </c>
      <c r="E169" s="26" t="str">
        <f>IF(B169="","",AVERAGEIFS(Data!F$9:F$2708,Data!$C$9:$C$2708,$B169,Data!$E$9:$E$2708,"3°cooking", Data!$D$9:$D$2708,"1°batch"))</f>
        <v/>
      </c>
      <c r="F169" s="26" t="str">
        <f>IF(B169="","",AVERAGEIFS(Data!F$9:F$2708,Data!$C$9:$C$2708,$B169,Data!$E$9:$E$2708,"4°cooking", Data!$D$9:$D$2708,"1°batch"))</f>
        <v/>
      </c>
      <c r="G169" s="59" t="str">
        <f>IF(B169="","",AVERAGEIFS(Data!F$9:F$2708,Data!$C$9:$C$2708,$B169,Data!$E$9:$E$2708,"5°cooking", Data!$D$9:$D$2708,"1°batch"))</f>
        <v/>
      </c>
      <c r="H169" s="58" t="str">
        <f>IF(B169="","",AVERAGEIFS(Data!F$9:F$2708,Data!$C$9:$C$2708,$B169,Data!$E$9:$E$2708,"1°cooking", Data!$D$9:$D$2708,"2°batch"))</f>
        <v/>
      </c>
      <c r="I169" s="26" t="str">
        <f>IF(B169="","",AVERAGEIFS(Data!F$9:F$2708,Data!$C$9:$C$2708,$B169,Data!$E$9:$E$2708,"2°cooking", Data!$D$9:$D$2708,"2°batch"))</f>
        <v/>
      </c>
      <c r="J169" s="26" t="str">
        <f>IF(B169="","",AVERAGEIFS(Data!F$9:F$2708,Data!$C$9:$C$2708,$B169,Data!$E$9:$E$2708,"3°cooking", Data!$D$9:$D$2708,"2°batch"))</f>
        <v/>
      </c>
      <c r="K169" s="26" t="str">
        <f>IF(B169="","",AVERAGEIFS(Data!F$9:F$2708,Data!$C$9:$C$2708,$B169,Data!$E$9:$E$2708,"4°cooking", Data!$D$9:$D$2708,"2°batch"))</f>
        <v/>
      </c>
      <c r="L169" s="59" t="str">
        <f>IF(B169="","",AVERAGEIFS(Data!F$9:F$2708,Data!$C$9:$C$2708,$B169,Data!$E$9:$E$2708,"5°cooking", Data!$D$9:$D$2708,"2°batch"))</f>
        <v/>
      </c>
      <c r="M169" s="58" t="str">
        <f>IF(B169="","",AVERAGEIFS(Data!F$9:F$2708,Data!$C$9:$C$2708,$B169,Data!$E$9:$E$2708,"1°cooking", Data!$D$9:$D$2708,"3°batch"))</f>
        <v/>
      </c>
      <c r="N169" s="26" t="str">
        <f>IF(B169="","",AVERAGEIFS(Data!F$9:F$2708,Data!$C$9:$C$2708,$B169,Data!$E$9:$E$2708,"2°cooking", Data!$D$9:$D$2708,"3°batch"))</f>
        <v/>
      </c>
      <c r="O169" s="26" t="str">
        <f>IF(B169="","",AVERAGEIFS(Data!F$9:F$2708,Data!$C$9:$C$2708,$B169,Data!$E$9:$E$2708,"3°cooking", Data!$D$9:$D$2708,"3°batch"))</f>
        <v/>
      </c>
      <c r="P169" s="26" t="str">
        <f>IF(B169="","",AVERAGEIFS(Data!F$9:F$2708,Data!$C$9:$C$2708,$B169,Data!$E$9:$E$2708,"4°cooking", Data!$D$9:$D$2708,"3°batch"))</f>
        <v/>
      </c>
      <c r="Q169" s="59" t="str">
        <f>IF(B169="","",AVERAGEIFS(Data!F$9:F$2708,Data!$C$9:$C$2708,$B169,Data!$E$9:$E$2708,"5°cooking", Data!$D$9:$D$2708,"3°batch"))</f>
        <v/>
      </c>
      <c r="R169" s="66" t="str">
        <f t="shared" si="5"/>
        <v/>
      </c>
    </row>
    <row r="170" spans="2:18" x14ac:dyDescent="0.25">
      <c r="B170" s="66" t="str">
        <f t="shared" si="6"/>
        <v/>
      </c>
      <c r="C170" s="58" t="str">
        <f>IF(B170="","",AVERAGEIFS(Data!F$9:F$2708,Data!$C$9:$C$2708,$B170,Data!$E$9:$E$2708,"1°cooking", Data!$D$9:$D$2708,"1°batch"))</f>
        <v/>
      </c>
      <c r="D170" s="26" t="str">
        <f>IF(B170="","",AVERAGEIFS(Data!F$9:F$2708,Data!$C$9:$C$2708,$B170,Data!$E$9:$E$2708,"2°cooking", Data!$D$9:$D$2708,"1°batch"))</f>
        <v/>
      </c>
      <c r="E170" s="26" t="str">
        <f>IF(B170="","",AVERAGEIFS(Data!F$9:F$2708,Data!$C$9:$C$2708,$B170,Data!$E$9:$E$2708,"3°cooking", Data!$D$9:$D$2708,"1°batch"))</f>
        <v/>
      </c>
      <c r="F170" s="26" t="str">
        <f>IF(B170="","",AVERAGEIFS(Data!F$9:F$2708,Data!$C$9:$C$2708,$B170,Data!$E$9:$E$2708,"4°cooking", Data!$D$9:$D$2708,"1°batch"))</f>
        <v/>
      </c>
      <c r="G170" s="59" t="str">
        <f>IF(B170="","",AVERAGEIFS(Data!F$9:F$2708,Data!$C$9:$C$2708,$B170,Data!$E$9:$E$2708,"5°cooking", Data!$D$9:$D$2708,"1°batch"))</f>
        <v/>
      </c>
      <c r="H170" s="58" t="str">
        <f>IF(B170="","",AVERAGEIFS(Data!F$9:F$2708,Data!$C$9:$C$2708,$B170,Data!$E$9:$E$2708,"1°cooking", Data!$D$9:$D$2708,"2°batch"))</f>
        <v/>
      </c>
      <c r="I170" s="26" t="str">
        <f>IF(B170="","",AVERAGEIFS(Data!F$9:F$2708,Data!$C$9:$C$2708,$B170,Data!$E$9:$E$2708,"2°cooking", Data!$D$9:$D$2708,"2°batch"))</f>
        <v/>
      </c>
      <c r="J170" s="26" t="str">
        <f>IF(B170="","",AVERAGEIFS(Data!F$9:F$2708,Data!$C$9:$C$2708,$B170,Data!$E$9:$E$2708,"3°cooking", Data!$D$9:$D$2708,"2°batch"))</f>
        <v/>
      </c>
      <c r="K170" s="26" t="str">
        <f>IF(B170="","",AVERAGEIFS(Data!F$9:F$2708,Data!$C$9:$C$2708,$B170,Data!$E$9:$E$2708,"4°cooking", Data!$D$9:$D$2708,"2°batch"))</f>
        <v/>
      </c>
      <c r="L170" s="59" t="str">
        <f>IF(B170="","",AVERAGEIFS(Data!F$9:F$2708,Data!$C$9:$C$2708,$B170,Data!$E$9:$E$2708,"5°cooking", Data!$D$9:$D$2708,"2°batch"))</f>
        <v/>
      </c>
      <c r="M170" s="58" t="str">
        <f>IF(B170="","",AVERAGEIFS(Data!F$9:F$2708,Data!$C$9:$C$2708,$B170,Data!$E$9:$E$2708,"1°cooking", Data!$D$9:$D$2708,"3°batch"))</f>
        <v/>
      </c>
      <c r="N170" s="26" t="str">
        <f>IF(B170="","",AVERAGEIFS(Data!F$9:F$2708,Data!$C$9:$C$2708,$B170,Data!$E$9:$E$2708,"2°cooking", Data!$D$9:$D$2708,"3°batch"))</f>
        <v/>
      </c>
      <c r="O170" s="26" t="str">
        <f>IF(B170="","",AVERAGEIFS(Data!F$9:F$2708,Data!$C$9:$C$2708,$B170,Data!$E$9:$E$2708,"3°cooking", Data!$D$9:$D$2708,"3°batch"))</f>
        <v/>
      </c>
      <c r="P170" s="26" t="str">
        <f>IF(B170="","",AVERAGEIFS(Data!F$9:F$2708,Data!$C$9:$C$2708,$B170,Data!$E$9:$E$2708,"4°cooking", Data!$D$9:$D$2708,"3°batch"))</f>
        <v/>
      </c>
      <c r="Q170" s="59" t="str">
        <f>IF(B170="","",AVERAGEIFS(Data!F$9:F$2708,Data!$C$9:$C$2708,$B170,Data!$E$9:$E$2708,"5°cooking", Data!$D$9:$D$2708,"3°batch"))</f>
        <v/>
      </c>
      <c r="R170" s="66" t="str">
        <f t="shared" si="5"/>
        <v/>
      </c>
    </row>
    <row r="171" spans="2:18" x14ac:dyDescent="0.25">
      <c r="B171" s="66" t="str">
        <f t="shared" si="6"/>
        <v/>
      </c>
      <c r="C171" s="58" t="str">
        <f>IF(B171="","",AVERAGEIFS(Data!F$9:F$2708,Data!$C$9:$C$2708,$B171,Data!$E$9:$E$2708,"1°cooking", Data!$D$9:$D$2708,"1°batch"))</f>
        <v/>
      </c>
      <c r="D171" s="26" t="str">
        <f>IF(B171="","",AVERAGEIFS(Data!F$9:F$2708,Data!$C$9:$C$2708,$B171,Data!$E$9:$E$2708,"2°cooking", Data!$D$9:$D$2708,"1°batch"))</f>
        <v/>
      </c>
      <c r="E171" s="26" t="str">
        <f>IF(B171="","",AVERAGEIFS(Data!F$9:F$2708,Data!$C$9:$C$2708,$B171,Data!$E$9:$E$2708,"3°cooking", Data!$D$9:$D$2708,"1°batch"))</f>
        <v/>
      </c>
      <c r="F171" s="26" t="str">
        <f>IF(B171="","",AVERAGEIFS(Data!F$9:F$2708,Data!$C$9:$C$2708,$B171,Data!$E$9:$E$2708,"4°cooking", Data!$D$9:$D$2708,"1°batch"))</f>
        <v/>
      </c>
      <c r="G171" s="59" t="str">
        <f>IF(B171="","",AVERAGEIFS(Data!F$9:F$2708,Data!$C$9:$C$2708,$B171,Data!$E$9:$E$2708,"5°cooking", Data!$D$9:$D$2708,"1°batch"))</f>
        <v/>
      </c>
      <c r="H171" s="58" t="str">
        <f>IF(B171="","",AVERAGEIFS(Data!F$9:F$2708,Data!$C$9:$C$2708,$B171,Data!$E$9:$E$2708,"1°cooking", Data!$D$9:$D$2708,"2°batch"))</f>
        <v/>
      </c>
      <c r="I171" s="26" t="str">
        <f>IF(B171="","",AVERAGEIFS(Data!F$9:F$2708,Data!$C$9:$C$2708,$B171,Data!$E$9:$E$2708,"2°cooking", Data!$D$9:$D$2708,"2°batch"))</f>
        <v/>
      </c>
      <c r="J171" s="26" t="str">
        <f>IF(B171="","",AVERAGEIFS(Data!F$9:F$2708,Data!$C$9:$C$2708,$B171,Data!$E$9:$E$2708,"3°cooking", Data!$D$9:$D$2708,"2°batch"))</f>
        <v/>
      </c>
      <c r="K171" s="26" t="str">
        <f>IF(B171="","",AVERAGEIFS(Data!F$9:F$2708,Data!$C$9:$C$2708,$B171,Data!$E$9:$E$2708,"4°cooking", Data!$D$9:$D$2708,"2°batch"))</f>
        <v/>
      </c>
      <c r="L171" s="59" t="str">
        <f>IF(B171="","",AVERAGEIFS(Data!F$9:F$2708,Data!$C$9:$C$2708,$B171,Data!$E$9:$E$2708,"5°cooking", Data!$D$9:$D$2708,"2°batch"))</f>
        <v/>
      </c>
      <c r="M171" s="58" t="str">
        <f>IF(B171="","",AVERAGEIFS(Data!F$9:F$2708,Data!$C$9:$C$2708,$B171,Data!$E$9:$E$2708,"1°cooking", Data!$D$9:$D$2708,"3°batch"))</f>
        <v/>
      </c>
      <c r="N171" s="26" t="str">
        <f>IF(B171="","",AVERAGEIFS(Data!F$9:F$2708,Data!$C$9:$C$2708,$B171,Data!$E$9:$E$2708,"2°cooking", Data!$D$9:$D$2708,"3°batch"))</f>
        <v/>
      </c>
      <c r="O171" s="26" t="str">
        <f>IF(B171="","",AVERAGEIFS(Data!F$9:F$2708,Data!$C$9:$C$2708,$B171,Data!$E$9:$E$2708,"3°cooking", Data!$D$9:$D$2708,"3°batch"))</f>
        <v/>
      </c>
      <c r="P171" s="26" t="str">
        <f>IF(B171="","",AVERAGEIFS(Data!F$9:F$2708,Data!$C$9:$C$2708,$B171,Data!$E$9:$E$2708,"4°cooking", Data!$D$9:$D$2708,"3°batch"))</f>
        <v/>
      </c>
      <c r="Q171" s="59" t="str">
        <f>IF(B171="","",AVERAGEIFS(Data!F$9:F$2708,Data!$C$9:$C$2708,$B171,Data!$E$9:$E$2708,"5°cooking", Data!$D$9:$D$2708,"3°batch"))</f>
        <v/>
      </c>
      <c r="R171" s="66" t="str">
        <f t="shared" si="5"/>
        <v/>
      </c>
    </row>
    <row r="172" spans="2:18" x14ac:dyDescent="0.25">
      <c r="B172" s="66" t="str">
        <f t="shared" si="6"/>
        <v/>
      </c>
      <c r="C172" s="58" t="str">
        <f>IF(B172="","",AVERAGEIFS(Data!F$9:F$2708,Data!$C$9:$C$2708,$B172,Data!$E$9:$E$2708,"1°cooking", Data!$D$9:$D$2708,"1°batch"))</f>
        <v/>
      </c>
      <c r="D172" s="26" t="str">
        <f>IF(B172="","",AVERAGEIFS(Data!F$9:F$2708,Data!$C$9:$C$2708,$B172,Data!$E$9:$E$2708,"2°cooking", Data!$D$9:$D$2708,"1°batch"))</f>
        <v/>
      </c>
      <c r="E172" s="26" t="str">
        <f>IF(B172="","",AVERAGEIFS(Data!F$9:F$2708,Data!$C$9:$C$2708,$B172,Data!$E$9:$E$2708,"3°cooking", Data!$D$9:$D$2708,"1°batch"))</f>
        <v/>
      </c>
      <c r="F172" s="26" t="str">
        <f>IF(B172="","",AVERAGEIFS(Data!F$9:F$2708,Data!$C$9:$C$2708,$B172,Data!$E$9:$E$2708,"4°cooking", Data!$D$9:$D$2708,"1°batch"))</f>
        <v/>
      </c>
      <c r="G172" s="59" t="str">
        <f>IF(B172="","",AVERAGEIFS(Data!F$9:F$2708,Data!$C$9:$C$2708,$B172,Data!$E$9:$E$2708,"5°cooking", Data!$D$9:$D$2708,"1°batch"))</f>
        <v/>
      </c>
      <c r="H172" s="58" t="str">
        <f>IF(B172="","",AVERAGEIFS(Data!F$9:F$2708,Data!$C$9:$C$2708,$B172,Data!$E$9:$E$2708,"1°cooking", Data!$D$9:$D$2708,"2°batch"))</f>
        <v/>
      </c>
      <c r="I172" s="26" t="str">
        <f>IF(B172="","",AVERAGEIFS(Data!F$9:F$2708,Data!$C$9:$C$2708,$B172,Data!$E$9:$E$2708,"2°cooking", Data!$D$9:$D$2708,"2°batch"))</f>
        <v/>
      </c>
      <c r="J172" s="26" t="str">
        <f>IF(B172="","",AVERAGEIFS(Data!F$9:F$2708,Data!$C$9:$C$2708,$B172,Data!$E$9:$E$2708,"3°cooking", Data!$D$9:$D$2708,"2°batch"))</f>
        <v/>
      </c>
      <c r="K172" s="26" t="str">
        <f>IF(B172="","",AVERAGEIFS(Data!F$9:F$2708,Data!$C$9:$C$2708,$B172,Data!$E$9:$E$2708,"4°cooking", Data!$D$9:$D$2708,"2°batch"))</f>
        <v/>
      </c>
      <c r="L172" s="59" t="str">
        <f>IF(B172="","",AVERAGEIFS(Data!F$9:F$2708,Data!$C$9:$C$2708,$B172,Data!$E$9:$E$2708,"5°cooking", Data!$D$9:$D$2708,"2°batch"))</f>
        <v/>
      </c>
      <c r="M172" s="58" t="str">
        <f>IF(B172="","",AVERAGEIFS(Data!F$9:F$2708,Data!$C$9:$C$2708,$B172,Data!$E$9:$E$2708,"1°cooking", Data!$D$9:$D$2708,"3°batch"))</f>
        <v/>
      </c>
      <c r="N172" s="26" t="str">
        <f>IF(B172="","",AVERAGEIFS(Data!F$9:F$2708,Data!$C$9:$C$2708,$B172,Data!$E$9:$E$2708,"2°cooking", Data!$D$9:$D$2708,"3°batch"))</f>
        <v/>
      </c>
      <c r="O172" s="26" t="str">
        <f>IF(B172="","",AVERAGEIFS(Data!F$9:F$2708,Data!$C$9:$C$2708,$B172,Data!$E$9:$E$2708,"3°cooking", Data!$D$9:$D$2708,"3°batch"))</f>
        <v/>
      </c>
      <c r="P172" s="26" t="str">
        <f>IF(B172="","",AVERAGEIFS(Data!F$9:F$2708,Data!$C$9:$C$2708,$B172,Data!$E$9:$E$2708,"4°cooking", Data!$D$9:$D$2708,"3°batch"))</f>
        <v/>
      </c>
      <c r="Q172" s="59" t="str">
        <f>IF(B172="","",AVERAGEIFS(Data!F$9:F$2708,Data!$C$9:$C$2708,$B172,Data!$E$9:$E$2708,"5°cooking", Data!$D$9:$D$2708,"3°batch"))</f>
        <v/>
      </c>
      <c r="R172" s="66" t="str">
        <f t="shared" si="5"/>
        <v/>
      </c>
    </row>
    <row r="173" spans="2:18" x14ac:dyDescent="0.25">
      <c r="B173" s="66" t="str">
        <f t="shared" si="6"/>
        <v/>
      </c>
      <c r="C173" s="58" t="str">
        <f>IF(B173="","",AVERAGEIFS(Data!F$9:F$2708,Data!$C$9:$C$2708,$B173,Data!$E$9:$E$2708,"1°cooking", Data!$D$9:$D$2708,"1°batch"))</f>
        <v/>
      </c>
      <c r="D173" s="26" t="str">
        <f>IF(B173="","",AVERAGEIFS(Data!F$9:F$2708,Data!$C$9:$C$2708,$B173,Data!$E$9:$E$2708,"2°cooking", Data!$D$9:$D$2708,"1°batch"))</f>
        <v/>
      </c>
      <c r="E173" s="26" t="str">
        <f>IF(B173="","",AVERAGEIFS(Data!F$9:F$2708,Data!$C$9:$C$2708,$B173,Data!$E$9:$E$2708,"3°cooking", Data!$D$9:$D$2708,"1°batch"))</f>
        <v/>
      </c>
      <c r="F173" s="26" t="str">
        <f>IF(B173="","",AVERAGEIFS(Data!F$9:F$2708,Data!$C$9:$C$2708,$B173,Data!$E$9:$E$2708,"4°cooking", Data!$D$9:$D$2708,"1°batch"))</f>
        <v/>
      </c>
      <c r="G173" s="59" t="str">
        <f>IF(B173="","",AVERAGEIFS(Data!F$9:F$2708,Data!$C$9:$C$2708,$B173,Data!$E$9:$E$2708,"5°cooking", Data!$D$9:$D$2708,"1°batch"))</f>
        <v/>
      </c>
      <c r="H173" s="58" t="str">
        <f>IF(B173="","",AVERAGEIFS(Data!F$9:F$2708,Data!$C$9:$C$2708,$B173,Data!$E$9:$E$2708,"1°cooking", Data!$D$9:$D$2708,"2°batch"))</f>
        <v/>
      </c>
      <c r="I173" s="26" t="str">
        <f>IF(B173="","",AVERAGEIFS(Data!F$9:F$2708,Data!$C$9:$C$2708,$B173,Data!$E$9:$E$2708,"2°cooking", Data!$D$9:$D$2708,"2°batch"))</f>
        <v/>
      </c>
      <c r="J173" s="26" t="str">
        <f>IF(B173="","",AVERAGEIFS(Data!F$9:F$2708,Data!$C$9:$C$2708,$B173,Data!$E$9:$E$2708,"3°cooking", Data!$D$9:$D$2708,"2°batch"))</f>
        <v/>
      </c>
      <c r="K173" s="26" t="str">
        <f>IF(B173="","",AVERAGEIFS(Data!F$9:F$2708,Data!$C$9:$C$2708,$B173,Data!$E$9:$E$2708,"4°cooking", Data!$D$9:$D$2708,"2°batch"))</f>
        <v/>
      </c>
      <c r="L173" s="59" t="str">
        <f>IF(B173="","",AVERAGEIFS(Data!F$9:F$2708,Data!$C$9:$C$2708,$B173,Data!$E$9:$E$2708,"5°cooking", Data!$D$9:$D$2708,"2°batch"))</f>
        <v/>
      </c>
      <c r="M173" s="58" t="str">
        <f>IF(B173="","",AVERAGEIFS(Data!F$9:F$2708,Data!$C$9:$C$2708,$B173,Data!$E$9:$E$2708,"1°cooking", Data!$D$9:$D$2708,"3°batch"))</f>
        <v/>
      </c>
      <c r="N173" s="26" t="str">
        <f>IF(B173="","",AVERAGEIFS(Data!F$9:F$2708,Data!$C$9:$C$2708,$B173,Data!$E$9:$E$2708,"2°cooking", Data!$D$9:$D$2708,"3°batch"))</f>
        <v/>
      </c>
      <c r="O173" s="26" t="str">
        <f>IF(B173="","",AVERAGEIFS(Data!F$9:F$2708,Data!$C$9:$C$2708,$B173,Data!$E$9:$E$2708,"3°cooking", Data!$D$9:$D$2708,"3°batch"))</f>
        <v/>
      </c>
      <c r="P173" s="26" t="str">
        <f>IF(B173="","",AVERAGEIFS(Data!F$9:F$2708,Data!$C$9:$C$2708,$B173,Data!$E$9:$E$2708,"4°cooking", Data!$D$9:$D$2708,"3°batch"))</f>
        <v/>
      </c>
      <c r="Q173" s="59" t="str">
        <f>IF(B173="","",AVERAGEIFS(Data!F$9:F$2708,Data!$C$9:$C$2708,$B173,Data!$E$9:$E$2708,"5°cooking", Data!$D$9:$D$2708,"3°batch"))</f>
        <v/>
      </c>
      <c r="R173" s="66" t="str">
        <f t="shared" si="5"/>
        <v/>
      </c>
    </row>
    <row r="174" spans="2:18" x14ac:dyDescent="0.25">
      <c r="B174" s="66" t="str">
        <f t="shared" si="6"/>
        <v/>
      </c>
      <c r="C174" s="58" t="str">
        <f>IF(B174="","",AVERAGEIFS(Data!F$9:F$2708,Data!$C$9:$C$2708,$B174,Data!$E$9:$E$2708,"1°cooking", Data!$D$9:$D$2708,"1°batch"))</f>
        <v/>
      </c>
      <c r="D174" s="26" t="str">
        <f>IF(B174="","",AVERAGEIFS(Data!F$9:F$2708,Data!$C$9:$C$2708,$B174,Data!$E$9:$E$2708,"2°cooking", Data!$D$9:$D$2708,"1°batch"))</f>
        <v/>
      </c>
      <c r="E174" s="26" t="str">
        <f>IF(B174="","",AVERAGEIFS(Data!F$9:F$2708,Data!$C$9:$C$2708,$B174,Data!$E$9:$E$2708,"3°cooking", Data!$D$9:$D$2708,"1°batch"))</f>
        <v/>
      </c>
      <c r="F174" s="26" t="str">
        <f>IF(B174="","",AVERAGEIFS(Data!F$9:F$2708,Data!$C$9:$C$2708,$B174,Data!$E$9:$E$2708,"4°cooking", Data!$D$9:$D$2708,"1°batch"))</f>
        <v/>
      </c>
      <c r="G174" s="59" t="str">
        <f>IF(B174="","",AVERAGEIFS(Data!F$9:F$2708,Data!$C$9:$C$2708,$B174,Data!$E$9:$E$2708,"5°cooking", Data!$D$9:$D$2708,"1°batch"))</f>
        <v/>
      </c>
      <c r="H174" s="58" t="str">
        <f>IF(B174="","",AVERAGEIFS(Data!F$9:F$2708,Data!$C$9:$C$2708,$B174,Data!$E$9:$E$2708,"1°cooking", Data!$D$9:$D$2708,"2°batch"))</f>
        <v/>
      </c>
      <c r="I174" s="26" t="str">
        <f>IF(B174="","",AVERAGEIFS(Data!F$9:F$2708,Data!$C$9:$C$2708,$B174,Data!$E$9:$E$2708,"2°cooking", Data!$D$9:$D$2708,"2°batch"))</f>
        <v/>
      </c>
      <c r="J174" s="26" t="str">
        <f>IF(B174="","",AVERAGEIFS(Data!F$9:F$2708,Data!$C$9:$C$2708,$B174,Data!$E$9:$E$2708,"3°cooking", Data!$D$9:$D$2708,"2°batch"))</f>
        <v/>
      </c>
      <c r="K174" s="26" t="str">
        <f>IF(B174="","",AVERAGEIFS(Data!F$9:F$2708,Data!$C$9:$C$2708,$B174,Data!$E$9:$E$2708,"4°cooking", Data!$D$9:$D$2708,"2°batch"))</f>
        <v/>
      </c>
      <c r="L174" s="59" t="str">
        <f>IF(B174="","",AVERAGEIFS(Data!F$9:F$2708,Data!$C$9:$C$2708,$B174,Data!$E$9:$E$2708,"5°cooking", Data!$D$9:$D$2708,"2°batch"))</f>
        <v/>
      </c>
      <c r="M174" s="58" t="str">
        <f>IF(B174="","",AVERAGEIFS(Data!F$9:F$2708,Data!$C$9:$C$2708,$B174,Data!$E$9:$E$2708,"1°cooking", Data!$D$9:$D$2708,"3°batch"))</f>
        <v/>
      </c>
      <c r="N174" s="26" t="str">
        <f>IF(B174="","",AVERAGEIFS(Data!F$9:F$2708,Data!$C$9:$C$2708,$B174,Data!$E$9:$E$2708,"2°cooking", Data!$D$9:$D$2708,"3°batch"))</f>
        <v/>
      </c>
      <c r="O174" s="26" t="str">
        <f>IF(B174="","",AVERAGEIFS(Data!F$9:F$2708,Data!$C$9:$C$2708,$B174,Data!$E$9:$E$2708,"3°cooking", Data!$D$9:$D$2708,"3°batch"))</f>
        <v/>
      </c>
      <c r="P174" s="26" t="str">
        <f>IF(B174="","",AVERAGEIFS(Data!F$9:F$2708,Data!$C$9:$C$2708,$B174,Data!$E$9:$E$2708,"4°cooking", Data!$D$9:$D$2708,"3°batch"))</f>
        <v/>
      </c>
      <c r="Q174" s="59" t="str">
        <f>IF(B174="","",AVERAGEIFS(Data!F$9:F$2708,Data!$C$9:$C$2708,$B174,Data!$E$9:$E$2708,"5°cooking", Data!$D$9:$D$2708,"3°batch"))</f>
        <v/>
      </c>
      <c r="R174" s="66" t="str">
        <f t="shared" si="5"/>
        <v/>
      </c>
    </row>
    <row r="175" spans="2:18" x14ac:dyDescent="0.25">
      <c r="B175" s="66" t="str">
        <f t="shared" si="6"/>
        <v/>
      </c>
      <c r="C175" s="58" t="str">
        <f>IF(B175="","",AVERAGEIFS(Data!F$9:F$2708,Data!$C$9:$C$2708,$B175,Data!$E$9:$E$2708,"1°cooking", Data!$D$9:$D$2708,"1°batch"))</f>
        <v/>
      </c>
      <c r="D175" s="26" t="str">
        <f>IF(B175="","",AVERAGEIFS(Data!F$9:F$2708,Data!$C$9:$C$2708,$B175,Data!$E$9:$E$2708,"2°cooking", Data!$D$9:$D$2708,"1°batch"))</f>
        <v/>
      </c>
      <c r="E175" s="26" t="str">
        <f>IF(B175="","",AVERAGEIFS(Data!F$9:F$2708,Data!$C$9:$C$2708,$B175,Data!$E$9:$E$2708,"3°cooking", Data!$D$9:$D$2708,"1°batch"))</f>
        <v/>
      </c>
      <c r="F175" s="26" t="str">
        <f>IF(B175="","",AVERAGEIFS(Data!F$9:F$2708,Data!$C$9:$C$2708,$B175,Data!$E$9:$E$2708,"4°cooking", Data!$D$9:$D$2708,"1°batch"))</f>
        <v/>
      </c>
      <c r="G175" s="59" t="str">
        <f>IF(B175="","",AVERAGEIFS(Data!F$9:F$2708,Data!$C$9:$C$2708,$B175,Data!$E$9:$E$2708,"5°cooking", Data!$D$9:$D$2708,"1°batch"))</f>
        <v/>
      </c>
      <c r="H175" s="58" t="str">
        <f>IF(B175="","",AVERAGEIFS(Data!F$9:F$2708,Data!$C$9:$C$2708,$B175,Data!$E$9:$E$2708,"1°cooking", Data!$D$9:$D$2708,"2°batch"))</f>
        <v/>
      </c>
      <c r="I175" s="26" t="str">
        <f>IF(B175="","",AVERAGEIFS(Data!F$9:F$2708,Data!$C$9:$C$2708,$B175,Data!$E$9:$E$2708,"2°cooking", Data!$D$9:$D$2708,"2°batch"))</f>
        <v/>
      </c>
      <c r="J175" s="26" t="str">
        <f>IF(B175="","",AVERAGEIFS(Data!F$9:F$2708,Data!$C$9:$C$2708,$B175,Data!$E$9:$E$2708,"3°cooking", Data!$D$9:$D$2708,"2°batch"))</f>
        <v/>
      </c>
      <c r="K175" s="26" t="str">
        <f>IF(B175="","",AVERAGEIFS(Data!F$9:F$2708,Data!$C$9:$C$2708,$B175,Data!$E$9:$E$2708,"4°cooking", Data!$D$9:$D$2708,"2°batch"))</f>
        <v/>
      </c>
      <c r="L175" s="59" t="str">
        <f>IF(B175="","",AVERAGEIFS(Data!F$9:F$2708,Data!$C$9:$C$2708,$B175,Data!$E$9:$E$2708,"5°cooking", Data!$D$9:$D$2708,"2°batch"))</f>
        <v/>
      </c>
      <c r="M175" s="58" t="str">
        <f>IF(B175="","",AVERAGEIFS(Data!F$9:F$2708,Data!$C$9:$C$2708,$B175,Data!$E$9:$E$2708,"1°cooking", Data!$D$9:$D$2708,"3°batch"))</f>
        <v/>
      </c>
      <c r="N175" s="26" t="str">
        <f>IF(B175="","",AVERAGEIFS(Data!F$9:F$2708,Data!$C$9:$C$2708,$B175,Data!$E$9:$E$2708,"2°cooking", Data!$D$9:$D$2708,"3°batch"))</f>
        <v/>
      </c>
      <c r="O175" s="26" t="str">
        <f>IF(B175="","",AVERAGEIFS(Data!F$9:F$2708,Data!$C$9:$C$2708,$B175,Data!$E$9:$E$2708,"3°cooking", Data!$D$9:$D$2708,"3°batch"))</f>
        <v/>
      </c>
      <c r="P175" s="26" t="str">
        <f>IF(B175="","",AVERAGEIFS(Data!F$9:F$2708,Data!$C$9:$C$2708,$B175,Data!$E$9:$E$2708,"4°cooking", Data!$D$9:$D$2708,"3°batch"))</f>
        <v/>
      </c>
      <c r="Q175" s="59" t="str">
        <f>IF(B175="","",AVERAGEIFS(Data!F$9:F$2708,Data!$C$9:$C$2708,$B175,Data!$E$9:$E$2708,"5°cooking", Data!$D$9:$D$2708,"3°batch"))</f>
        <v/>
      </c>
      <c r="R175" s="66" t="str">
        <f t="shared" si="5"/>
        <v/>
      </c>
    </row>
    <row r="176" spans="2:18" x14ac:dyDescent="0.25">
      <c r="B176" s="66" t="str">
        <f t="shared" si="6"/>
        <v/>
      </c>
      <c r="C176" s="58" t="str">
        <f>IF(B176="","",AVERAGEIFS(Data!F$9:F$2708,Data!$C$9:$C$2708,$B176,Data!$E$9:$E$2708,"1°cooking", Data!$D$9:$D$2708,"1°batch"))</f>
        <v/>
      </c>
      <c r="D176" s="26" t="str">
        <f>IF(B176="","",AVERAGEIFS(Data!F$9:F$2708,Data!$C$9:$C$2708,$B176,Data!$E$9:$E$2708,"2°cooking", Data!$D$9:$D$2708,"1°batch"))</f>
        <v/>
      </c>
      <c r="E176" s="26" t="str">
        <f>IF(B176="","",AVERAGEIFS(Data!F$9:F$2708,Data!$C$9:$C$2708,$B176,Data!$E$9:$E$2708,"3°cooking", Data!$D$9:$D$2708,"1°batch"))</f>
        <v/>
      </c>
      <c r="F176" s="26" t="str">
        <f>IF(B176="","",AVERAGEIFS(Data!F$9:F$2708,Data!$C$9:$C$2708,$B176,Data!$E$9:$E$2708,"4°cooking", Data!$D$9:$D$2708,"1°batch"))</f>
        <v/>
      </c>
      <c r="G176" s="59" t="str">
        <f>IF(B176="","",AVERAGEIFS(Data!F$9:F$2708,Data!$C$9:$C$2708,$B176,Data!$E$9:$E$2708,"5°cooking", Data!$D$9:$D$2708,"1°batch"))</f>
        <v/>
      </c>
      <c r="H176" s="58" t="str">
        <f>IF(B176="","",AVERAGEIFS(Data!F$9:F$2708,Data!$C$9:$C$2708,$B176,Data!$E$9:$E$2708,"1°cooking", Data!$D$9:$D$2708,"2°batch"))</f>
        <v/>
      </c>
      <c r="I176" s="26" t="str">
        <f>IF(B176="","",AVERAGEIFS(Data!F$9:F$2708,Data!$C$9:$C$2708,$B176,Data!$E$9:$E$2708,"2°cooking", Data!$D$9:$D$2708,"2°batch"))</f>
        <v/>
      </c>
      <c r="J176" s="26" t="str">
        <f>IF(B176="","",AVERAGEIFS(Data!F$9:F$2708,Data!$C$9:$C$2708,$B176,Data!$E$9:$E$2708,"3°cooking", Data!$D$9:$D$2708,"2°batch"))</f>
        <v/>
      </c>
      <c r="K176" s="26" t="str">
        <f>IF(B176="","",AVERAGEIFS(Data!F$9:F$2708,Data!$C$9:$C$2708,$B176,Data!$E$9:$E$2708,"4°cooking", Data!$D$9:$D$2708,"2°batch"))</f>
        <v/>
      </c>
      <c r="L176" s="59" t="str">
        <f>IF(B176="","",AVERAGEIFS(Data!F$9:F$2708,Data!$C$9:$C$2708,$B176,Data!$E$9:$E$2708,"5°cooking", Data!$D$9:$D$2708,"2°batch"))</f>
        <v/>
      </c>
      <c r="M176" s="58" t="str">
        <f>IF(B176="","",AVERAGEIFS(Data!F$9:F$2708,Data!$C$9:$C$2708,$B176,Data!$E$9:$E$2708,"1°cooking", Data!$D$9:$D$2708,"3°batch"))</f>
        <v/>
      </c>
      <c r="N176" s="26" t="str">
        <f>IF(B176="","",AVERAGEIFS(Data!F$9:F$2708,Data!$C$9:$C$2708,$B176,Data!$E$9:$E$2708,"2°cooking", Data!$D$9:$D$2708,"3°batch"))</f>
        <v/>
      </c>
      <c r="O176" s="26" t="str">
        <f>IF(B176="","",AVERAGEIFS(Data!F$9:F$2708,Data!$C$9:$C$2708,$B176,Data!$E$9:$E$2708,"3°cooking", Data!$D$9:$D$2708,"3°batch"))</f>
        <v/>
      </c>
      <c r="P176" s="26" t="str">
        <f>IF(B176="","",AVERAGEIFS(Data!F$9:F$2708,Data!$C$9:$C$2708,$B176,Data!$E$9:$E$2708,"4°cooking", Data!$D$9:$D$2708,"3°batch"))</f>
        <v/>
      </c>
      <c r="Q176" s="59" t="str">
        <f>IF(B176="","",AVERAGEIFS(Data!F$9:F$2708,Data!$C$9:$C$2708,$B176,Data!$E$9:$E$2708,"5°cooking", Data!$D$9:$D$2708,"3°batch"))</f>
        <v/>
      </c>
      <c r="R176" s="66" t="str">
        <f t="shared" si="5"/>
        <v/>
      </c>
    </row>
    <row r="177" spans="2:18" x14ac:dyDescent="0.25">
      <c r="B177" s="66" t="str">
        <f t="shared" si="6"/>
        <v/>
      </c>
      <c r="C177" s="58" t="str">
        <f>IF(B177="","",AVERAGEIFS(Data!F$9:F$2708,Data!$C$9:$C$2708,$B177,Data!$E$9:$E$2708,"1°cooking", Data!$D$9:$D$2708,"1°batch"))</f>
        <v/>
      </c>
      <c r="D177" s="26" t="str">
        <f>IF(B177="","",AVERAGEIFS(Data!F$9:F$2708,Data!$C$9:$C$2708,$B177,Data!$E$9:$E$2708,"2°cooking", Data!$D$9:$D$2708,"1°batch"))</f>
        <v/>
      </c>
      <c r="E177" s="26" t="str">
        <f>IF(B177="","",AVERAGEIFS(Data!F$9:F$2708,Data!$C$9:$C$2708,$B177,Data!$E$9:$E$2708,"3°cooking", Data!$D$9:$D$2708,"1°batch"))</f>
        <v/>
      </c>
      <c r="F177" s="26" t="str">
        <f>IF(B177="","",AVERAGEIFS(Data!F$9:F$2708,Data!$C$9:$C$2708,$B177,Data!$E$9:$E$2708,"4°cooking", Data!$D$9:$D$2708,"1°batch"))</f>
        <v/>
      </c>
      <c r="G177" s="59" t="str">
        <f>IF(B177="","",AVERAGEIFS(Data!F$9:F$2708,Data!$C$9:$C$2708,$B177,Data!$E$9:$E$2708,"5°cooking", Data!$D$9:$D$2708,"1°batch"))</f>
        <v/>
      </c>
      <c r="H177" s="58" t="str">
        <f>IF(B177="","",AVERAGEIFS(Data!F$9:F$2708,Data!$C$9:$C$2708,$B177,Data!$E$9:$E$2708,"1°cooking", Data!$D$9:$D$2708,"2°batch"))</f>
        <v/>
      </c>
      <c r="I177" s="26" t="str">
        <f>IF(B177="","",AVERAGEIFS(Data!F$9:F$2708,Data!$C$9:$C$2708,$B177,Data!$E$9:$E$2708,"2°cooking", Data!$D$9:$D$2708,"2°batch"))</f>
        <v/>
      </c>
      <c r="J177" s="26" t="str">
        <f>IF(B177="","",AVERAGEIFS(Data!F$9:F$2708,Data!$C$9:$C$2708,$B177,Data!$E$9:$E$2708,"3°cooking", Data!$D$9:$D$2708,"2°batch"))</f>
        <v/>
      </c>
      <c r="K177" s="26" t="str">
        <f>IF(B177="","",AVERAGEIFS(Data!F$9:F$2708,Data!$C$9:$C$2708,$B177,Data!$E$9:$E$2708,"4°cooking", Data!$D$9:$D$2708,"2°batch"))</f>
        <v/>
      </c>
      <c r="L177" s="59" t="str">
        <f>IF(B177="","",AVERAGEIFS(Data!F$9:F$2708,Data!$C$9:$C$2708,$B177,Data!$E$9:$E$2708,"5°cooking", Data!$D$9:$D$2708,"2°batch"))</f>
        <v/>
      </c>
      <c r="M177" s="58" t="str">
        <f>IF(B177="","",AVERAGEIFS(Data!F$9:F$2708,Data!$C$9:$C$2708,$B177,Data!$E$9:$E$2708,"1°cooking", Data!$D$9:$D$2708,"3°batch"))</f>
        <v/>
      </c>
      <c r="N177" s="26" t="str">
        <f>IF(B177="","",AVERAGEIFS(Data!F$9:F$2708,Data!$C$9:$C$2708,$B177,Data!$E$9:$E$2708,"2°cooking", Data!$D$9:$D$2708,"3°batch"))</f>
        <v/>
      </c>
      <c r="O177" s="26" t="str">
        <f>IF(B177="","",AVERAGEIFS(Data!F$9:F$2708,Data!$C$9:$C$2708,$B177,Data!$E$9:$E$2708,"3°cooking", Data!$D$9:$D$2708,"3°batch"))</f>
        <v/>
      </c>
      <c r="P177" s="26" t="str">
        <f>IF(B177="","",AVERAGEIFS(Data!F$9:F$2708,Data!$C$9:$C$2708,$B177,Data!$E$9:$E$2708,"4°cooking", Data!$D$9:$D$2708,"3°batch"))</f>
        <v/>
      </c>
      <c r="Q177" s="59" t="str">
        <f>IF(B177="","",AVERAGEIFS(Data!F$9:F$2708,Data!$C$9:$C$2708,$B177,Data!$E$9:$E$2708,"5°cooking", Data!$D$9:$D$2708,"3°batch"))</f>
        <v/>
      </c>
      <c r="R177" s="66" t="str">
        <f t="shared" si="5"/>
        <v/>
      </c>
    </row>
    <row r="178" spans="2:18" x14ac:dyDescent="0.25">
      <c r="B178" s="66" t="str">
        <f t="shared" si="6"/>
        <v/>
      </c>
      <c r="C178" s="58" t="str">
        <f>IF(B178="","",AVERAGEIFS(Data!F$9:F$2708,Data!$C$9:$C$2708,$B178,Data!$E$9:$E$2708,"1°cooking", Data!$D$9:$D$2708,"1°batch"))</f>
        <v/>
      </c>
      <c r="D178" s="26" t="str">
        <f>IF(B178="","",AVERAGEIFS(Data!F$9:F$2708,Data!$C$9:$C$2708,$B178,Data!$E$9:$E$2708,"2°cooking", Data!$D$9:$D$2708,"1°batch"))</f>
        <v/>
      </c>
      <c r="E178" s="26" t="str">
        <f>IF(B178="","",AVERAGEIFS(Data!F$9:F$2708,Data!$C$9:$C$2708,$B178,Data!$E$9:$E$2708,"3°cooking", Data!$D$9:$D$2708,"1°batch"))</f>
        <v/>
      </c>
      <c r="F178" s="26" t="str">
        <f>IF(B178="","",AVERAGEIFS(Data!F$9:F$2708,Data!$C$9:$C$2708,$B178,Data!$E$9:$E$2708,"4°cooking", Data!$D$9:$D$2708,"1°batch"))</f>
        <v/>
      </c>
      <c r="G178" s="59" t="str">
        <f>IF(B178="","",AVERAGEIFS(Data!F$9:F$2708,Data!$C$9:$C$2708,$B178,Data!$E$9:$E$2708,"5°cooking", Data!$D$9:$D$2708,"1°batch"))</f>
        <v/>
      </c>
      <c r="H178" s="58" t="str">
        <f>IF(B178="","",AVERAGEIFS(Data!F$9:F$2708,Data!$C$9:$C$2708,$B178,Data!$E$9:$E$2708,"1°cooking", Data!$D$9:$D$2708,"2°batch"))</f>
        <v/>
      </c>
      <c r="I178" s="26" t="str">
        <f>IF(B178="","",AVERAGEIFS(Data!F$9:F$2708,Data!$C$9:$C$2708,$B178,Data!$E$9:$E$2708,"2°cooking", Data!$D$9:$D$2708,"2°batch"))</f>
        <v/>
      </c>
      <c r="J178" s="26" t="str">
        <f>IF(B178="","",AVERAGEIFS(Data!F$9:F$2708,Data!$C$9:$C$2708,$B178,Data!$E$9:$E$2708,"3°cooking", Data!$D$9:$D$2708,"2°batch"))</f>
        <v/>
      </c>
      <c r="K178" s="26" t="str">
        <f>IF(B178="","",AVERAGEIFS(Data!F$9:F$2708,Data!$C$9:$C$2708,$B178,Data!$E$9:$E$2708,"4°cooking", Data!$D$9:$D$2708,"2°batch"))</f>
        <v/>
      </c>
      <c r="L178" s="59" t="str">
        <f>IF(B178="","",AVERAGEIFS(Data!F$9:F$2708,Data!$C$9:$C$2708,$B178,Data!$E$9:$E$2708,"5°cooking", Data!$D$9:$D$2708,"2°batch"))</f>
        <v/>
      </c>
      <c r="M178" s="58" t="str">
        <f>IF(B178="","",AVERAGEIFS(Data!F$9:F$2708,Data!$C$9:$C$2708,$B178,Data!$E$9:$E$2708,"1°cooking", Data!$D$9:$D$2708,"3°batch"))</f>
        <v/>
      </c>
      <c r="N178" s="26" t="str">
        <f>IF(B178="","",AVERAGEIFS(Data!F$9:F$2708,Data!$C$9:$C$2708,$B178,Data!$E$9:$E$2708,"2°cooking", Data!$D$9:$D$2708,"3°batch"))</f>
        <v/>
      </c>
      <c r="O178" s="26" t="str">
        <f>IF(B178="","",AVERAGEIFS(Data!F$9:F$2708,Data!$C$9:$C$2708,$B178,Data!$E$9:$E$2708,"3°cooking", Data!$D$9:$D$2708,"3°batch"))</f>
        <v/>
      </c>
      <c r="P178" s="26" t="str">
        <f>IF(B178="","",AVERAGEIFS(Data!F$9:F$2708,Data!$C$9:$C$2708,$B178,Data!$E$9:$E$2708,"4°cooking", Data!$D$9:$D$2708,"3°batch"))</f>
        <v/>
      </c>
      <c r="Q178" s="59" t="str">
        <f>IF(B178="","",AVERAGEIFS(Data!F$9:F$2708,Data!$C$9:$C$2708,$B178,Data!$E$9:$E$2708,"5°cooking", Data!$D$9:$D$2708,"3°batch"))</f>
        <v/>
      </c>
      <c r="R178" s="66" t="str">
        <f t="shared" si="5"/>
        <v/>
      </c>
    </row>
    <row r="179" spans="2:18" x14ac:dyDescent="0.25">
      <c r="B179" s="66" t="str">
        <f t="shared" si="6"/>
        <v/>
      </c>
      <c r="C179" s="58" t="str">
        <f>IF(B179="","",AVERAGEIFS(Data!F$9:F$2708,Data!$C$9:$C$2708,$B179,Data!$E$9:$E$2708,"1°cooking", Data!$D$9:$D$2708,"1°batch"))</f>
        <v/>
      </c>
      <c r="D179" s="26" t="str">
        <f>IF(B179="","",AVERAGEIFS(Data!F$9:F$2708,Data!$C$9:$C$2708,$B179,Data!$E$9:$E$2708,"2°cooking", Data!$D$9:$D$2708,"1°batch"))</f>
        <v/>
      </c>
      <c r="E179" s="26" t="str">
        <f>IF(B179="","",AVERAGEIFS(Data!F$9:F$2708,Data!$C$9:$C$2708,$B179,Data!$E$9:$E$2708,"3°cooking", Data!$D$9:$D$2708,"1°batch"))</f>
        <v/>
      </c>
      <c r="F179" s="26" t="str">
        <f>IF(B179="","",AVERAGEIFS(Data!F$9:F$2708,Data!$C$9:$C$2708,$B179,Data!$E$9:$E$2708,"4°cooking", Data!$D$9:$D$2708,"1°batch"))</f>
        <v/>
      </c>
      <c r="G179" s="59" t="str">
        <f>IF(B179="","",AVERAGEIFS(Data!F$9:F$2708,Data!$C$9:$C$2708,$B179,Data!$E$9:$E$2708,"5°cooking", Data!$D$9:$D$2708,"1°batch"))</f>
        <v/>
      </c>
      <c r="H179" s="58" t="str">
        <f>IF(B179="","",AVERAGEIFS(Data!F$9:F$2708,Data!$C$9:$C$2708,$B179,Data!$E$9:$E$2708,"1°cooking", Data!$D$9:$D$2708,"2°batch"))</f>
        <v/>
      </c>
      <c r="I179" s="26" t="str">
        <f>IF(B179="","",AVERAGEIFS(Data!F$9:F$2708,Data!$C$9:$C$2708,$B179,Data!$E$9:$E$2708,"2°cooking", Data!$D$9:$D$2708,"2°batch"))</f>
        <v/>
      </c>
      <c r="J179" s="26" t="str">
        <f>IF(B179="","",AVERAGEIFS(Data!F$9:F$2708,Data!$C$9:$C$2708,$B179,Data!$E$9:$E$2708,"3°cooking", Data!$D$9:$D$2708,"2°batch"))</f>
        <v/>
      </c>
      <c r="K179" s="26" t="str">
        <f>IF(B179="","",AVERAGEIFS(Data!F$9:F$2708,Data!$C$9:$C$2708,$B179,Data!$E$9:$E$2708,"4°cooking", Data!$D$9:$D$2708,"2°batch"))</f>
        <v/>
      </c>
      <c r="L179" s="59" t="str">
        <f>IF(B179="","",AVERAGEIFS(Data!F$9:F$2708,Data!$C$9:$C$2708,$B179,Data!$E$9:$E$2708,"5°cooking", Data!$D$9:$D$2708,"2°batch"))</f>
        <v/>
      </c>
      <c r="M179" s="58" t="str">
        <f>IF(B179="","",AVERAGEIFS(Data!F$9:F$2708,Data!$C$9:$C$2708,$B179,Data!$E$9:$E$2708,"1°cooking", Data!$D$9:$D$2708,"3°batch"))</f>
        <v/>
      </c>
      <c r="N179" s="26" t="str">
        <f>IF(B179="","",AVERAGEIFS(Data!F$9:F$2708,Data!$C$9:$C$2708,$B179,Data!$E$9:$E$2708,"2°cooking", Data!$D$9:$D$2708,"3°batch"))</f>
        <v/>
      </c>
      <c r="O179" s="26" t="str">
        <f>IF(B179="","",AVERAGEIFS(Data!F$9:F$2708,Data!$C$9:$C$2708,$B179,Data!$E$9:$E$2708,"3°cooking", Data!$D$9:$D$2708,"3°batch"))</f>
        <v/>
      </c>
      <c r="P179" s="26" t="str">
        <f>IF(B179="","",AVERAGEIFS(Data!F$9:F$2708,Data!$C$9:$C$2708,$B179,Data!$E$9:$E$2708,"4°cooking", Data!$D$9:$D$2708,"3°batch"))</f>
        <v/>
      </c>
      <c r="Q179" s="59" t="str">
        <f>IF(B179="","",AVERAGEIFS(Data!F$9:F$2708,Data!$C$9:$C$2708,$B179,Data!$E$9:$E$2708,"5°cooking", Data!$D$9:$D$2708,"3°batch"))</f>
        <v/>
      </c>
      <c r="R179" s="66" t="str">
        <f t="shared" si="5"/>
        <v/>
      </c>
    </row>
    <row r="180" spans="2:18" x14ac:dyDescent="0.25">
      <c r="B180" s="66" t="str">
        <f t="shared" si="6"/>
        <v/>
      </c>
      <c r="C180" s="58" t="str">
        <f>IF(B180="","",AVERAGEIFS(Data!F$9:F$2708,Data!$C$9:$C$2708,$B180,Data!$E$9:$E$2708,"1°cooking", Data!$D$9:$D$2708,"1°batch"))</f>
        <v/>
      </c>
      <c r="D180" s="26" t="str">
        <f>IF(B180="","",AVERAGEIFS(Data!F$9:F$2708,Data!$C$9:$C$2708,$B180,Data!$E$9:$E$2708,"2°cooking", Data!$D$9:$D$2708,"1°batch"))</f>
        <v/>
      </c>
      <c r="E180" s="26" t="str">
        <f>IF(B180="","",AVERAGEIFS(Data!F$9:F$2708,Data!$C$9:$C$2708,$B180,Data!$E$9:$E$2708,"3°cooking", Data!$D$9:$D$2708,"1°batch"))</f>
        <v/>
      </c>
      <c r="F180" s="26" t="str">
        <f>IF(B180="","",AVERAGEIFS(Data!F$9:F$2708,Data!$C$9:$C$2708,$B180,Data!$E$9:$E$2708,"4°cooking", Data!$D$9:$D$2708,"1°batch"))</f>
        <v/>
      </c>
      <c r="G180" s="59" t="str">
        <f>IF(B180="","",AVERAGEIFS(Data!F$9:F$2708,Data!$C$9:$C$2708,$B180,Data!$E$9:$E$2708,"5°cooking", Data!$D$9:$D$2708,"1°batch"))</f>
        <v/>
      </c>
      <c r="H180" s="58" t="str">
        <f>IF(B180="","",AVERAGEIFS(Data!F$9:F$2708,Data!$C$9:$C$2708,$B180,Data!$E$9:$E$2708,"1°cooking", Data!$D$9:$D$2708,"2°batch"))</f>
        <v/>
      </c>
      <c r="I180" s="26" t="str">
        <f>IF(B180="","",AVERAGEIFS(Data!F$9:F$2708,Data!$C$9:$C$2708,$B180,Data!$E$9:$E$2708,"2°cooking", Data!$D$9:$D$2708,"2°batch"))</f>
        <v/>
      </c>
      <c r="J180" s="26" t="str">
        <f>IF(B180="","",AVERAGEIFS(Data!F$9:F$2708,Data!$C$9:$C$2708,$B180,Data!$E$9:$E$2708,"3°cooking", Data!$D$9:$D$2708,"2°batch"))</f>
        <v/>
      </c>
      <c r="K180" s="26" t="str">
        <f>IF(B180="","",AVERAGEIFS(Data!F$9:F$2708,Data!$C$9:$C$2708,$B180,Data!$E$9:$E$2708,"4°cooking", Data!$D$9:$D$2708,"2°batch"))</f>
        <v/>
      </c>
      <c r="L180" s="59" t="str">
        <f>IF(B180="","",AVERAGEIFS(Data!F$9:F$2708,Data!$C$9:$C$2708,$B180,Data!$E$9:$E$2708,"5°cooking", Data!$D$9:$D$2708,"2°batch"))</f>
        <v/>
      </c>
      <c r="M180" s="58" t="str">
        <f>IF(B180="","",AVERAGEIFS(Data!F$9:F$2708,Data!$C$9:$C$2708,$B180,Data!$E$9:$E$2708,"1°cooking", Data!$D$9:$D$2708,"3°batch"))</f>
        <v/>
      </c>
      <c r="N180" s="26" t="str">
        <f>IF(B180="","",AVERAGEIFS(Data!F$9:F$2708,Data!$C$9:$C$2708,$B180,Data!$E$9:$E$2708,"2°cooking", Data!$D$9:$D$2708,"3°batch"))</f>
        <v/>
      </c>
      <c r="O180" s="26" t="str">
        <f>IF(B180="","",AVERAGEIFS(Data!F$9:F$2708,Data!$C$9:$C$2708,$B180,Data!$E$9:$E$2708,"3°cooking", Data!$D$9:$D$2708,"3°batch"))</f>
        <v/>
      </c>
      <c r="P180" s="26" t="str">
        <f>IF(B180="","",AVERAGEIFS(Data!F$9:F$2708,Data!$C$9:$C$2708,$B180,Data!$E$9:$E$2708,"4°cooking", Data!$D$9:$D$2708,"3°batch"))</f>
        <v/>
      </c>
      <c r="Q180" s="59" t="str">
        <f>IF(B180="","",AVERAGEIFS(Data!F$9:F$2708,Data!$C$9:$C$2708,$B180,Data!$E$9:$E$2708,"5°cooking", Data!$D$9:$D$2708,"3°batch"))</f>
        <v/>
      </c>
      <c r="R180" s="66" t="str">
        <f t="shared" si="5"/>
        <v/>
      </c>
    </row>
    <row r="181" spans="2:18" x14ac:dyDescent="0.25">
      <c r="B181" s="66" t="str">
        <f t="shared" si="6"/>
        <v/>
      </c>
      <c r="C181" s="58" t="str">
        <f>IF(B181="","",AVERAGEIFS(Data!F$9:F$2708,Data!$C$9:$C$2708,$B181,Data!$E$9:$E$2708,"1°cooking", Data!$D$9:$D$2708,"1°batch"))</f>
        <v/>
      </c>
      <c r="D181" s="26" t="str">
        <f>IF(B181="","",AVERAGEIFS(Data!F$9:F$2708,Data!$C$9:$C$2708,$B181,Data!$E$9:$E$2708,"2°cooking", Data!$D$9:$D$2708,"1°batch"))</f>
        <v/>
      </c>
      <c r="E181" s="26" t="str">
        <f>IF(B181="","",AVERAGEIFS(Data!F$9:F$2708,Data!$C$9:$C$2708,$B181,Data!$E$9:$E$2708,"3°cooking", Data!$D$9:$D$2708,"1°batch"))</f>
        <v/>
      </c>
      <c r="F181" s="26" t="str">
        <f>IF(B181="","",AVERAGEIFS(Data!F$9:F$2708,Data!$C$9:$C$2708,$B181,Data!$E$9:$E$2708,"4°cooking", Data!$D$9:$D$2708,"1°batch"))</f>
        <v/>
      </c>
      <c r="G181" s="59" t="str">
        <f>IF(B181="","",AVERAGEIFS(Data!F$9:F$2708,Data!$C$9:$C$2708,$B181,Data!$E$9:$E$2708,"5°cooking", Data!$D$9:$D$2708,"1°batch"))</f>
        <v/>
      </c>
      <c r="H181" s="58" t="str">
        <f>IF(B181="","",AVERAGEIFS(Data!F$9:F$2708,Data!$C$9:$C$2708,$B181,Data!$E$9:$E$2708,"1°cooking", Data!$D$9:$D$2708,"2°batch"))</f>
        <v/>
      </c>
      <c r="I181" s="26" t="str">
        <f>IF(B181="","",AVERAGEIFS(Data!F$9:F$2708,Data!$C$9:$C$2708,$B181,Data!$E$9:$E$2708,"2°cooking", Data!$D$9:$D$2708,"2°batch"))</f>
        <v/>
      </c>
      <c r="J181" s="26" t="str">
        <f>IF(B181="","",AVERAGEIFS(Data!F$9:F$2708,Data!$C$9:$C$2708,$B181,Data!$E$9:$E$2708,"3°cooking", Data!$D$9:$D$2708,"2°batch"))</f>
        <v/>
      </c>
      <c r="K181" s="26" t="str">
        <f>IF(B181="","",AVERAGEIFS(Data!F$9:F$2708,Data!$C$9:$C$2708,$B181,Data!$E$9:$E$2708,"4°cooking", Data!$D$9:$D$2708,"2°batch"))</f>
        <v/>
      </c>
      <c r="L181" s="59" t="str">
        <f>IF(B181="","",AVERAGEIFS(Data!F$9:F$2708,Data!$C$9:$C$2708,$B181,Data!$E$9:$E$2708,"5°cooking", Data!$D$9:$D$2708,"2°batch"))</f>
        <v/>
      </c>
      <c r="M181" s="58" t="str">
        <f>IF(B181="","",AVERAGEIFS(Data!F$9:F$2708,Data!$C$9:$C$2708,$B181,Data!$E$9:$E$2708,"1°cooking", Data!$D$9:$D$2708,"3°batch"))</f>
        <v/>
      </c>
      <c r="N181" s="26" t="str">
        <f>IF(B181="","",AVERAGEIFS(Data!F$9:F$2708,Data!$C$9:$C$2708,$B181,Data!$E$9:$E$2708,"2°cooking", Data!$D$9:$D$2708,"3°batch"))</f>
        <v/>
      </c>
      <c r="O181" s="26" t="str">
        <f>IF(B181="","",AVERAGEIFS(Data!F$9:F$2708,Data!$C$9:$C$2708,$B181,Data!$E$9:$E$2708,"3°cooking", Data!$D$9:$D$2708,"3°batch"))</f>
        <v/>
      </c>
      <c r="P181" s="26" t="str">
        <f>IF(B181="","",AVERAGEIFS(Data!F$9:F$2708,Data!$C$9:$C$2708,$B181,Data!$E$9:$E$2708,"4°cooking", Data!$D$9:$D$2708,"3°batch"))</f>
        <v/>
      </c>
      <c r="Q181" s="59" t="str">
        <f>IF(B181="","",AVERAGEIFS(Data!F$9:F$2708,Data!$C$9:$C$2708,$B181,Data!$E$9:$E$2708,"5°cooking", Data!$D$9:$D$2708,"3°batch"))</f>
        <v/>
      </c>
      <c r="R181" s="66" t="str">
        <f t="shared" si="5"/>
        <v/>
      </c>
    </row>
    <row r="182" spans="2:18" x14ac:dyDescent="0.25">
      <c r="B182" s="66" t="str">
        <f t="shared" si="6"/>
        <v/>
      </c>
      <c r="C182" s="58" t="str">
        <f>IF(B182="","",AVERAGEIFS(Data!F$9:F$2708,Data!$C$9:$C$2708,$B182,Data!$E$9:$E$2708,"1°cooking", Data!$D$9:$D$2708,"1°batch"))</f>
        <v/>
      </c>
      <c r="D182" s="26" t="str">
        <f>IF(B182="","",AVERAGEIFS(Data!F$9:F$2708,Data!$C$9:$C$2708,$B182,Data!$E$9:$E$2708,"2°cooking", Data!$D$9:$D$2708,"1°batch"))</f>
        <v/>
      </c>
      <c r="E182" s="26" t="str">
        <f>IF(B182="","",AVERAGEIFS(Data!F$9:F$2708,Data!$C$9:$C$2708,$B182,Data!$E$9:$E$2708,"3°cooking", Data!$D$9:$D$2708,"1°batch"))</f>
        <v/>
      </c>
      <c r="F182" s="26" t="str">
        <f>IF(B182="","",AVERAGEIFS(Data!F$9:F$2708,Data!$C$9:$C$2708,$B182,Data!$E$9:$E$2708,"4°cooking", Data!$D$9:$D$2708,"1°batch"))</f>
        <v/>
      </c>
      <c r="G182" s="59" t="str">
        <f>IF(B182="","",AVERAGEIFS(Data!F$9:F$2708,Data!$C$9:$C$2708,$B182,Data!$E$9:$E$2708,"5°cooking", Data!$D$9:$D$2708,"1°batch"))</f>
        <v/>
      </c>
      <c r="H182" s="58" t="str">
        <f>IF(B182="","",AVERAGEIFS(Data!F$9:F$2708,Data!$C$9:$C$2708,$B182,Data!$E$9:$E$2708,"1°cooking", Data!$D$9:$D$2708,"2°batch"))</f>
        <v/>
      </c>
      <c r="I182" s="26" t="str">
        <f>IF(B182="","",AVERAGEIFS(Data!F$9:F$2708,Data!$C$9:$C$2708,$B182,Data!$E$9:$E$2708,"2°cooking", Data!$D$9:$D$2708,"2°batch"))</f>
        <v/>
      </c>
      <c r="J182" s="26" t="str">
        <f>IF(B182="","",AVERAGEIFS(Data!F$9:F$2708,Data!$C$9:$C$2708,$B182,Data!$E$9:$E$2708,"3°cooking", Data!$D$9:$D$2708,"2°batch"))</f>
        <v/>
      </c>
      <c r="K182" s="26" t="str">
        <f>IF(B182="","",AVERAGEIFS(Data!F$9:F$2708,Data!$C$9:$C$2708,$B182,Data!$E$9:$E$2708,"4°cooking", Data!$D$9:$D$2708,"2°batch"))</f>
        <v/>
      </c>
      <c r="L182" s="59" t="str">
        <f>IF(B182="","",AVERAGEIFS(Data!F$9:F$2708,Data!$C$9:$C$2708,$B182,Data!$E$9:$E$2708,"5°cooking", Data!$D$9:$D$2708,"2°batch"))</f>
        <v/>
      </c>
      <c r="M182" s="58" t="str">
        <f>IF(B182="","",AVERAGEIFS(Data!F$9:F$2708,Data!$C$9:$C$2708,$B182,Data!$E$9:$E$2708,"1°cooking", Data!$D$9:$D$2708,"3°batch"))</f>
        <v/>
      </c>
      <c r="N182" s="26" t="str">
        <f>IF(B182="","",AVERAGEIFS(Data!F$9:F$2708,Data!$C$9:$C$2708,$B182,Data!$E$9:$E$2708,"2°cooking", Data!$D$9:$D$2708,"3°batch"))</f>
        <v/>
      </c>
      <c r="O182" s="26" t="str">
        <f>IF(B182="","",AVERAGEIFS(Data!F$9:F$2708,Data!$C$9:$C$2708,$B182,Data!$E$9:$E$2708,"3°cooking", Data!$D$9:$D$2708,"3°batch"))</f>
        <v/>
      </c>
      <c r="P182" s="26" t="str">
        <f>IF(B182="","",AVERAGEIFS(Data!F$9:F$2708,Data!$C$9:$C$2708,$B182,Data!$E$9:$E$2708,"4°cooking", Data!$D$9:$D$2708,"3°batch"))</f>
        <v/>
      </c>
      <c r="Q182" s="59" t="str">
        <f>IF(B182="","",AVERAGEIFS(Data!F$9:F$2708,Data!$C$9:$C$2708,$B182,Data!$E$9:$E$2708,"5°cooking", Data!$D$9:$D$2708,"3°batch"))</f>
        <v/>
      </c>
      <c r="R182" s="66" t="str">
        <f t="shared" si="5"/>
        <v/>
      </c>
    </row>
    <row r="183" spans="2:18" x14ac:dyDescent="0.25">
      <c r="B183" s="66" t="str">
        <f t="shared" si="6"/>
        <v/>
      </c>
      <c r="C183" s="58" t="str">
        <f>IF(B183="","",AVERAGEIFS(Data!F$9:F$2708,Data!$C$9:$C$2708,$B183,Data!$E$9:$E$2708,"1°cooking", Data!$D$9:$D$2708,"1°batch"))</f>
        <v/>
      </c>
      <c r="D183" s="26" t="str">
        <f>IF(B183="","",AVERAGEIFS(Data!F$9:F$2708,Data!$C$9:$C$2708,$B183,Data!$E$9:$E$2708,"2°cooking", Data!$D$9:$D$2708,"1°batch"))</f>
        <v/>
      </c>
      <c r="E183" s="26" t="str">
        <f>IF(B183="","",AVERAGEIFS(Data!F$9:F$2708,Data!$C$9:$C$2708,$B183,Data!$E$9:$E$2708,"3°cooking", Data!$D$9:$D$2708,"1°batch"))</f>
        <v/>
      </c>
      <c r="F183" s="26" t="str">
        <f>IF(B183="","",AVERAGEIFS(Data!F$9:F$2708,Data!$C$9:$C$2708,$B183,Data!$E$9:$E$2708,"4°cooking", Data!$D$9:$D$2708,"1°batch"))</f>
        <v/>
      </c>
      <c r="G183" s="59" t="str">
        <f>IF(B183="","",AVERAGEIFS(Data!F$9:F$2708,Data!$C$9:$C$2708,$B183,Data!$E$9:$E$2708,"5°cooking", Data!$D$9:$D$2708,"1°batch"))</f>
        <v/>
      </c>
      <c r="H183" s="58" t="str">
        <f>IF(B183="","",AVERAGEIFS(Data!F$9:F$2708,Data!$C$9:$C$2708,$B183,Data!$E$9:$E$2708,"1°cooking", Data!$D$9:$D$2708,"2°batch"))</f>
        <v/>
      </c>
      <c r="I183" s="26" t="str">
        <f>IF(B183="","",AVERAGEIFS(Data!F$9:F$2708,Data!$C$9:$C$2708,$B183,Data!$E$9:$E$2708,"2°cooking", Data!$D$9:$D$2708,"2°batch"))</f>
        <v/>
      </c>
      <c r="J183" s="26" t="str">
        <f>IF(B183="","",AVERAGEIFS(Data!F$9:F$2708,Data!$C$9:$C$2708,$B183,Data!$E$9:$E$2708,"3°cooking", Data!$D$9:$D$2708,"2°batch"))</f>
        <v/>
      </c>
      <c r="K183" s="26" t="str">
        <f>IF(B183="","",AVERAGEIFS(Data!F$9:F$2708,Data!$C$9:$C$2708,$B183,Data!$E$9:$E$2708,"4°cooking", Data!$D$9:$D$2708,"2°batch"))</f>
        <v/>
      </c>
      <c r="L183" s="59" t="str">
        <f>IF(B183="","",AVERAGEIFS(Data!F$9:F$2708,Data!$C$9:$C$2708,$B183,Data!$E$9:$E$2708,"5°cooking", Data!$D$9:$D$2708,"2°batch"))</f>
        <v/>
      </c>
      <c r="M183" s="58" t="str">
        <f>IF(B183="","",AVERAGEIFS(Data!F$9:F$2708,Data!$C$9:$C$2708,$B183,Data!$E$9:$E$2708,"1°cooking", Data!$D$9:$D$2708,"3°batch"))</f>
        <v/>
      </c>
      <c r="N183" s="26" t="str">
        <f>IF(B183="","",AVERAGEIFS(Data!F$9:F$2708,Data!$C$9:$C$2708,$B183,Data!$E$9:$E$2708,"2°cooking", Data!$D$9:$D$2708,"3°batch"))</f>
        <v/>
      </c>
      <c r="O183" s="26" t="str">
        <f>IF(B183="","",AVERAGEIFS(Data!F$9:F$2708,Data!$C$9:$C$2708,$B183,Data!$E$9:$E$2708,"3°cooking", Data!$D$9:$D$2708,"3°batch"))</f>
        <v/>
      </c>
      <c r="P183" s="26" t="str">
        <f>IF(B183="","",AVERAGEIFS(Data!F$9:F$2708,Data!$C$9:$C$2708,$B183,Data!$E$9:$E$2708,"4°cooking", Data!$D$9:$D$2708,"3°batch"))</f>
        <v/>
      </c>
      <c r="Q183" s="59" t="str">
        <f>IF(B183="","",AVERAGEIFS(Data!F$9:F$2708,Data!$C$9:$C$2708,$B183,Data!$E$9:$E$2708,"5°cooking", Data!$D$9:$D$2708,"3°batch"))</f>
        <v/>
      </c>
      <c r="R183" s="66" t="str">
        <f t="shared" si="5"/>
        <v/>
      </c>
    </row>
    <row r="184" spans="2:18" x14ac:dyDescent="0.25">
      <c r="B184" s="66" t="str">
        <f t="shared" si="6"/>
        <v/>
      </c>
      <c r="C184" s="58" t="str">
        <f>IF(B184="","",AVERAGEIFS(Data!F$9:F$2708,Data!$C$9:$C$2708,$B184,Data!$E$9:$E$2708,"1°cooking", Data!$D$9:$D$2708,"1°batch"))</f>
        <v/>
      </c>
      <c r="D184" s="26" t="str">
        <f>IF(B184="","",AVERAGEIFS(Data!F$9:F$2708,Data!$C$9:$C$2708,$B184,Data!$E$9:$E$2708,"2°cooking", Data!$D$9:$D$2708,"1°batch"))</f>
        <v/>
      </c>
      <c r="E184" s="26" t="str">
        <f>IF(B184="","",AVERAGEIFS(Data!F$9:F$2708,Data!$C$9:$C$2708,$B184,Data!$E$9:$E$2708,"3°cooking", Data!$D$9:$D$2708,"1°batch"))</f>
        <v/>
      </c>
      <c r="F184" s="26" t="str">
        <f>IF(B184="","",AVERAGEIFS(Data!F$9:F$2708,Data!$C$9:$C$2708,$B184,Data!$E$9:$E$2708,"4°cooking", Data!$D$9:$D$2708,"1°batch"))</f>
        <v/>
      </c>
      <c r="G184" s="59" t="str">
        <f>IF(B184="","",AVERAGEIFS(Data!F$9:F$2708,Data!$C$9:$C$2708,$B184,Data!$E$9:$E$2708,"5°cooking", Data!$D$9:$D$2708,"1°batch"))</f>
        <v/>
      </c>
      <c r="H184" s="58" t="str">
        <f>IF(B184="","",AVERAGEIFS(Data!F$9:F$2708,Data!$C$9:$C$2708,$B184,Data!$E$9:$E$2708,"1°cooking", Data!$D$9:$D$2708,"2°batch"))</f>
        <v/>
      </c>
      <c r="I184" s="26" t="str">
        <f>IF(B184="","",AVERAGEIFS(Data!F$9:F$2708,Data!$C$9:$C$2708,$B184,Data!$E$9:$E$2708,"2°cooking", Data!$D$9:$D$2708,"2°batch"))</f>
        <v/>
      </c>
      <c r="J184" s="26" t="str">
        <f>IF(B184="","",AVERAGEIFS(Data!F$9:F$2708,Data!$C$9:$C$2708,$B184,Data!$E$9:$E$2708,"3°cooking", Data!$D$9:$D$2708,"2°batch"))</f>
        <v/>
      </c>
      <c r="K184" s="26" t="str">
        <f>IF(B184="","",AVERAGEIFS(Data!F$9:F$2708,Data!$C$9:$C$2708,$B184,Data!$E$9:$E$2708,"4°cooking", Data!$D$9:$D$2708,"2°batch"))</f>
        <v/>
      </c>
      <c r="L184" s="59" t="str">
        <f>IF(B184="","",AVERAGEIFS(Data!F$9:F$2708,Data!$C$9:$C$2708,$B184,Data!$E$9:$E$2708,"5°cooking", Data!$D$9:$D$2708,"2°batch"))</f>
        <v/>
      </c>
      <c r="M184" s="58" t="str">
        <f>IF(B184="","",AVERAGEIFS(Data!F$9:F$2708,Data!$C$9:$C$2708,$B184,Data!$E$9:$E$2708,"1°cooking", Data!$D$9:$D$2708,"3°batch"))</f>
        <v/>
      </c>
      <c r="N184" s="26" t="str">
        <f>IF(B184="","",AVERAGEIFS(Data!F$9:F$2708,Data!$C$9:$C$2708,$B184,Data!$E$9:$E$2708,"2°cooking", Data!$D$9:$D$2708,"3°batch"))</f>
        <v/>
      </c>
      <c r="O184" s="26" t="str">
        <f>IF(B184="","",AVERAGEIFS(Data!F$9:F$2708,Data!$C$9:$C$2708,$B184,Data!$E$9:$E$2708,"3°cooking", Data!$D$9:$D$2708,"3°batch"))</f>
        <v/>
      </c>
      <c r="P184" s="26" t="str">
        <f>IF(B184="","",AVERAGEIFS(Data!F$9:F$2708,Data!$C$9:$C$2708,$B184,Data!$E$9:$E$2708,"4°cooking", Data!$D$9:$D$2708,"3°batch"))</f>
        <v/>
      </c>
      <c r="Q184" s="59" t="str">
        <f>IF(B184="","",AVERAGEIFS(Data!F$9:F$2708,Data!$C$9:$C$2708,$B184,Data!$E$9:$E$2708,"5°cooking", Data!$D$9:$D$2708,"3°batch"))</f>
        <v/>
      </c>
      <c r="R184" s="66" t="str">
        <f t="shared" si="5"/>
        <v/>
      </c>
    </row>
    <row r="185" spans="2:18" x14ac:dyDescent="0.25">
      <c r="B185" s="66" t="str">
        <f t="shared" si="6"/>
        <v/>
      </c>
      <c r="C185" s="58" t="str">
        <f>IF(B185="","",AVERAGEIFS(Data!F$9:F$2708,Data!$C$9:$C$2708,$B185,Data!$E$9:$E$2708,"1°cooking", Data!$D$9:$D$2708,"1°batch"))</f>
        <v/>
      </c>
      <c r="D185" s="26" t="str">
        <f>IF(B185="","",AVERAGEIFS(Data!F$9:F$2708,Data!$C$9:$C$2708,$B185,Data!$E$9:$E$2708,"2°cooking", Data!$D$9:$D$2708,"1°batch"))</f>
        <v/>
      </c>
      <c r="E185" s="26" t="str">
        <f>IF(B185="","",AVERAGEIFS(Data!F$9:F$2708,Data!$C$9:$C$2708,$B185,Data!$E$9:$E$2708,"3°cooking", Data!$D$9:$D$2708,"1°batch"))</f>
        <v/>
      </c>
      <c r="F185" s="26" t="str">
        <f>IF(B185="","",AVERAGEIFS(Data!F$9:F$2708,Data!$C$9:$C$2708,$B185,Data!$E$9:$E$2708,"4°cooking", Data!$D$9:$D$2708,"1°batch"))</f>
        <v/>
      </c>
      <c r="G185" s="59" t="str">
        <f>IF(B185="","",AVERAGEIFS(Data!F$9:F$2708,Data!$C$9:$C$2708,$B185,Data!$E$9:$E$2708,"5°cooking", Data!$D$9:$D$2708,"1°batch"))</f>
        <v/>
      </c>
      <c r="H185" s="58" t="str">
        <f>IF(B185="","",AVERAGEIFS(Data!F$9:F$2708,Data!$C$9:$C$2708,$B185,Data!$E$9:$E$2708,"1°cooking", Data!$D$9:$D$2708,"2°batch"))</f>
        <v/>
      </c>
      <c r="I185" s="26" t="str">
        <f>IF(B185="","",AVERAGEIFS(Data!F$9:F$2708,Data!$C$9:$C$2708,$B185,Data!$E$9:$E$2708,"2°cooking", Data!$D$9:$D$2708,"2°batch"))</f>
        <v/>
      </c>
      <c r="J185" s="26" t="str">
        <f>IF(B185="","",AVERAGEIFS(Data!F$9:F$2708,Data!$C$9:$C$2708,$B185,Data!$E$9:$E$2708,"3°cooking", Data!$D$9:$D$2708,"2°batch"))</f>
        <v/>
      </c>
      <c r="K185" s="26" t="str">
        <f>IF(B185="","",AVERAGEIFS(Data!F$9:F$2708,Data!$C$9:$C$2708,$B185,Data!$E$9:$E$2708,"4°cooking", Data!$D$9:$D$2708,"2°batch"))</f>
        <v/>
      </c>
      <c r="L185" s="59" t="str">
        <f>IF(B185="","",AVERAGEIFS(Data!F$9:F$2708,Data!$C$9:$C$2708,$B185,Data!$E$9:$E$2708,"5°cooking", Data!$D$9:$D$2708,"2°batch"))</f>
        <v/>
      </c>
      <c r="M185" s="58" t="str">
        <f>IF(B185="","",AVERAGEIFS(Data!F$9:F$2708,Data!$C$9:$C$2708,$B185,Data!$E$9:$E$2708,"1°cooking", Data!$D$9:$D$2708,"3°batch"))</f>
        <v/>
      </c>
      <c r="N185" s="26" t="str">
        <f>IF(B185="","",AVERAGEIFS(Data!F$9:F$2708,Data!$C$9:$C$2708,$B185,Data!$E$9:$E$2708,"2°cooking", Data!$D$9:$D$2708,"3°batch"))</f>
        <v/>
      </c>
      <c r="O185" s="26" t="str">
        <f>IF(B185="","",AVERAGEIFS(Data!F$9:F$2708,Data!$C$9:$C$2708,$B185,Data!$E$9:$E$2708,"3°cooking", Data!$D$9:$D$2708,"3°batch"))</f>
        <v/>
      </c>
      <c r="P185" s="26" t="str">
        <f>IF(B185="","",AVERAGEIFS(Data!F$9:F$2708,Data!$C$9:$C$2708,$B185,Data!$E$9:$E$2708,"4°cooking", Data!$D$9:$D$2708,"3°batch"))</f>
        <v/>
      </c>
      <c r="Q185" s="59" t="str">
        <f>IF(B185="","",AVERAGEIFS(Data!F$9:F$2708,Data!$C$9:$C$2708,$B185,Data!$E$9:$E$2708,"5°cooking", Data!$D$9:$D$2708,"3°batch"))</f>
        <v/>
      </c>
      <c r="R185" s="66" t="str">
        <f t="shared" si="5"/>
        <v/>
      </c>
    </row>
    <row r="186" spans="2:18" x14ac:dyDescent="0.25">
      <c r="B186" s="66" t="str">
        <f t="shared" si="6"/>
        <v/>
      </c>
      <c r="C186" s="58" t="str">
        <f>IF(B186="","",AVERAGEIFS(Data!F$9:F$2708,Data!$C$9:$C$2708,$B186,Data!$E$9:$E$2708,"1°cooking", Data!$D$9:$D$2708,"1°batch"))</f>
        <v/>
      </c>
      <c r="D186" s="26" t="str">
        <f>IF(B186="","",AVERAGEIFS(Data!F$9:F$2708,Data!$C$9:$C$2708,$B186,Data!$E$9:$E$2708,"2°cooking", Data!$D$9:$D$2708,"1°batch"))</f>
        <v/>
      </c>
      <c r="E186" s="26" t="str">
        <f>IF(B186="","",AVERAGEIFS(Data!F$9:F$2708,Data!$C$9:$C$2708,$B186,Data!$E$9:$E$2708,"3°cooking", Data!$D$9:$D$2708,"1°batch"))</f>
        <v/>
      </c>
      <c r="F186" s="26" t="str">
        <f>IF(B186="","",AVERAGEIFS(Data!F$9:F$2708,Data!$C$9:$C$2708,$B186,Data!$E$9:$E$2708,"4°cooking", Data!$D$9:$D$2708,"1°batch"))</f>
        <v/>
      </c>
      <c r="G186" s="59" t="str">
        <f>IF(B186="","",AVERAGEIFS(Data!F$9:F$2708,Data!$C$9:$C$2708,$B186,Data!$E$9:$E$2708,"5°cooking", Data!$D$9:$D$2708,"1°batch"))</f>
        <v/>
      </c>
      <c r="H186" s="58" t="str">
        <f>IF(B186="","",AVERAGEIFS(Data!F$9:F$2708,Data!$C$9:$C$2708,$B186,Data!$E$9:$E$2708,"1°cooking", Data!$D$9:$D$2708,"2°batch"))</f>
        <v/>
      </c>
      <c r="I186" s="26" t="str">
        <f>IF(B186="","",AVERAGEIFS(Data!F$9:F$2708,Data!$C$9:$C$2708,$B186,Data!$E$9:$E$2708,"2°cooking", Data!$D$9:$D$2708,"2°batch"))</f>
        <v/>
      </c>
      <c r="J186" s="26" t="str">
        <f>IF(B186="","",AVERAGEIFS(Data!F$9:F$2708,Data!$C$9:$C$2708,$B186,Data!$E$9:$E$2708,"3°cooking", Data!$D$9:$D$2708,"2°batch"))</f>
        <v/>
      </c>
      <c r="K186" s="26" t="str">
        <f>IF(B186="","",AVERAGEIFS(Data!F$9:F$2708,Data!$C$9:$C$2708,$B186,Data!$E$9:$E$2708,"4°cooking", Data!$D$9:$D$2708,"2°batch"))</f>
        <v/>
      </c>
      <c r="L186" s="59" t="str">
        <f>IF(B186="","",AVERAGEIFS(Data!F$9:F$2708,Data!$C$9:$C$2708,$B186,Data!$E$9:$E$2708,"5°cooking", Data!$D$9:$D$2708,"2°batch"))</f>
        <v/>
      </c>
      <c r="M186" s="58" t="str">
        <f>IF(B186="","",AVERAGEIFS(Data!F$9:F$2708,Data!$C$9:$C$2708,$B186,Data!$E$9:$E$2708,"1°cooking", Data!$D$9:$D$2708,"3°batch"))</f>
        <v/>
      </c>
      <c r="N186" s="26" t="str">
        <f>IF(B186="","",AVERAGEIFS(Data!F$9:F$2708,Data!$C$9:$C$2708,$B186,Data!$E$9:$E$2708,"2°cooking", Data!$D$9:$D$2708,"3°batch"))</f>
        <v/>
      </c>
      <c r="O186" s="26" t="str">
        <f>IF(B186="","",AVERAGEIFS(Data!F$9:F$2708,Data!$C$9:$C$2708,$B186,Data!$E$9:$E$2708,"3°cooking", Data!$D$9:$D$2708,"3°batch"))</f>
        <v/>
      </c>
      <c r="P186" s="26" t="str">
        <f>IF(B186="","",AVERAGEIFS(Data!F$9:F$2708,Data!$C$9:$C$2708,$B186,Data!$E$9:$E$2708,"4°cooking", Data!$D$9:$D$2708,"3°batch"))</f>
        <v/>
      </c>
      <c r="Q186" s="59" t="str">
        <f>IF(B186="","",AVERAGEIFS(Data!F$9:F$2708,Data!$C$9:$C$2708,$B186,Data!$E$9:$E$2708,"5°cooking", Data!$D$9:$D$2708,"3°batch"))</f>
        <v/>
      </c>
      <c r="R186" s="66" t="str">
        <f t="shared" si="5"/>
        <v/>
      </c>
    </row>
    <row r="187" spans="2:18" x14ac:dyDescent="0.25">
      <c r="B187" s="66" t="str">
        <f t="shared" si="6"/>
        <v/>
      </c>
      <c r="C187" s="58" t="str">
        <f>IF(B187="","",AVERAGEIFS(Data!F$9:F$2708,Data!$C$9:$C$2708,$B187,Data!$E$9:$E$2708,"1°cooking", Data!$D$9:$D$2708,"1°batch"))</f>
        <v/>
      </c>
      <c r="D187" s="26" t="str">
        <f>IF(B187="","",AVERAGEIFS(Data!F$9:F$2708,Data!$C$9:$C$2708,$B187,Data!$E$9:$E$2708,"2°cooking", Data!$D$9:$D$2708,"1°batch"))</f>
        <v/>
      </c>
      <c r="E187" s="26" t="str">
        <f>IF(B187="","",AVERAGEIFS(Data!F$9:F$2708,Data!$C$9:$C$2708,$B187,Data!$E$9:$E$2708,"3°cooking", Data!$D$9:$D$2708,"1°batch"))</f>
        <v/>
      </c>
      <c r="F187" s="26" t="str">
        <f>IF(B187="","",AVERAGEIFS(Data!F$9:F$2708,Data!$C$9:$C$2708,$B187,Data!$E$9:$E$2708,"4°cooking", Data!$D$9:$D$2708,"1°batch"))</f>
        <v/>
      </c>
      <c r="G187" s="59" t="str">
        <f>IF(B187="","",AVERAGEIFS(Data!F$9:F$2708,Data!$C$9:$C$2708,$B187,Data!$E$9:$E$2708,"5°cooking", Data!$D$9:$D$2708,"1°batch"))</f>
        <v/>
      </c>
      <c r="H187" s="58" t="str">
        <f>IF(B187="","",AVERAGEIFS(Data!F$9:F$2708,Data!$C$9:$C$2708,$B187,Data!$E$9:$E$2708,"1°cooking", Data!$D$9:$D$2708,"2°batch"))</f>
        <v/>
      </c>
      <c r="I187" s="26" t="str">
        <f>IF(B187="","",AVERAGEIFS(Data!F$9:F$2708,Data!$C$9:$C$2708,$B187,Data!$E$9:$E$2708,"2°cooking", Data!$D$9:$D$2708,"2°batch"))</f>
        <v/>
      </c>
      <c r="J187" s="26" t="str">
        <f>IF(B187="","",AVERAGEIFS(Data!F$9:F$2708,Data!$C$9:$C$2708,$B187,Data!$E$9:$E$2708,"3°cooking", Data!$D$9:$D$2708,"2°batch"))</f>
        <v/>
      </c>
      <c r="K187" s="26" t="str">
        <f>IF(B187="","",AVERAGEIFS(Data!F$9:F$2708,Data!$C$9:$C$2708,$B187,Data!$E$9:$E$2708,"4°cooking", Data!$D$9:$D$2708,"2°batch"))</f>
        <v/>
      </c>
      <c r="L187" s="59" t="str">
        <f>IF(B187="","",AVERAGEIFS(Data!F$9:F$2708,Data!$C$9:$C$2708,$B187,Data!$E$9:$E$2708,"5°cooking", Data!$D$9:$D$2708,"2°batch"))</f>
        <v/>
      </c>
      <c r="M187" s="58" t="str">
        <f>IF(B187="","",AVERAGEIFS(Data!F$9:F$2708,Data!$C$9:$C$2708,$B187,Data!$E$9:$E$2708,"1°cooking", Data!$D$9:$D$2708,"3°batch"))</f>
        <v/>
      </c>
      <c r="N187" s="26" t="str">
        <f>IF(B187="","",AVERAGEIFS(Data!F$9:F$2708,Data!$C$9:$C$2708,$B187,Data!$E$9:$E$2708,"2°cooking", Data!$D$9:$D$2708,"3°batch"))</f>
        <v/>
      </c>
      <c r="O187" s="26" t="str">
        <f>IF(B187="","",AVERAGEIFS(Data!F$9:F$2708,Data!$C$9:$C$2708,$B187,Data!$E$9:$E$2708,"3°cooking", Data!$D$9:$D$2708,"3°batch"))</f>
        <v/>
      </c>
      <c r="P187" s="26" t="str">
        <f>IF(B187="","",AVERAGEIFS(Data!F$9:F$2708,Data!$C$9:$C$2708,$B187,Data!$E$9:$E$2708,"4°cooking", Data!$D$9:$D$2708,"3°batch"))</f>
        <v/>
      </c>
      <c r="Q187" s="59" t="str">
        <f>IF(B187="","",AVERAGEIFS(Data!F$9:F$2708,Data!$C$9:$C$2708,$B187,Data!$E$9:$E$2708,"5°cooking", Data!$D$9:$D$2708,"3°batch"))</f>
        <v/>
      </c>
      <c r="R187" s="66" t="str">
        <f t="shared" si="5"/>
        <v/>
      </c>
    </row>
    <row r="188" spans="2:18" x14ac:dyDescent="0.25">
      <c r="B188" s="66" t="str">
        <f t="shared" si="6"/>
        <v/>
      </c>
      <c r="C188" s="58" t="str">
        <f>IF(B188="","",AVERAGEIFS(Data!F$9:F$2708,Data!$C$9:$C$2708,$B188,Data!$E$9:$E$2708,"1°cooking", Data!$D$9:$D$2708,"1°batch"))</f>
        <v/>
      </c>
      <c r="D188" s="26" t="str">
        <f>IF(B188="","",AVERAGEIFS(Data!F$9:F$2708,Data!$C$9:$C$2708,$B188,Data!$E$9:$E$2708,"2°cooking", Data!$D$9:$D$2708,"1°batch"))</f>
        <v/>
      </c>
      <c r="E188" s="26" t="str">
        <f>IF(B188="","",AVERAGEIFS(Data!F$9:F$2708,Data!$C$9:$C$2708,$B188,Data!$E$9:$E$2708,"3°cooking", Data!$D$9:$D$2708,"1°batch"))</f>
        <v/>
      </c>
      <c r="F188" s="26" t="str">
        <f>IF(B188="","",AVERAGEIFS(Data!F$9:F$2708,Data!$C$9:$C$2708,$B188,Data!$E$9:$E$2708,"4°cooking", Data!$D$9:$D$2708,"1°batch"))</f>
        <v/>
      </c>
      <c r="G188" s="59" t="str">
        <f>IF(B188="","",AVERAGEIFS(Data!F$9:F$2708,Data!$C$9:$C$2708,$B188,Data!$E$9:$E$2708,"5°cooking", Data!$D$9:$D$2708,"1°batch"))</f>
        <v/>
      </c>
      <c r="H188" s="58" t="str">
        <f>IF(B188="","",AVERAGEIFS(Data!F$9:F$2708,Data!$C$9:$C$2708,$B188,Data!$E$9:$E$2708,"1°cooking", Data!$D$9:$D$2708,"2°batch"))</f>
        <v/>
      </c>
      <c r="I188" s="26" t="str">
        <f>IF(B188="","",AVERAGEIFS(Data!F$9:F$2708,Data!$C$9:$C$2708,$B188,Data!$E$9:$E$2708,"2°cooking", Data!$D$9:$D$2708,"2°batch"))</f>
        <v/>
      </c>
      <c r="J188" s="26" t="str">
        <f>IF(B188="","",AVERAGEIFS(Data!F$9:F$2708,Data!$C$9:$C$2708,$B188,Data!$E$9:$E$2708,"3°cooking", Data!$D$9:$D$2708,"2°batch"))</f>
        <v/>
      </c>
      <c r="K188" s="26" t="str">
        <f>IF(B188="","",AVERAGEIFS(Data!F$9:F$2708,Data!$C$9:$C$2708,$B188,Data!$E$9:$E$2708,"4°cooking", Data!$D$9:$D$2708,"2°batch"))</f>
        <v/>
      </c>
      <c r="L188" s="59" t="str">
        <f>IF(B188="","",AVERAGEIFS(Data!F$9:F$2708,Data!$C$9:$C$2708,$B188,Data!$E$9:$E$2708,"5°cooking", Data!$D$9:$D$2708,"2°batch"))</f>
        <v/>
      </c>
      <c r="M188" s="58" t="str">
        <f>IF(B188="","",AVERAGEIFS(Data!F$9:F$2708,Data!$C$9:$C$2708,$B188,Data!$E$9:$E$2708,"1°cooking", Data!$D$9:$D$2708,"3°batch"))</f>
        <v/>
      </c>
      <c r="N188" s="26" t="str">
        <f>IF(B188="","",AVERAGEIFS(Data!F$9:F$2708,Data!$C$9:$C$2708,$B188,Data!$E$9:$E$2708,"2°cooking", Data!$D$9:$D$2708,"3°batch"))</f>
        <v/>
      </c>
      <c r="O188" s="26" t="str">
        <f>IF(B188="","",AVERAGEIFS(Data!F$9:F$2708,Data!$C$9:$C$2708,$B188,Data!$E$9:$E$2708,"3°cooking", Data!$D$9:$D$2708,"3°batch"))</f>
        <v/>
      </c>
      <c r="P188" s="26" t="str">
        <f>IF(B188="","",AVERAGEIFS(Data!F$9:F$2708,Data!$C$9:$C$2708,$B188,Data!$E$9:$E$2708,"4°cooking", Data!$D$9:$D$2708,"3°batch"))</f>
        <v/>
      </c>
      <c r="Q188" s="59" t="str">
        <f>IF(B188="","",AVERAGEIFS(Data!F$9:F$2708,Data!$C$9:$C$2708,$B188,Data!$E$9:$E$2708,"5°cooking", Data!$D$9:$D$2708,"3°batch"))</f>
        <v/>
      </c>
      <c r="R188" s="66" t="str">
        <f t="shared" si="5"/>
        <v/>
      </c>
    </row>
    <row r="189" spans="2:18" x14ac:dyDescent="0.25">
      <c r="B189" s="66" t="str">
        <f t="shared" si="6"/>
        <v/>
      </c>
      <c r="C189" s="58" t="str">
        <f>IF(B189="","",AVERAGEIFS(Data!F$9:F$2708,Data!$C$9:$C$2708,$B189,Data!$E$9:$E$2708,"1°cooking", Data!$D$9:$D$2708,"1°batch"))</f>
        <v/>
      </c>
      <c r="D189" s="26" t="str">
        <f>IF(B189="","",AVERAGEIFS(Data!F$9:F$2708,Data!$C$9:$C$2708,$B189,Data!$E$9:$E$2708,"2°cooking", Data!$D$9:$D$2708,"1°batch"))</f>
        <v/>
      </c>
      <c r="E189" s="26" t="str">
        <f>IF(B189="","",AVERAGEIFS(Data!F$9:F$2708,Data!$C$9:$C$2708,$B189,Data!$E$9:$E$2708,"3°cooking", Data!$D$9:$D$2708,"1°batch"))</f>
        <v/>
      </c>
      <c r="F189" s="26" t="str">
        <f>IF(B189="","",AVERAGEIFS(Data!F$9:F$2708,Data!$C$9:$C$2708,$B189,Data!$E$9:$E$2708,"4°cooking", Data!$D$9:$D$2708,"1°batch"))</f>
        <v/>
      </c>
      <c r="G189" s="59" t="str">
        <f>IF(B189="","",AVERAGEIFS(Data!F$9:F$2708,Data!$C$9:$C$2708,$B189,Data!$E$9:$E$2708,"5°cooking", Data!$D$9:$D$2708,"1°batch"))</f>
        <v/>
      </c>
      <c r="H189" s="58" t="str">
        <f>IF(B189="","",AVERAGEIFS(Data!F$9:F$2708,Data!$C$9:$C$2708,$B189,Data!$E$9:$E$2708,"1°cooking", Data!$D$9:$D$2708,"2°batch"))</f>
        <v/>
      </c>
      <c r="I189" s="26" t="str">
        <f>IF(B189="","",AVERAGEIFS(Data!F$9:F$2708,Data!$C$9:$C$2708,$B189,Data!$E$9:$E$2708,"2°cooking", Data!$D$9:$D$2708,"2°batch"))</f>
        <v/>
      </c>
      <c r="J189" s="26" t="str">
        <f>IF(B189="","",AVERAGEIFS(Data!F$9:F$2708,Data!$C$9:$C$2708,$B189,Data!$E$9:$E$2708,"3°cooking", Data!$D$9:$D$2708,"2°batch"))</f>
        <v/>
      </c>
      <c r="K189" s="26" t="str">
        <f>IF(B189="","",AVERAGEIFS(Data!F$9:F$2708,Data!$C$9:$C$2708,$B189,Data!$E$9:$E$2708,"4°cooking", Data!$D$9:$D$2708,"2°batch"))</f>
        <v/>
      </c>
      <c r="L189" s="59" t="str">
        <f>IF(B189="","",AVERAGEIFS(Data!F$9:F$2708,Data!$C$9:$C$2708,$B189,Data!$E$9:$E$2708,"5°cooking", Data!$D$9:$D$2708,"2°batch"))</f>
        <v/>
      </c>
      <c r="M189" s="58" t="str">
        <f>IF(B189="","",AVERAGEIFS(Data!F$9:F$2708,Data!$C$9:$C$2708,$B189,Data!$E$9:$E$2708,"1°cooking", Data!$D$9:$D$2708,"3°batch"))</f>
        <v/>
      </c>
      <c r="N189" s="26" t="str">
        <f>IF(B189="","",AVERAGEIFS(Data!F$9:F$2708,Data!$C$9:$C$2708,$B189,Data!$E$9:$E$2708,"2°cooking", Data!$D$9:$D$2708,"3°batch"))</f>
        <v/>
      </c>
      <c r="O189" s="26" t="str">
        <f>IF(B189="","",AVERAGEIFS(Data!F$9:F$2708,Data!$C$9:$C$2708,$B189,Data!$E$9:$E$2708,"3°cooking", Data!$D$9:$D$2708,"3°batch"))</f>
        <v/>
      </c>
      <c r="P189" s="26" t="str">
        <f>IF(B189="","",AVERAGEIFS(Data!F$9:F$2708,Data!$C$9:$C$2708,$B189,Data!$E$9:$E$2708,"4°cooking", Data!$D$9:$D$2708,"3°batch"))</f>
        <v/>
      </c>
      <c r="Q189" s="59" t="str">
        <f>IF(B189="","",AVERAGEIFS(Data!F$9:F$2708,Data!$C$9:$C$2708,$B189,Data!$E$9:$E$2708,"5°cooking", Data!$D$9:$D$2708,"3°batch"))</f>
        <v/>
      </c>
      <c r="R189" s="66" t="str">
        <f t="shared" si="5"/>
        <v/>
      </c>
    </row>
    <row r="190" spans="2:18" x14ac:dyDescent="0.25">
      <c r="B190" s="66" t="str">
        <f t="shared" si="6"/>
        <v/>
      </c>
      <c r="C190" s="58" t="str">
        <f>IF(B190="","",AVERAGEIFS(Data!F$9:F$2708,Data!$C$9:$C$2708,$B190,Data!$E$9:$E$2708,"1°cooking", Data!$D$9:$D$2708,"1°batch"))</f>
        <v/>
      </c>
      <c r="D190" s="26" t="str">
        <f>IF(B190="","",AVERAGEIFS(Data!F$9:F$2708,Data!$C$9:$C$2708,$B190,Data!$E$9:$E$2708,"2°cooking", Data!$D$9:$D$2708,"1°batch"))</f>
        <v/>
      </c>
      <c r="E190" s="26" t="str">
        <f>IF(B190="","",AVERAGEIFS(Data!F$9:F$2708,Data!$C$9:$C$2708,$B190,Data!$E$9:$E$2708,"3°cooking", Data!$D$9:$D$2708,"1°batch"))</f>
        <v/>
      </c>
      <c r="F190" s="26" t="str">
        <f>IF(B190="","",AVERAGEIFS(Data!F$9:F$2708,Data!$C$9:$C$2708,$B190,Data!$E$9:$E$2708,"4°cooking", Data!$D$9:$D$2708,"1°batch"))</f>
        <v/>
      </c>
      <c r="G190" s="59" t="str">
        <f>IF(B190="","",AVERAGEIFS(Data!F$9:F$2708,Data!$C$9:$C$2708,$B190,Data!$E$9:$E$2708,"5°cooking", Data!$D$9:$D$2708,"1°batch"))</f>
        <v/>
      </c>
      <c r="H190" s="58" t="str">
        <f>IF(B190="","",AVERAGEIFS(Data!F$9:F$2708,Data!$C$9:$C$2708,$B190,Data!$E$9:$E$2708,"1°cooking", Data!$D$9:$D$2708,"2°batch"))</f>
        <v/>
      </c>
      <c r="I190" s="26" t="str">
        <f>IF(B190="","",AVERAGEIFS(Data!F$9:F$2708,Data!$C$9:$C$2708,$B190,Data!$E$9:$E$2708,"2°cooking", Data!$D$9:$D$2708,"2°batch"))</f>
        <v/>
      </c>
      <c r="J190" s="26" t="str">
        <f>IF(B190="","",AVERAGEIFS(Data!F$9:F$2708,Data!$C$9:$C$2708,$B190,Data!$E$9:$E$2708,"3°cooking", Data!$D$9:$D$2708,"2°batch"))</f>
        <v/>
      </c>
      <c r="K190" s="26" t="str">
        <f>IF(B190="","",AVERAGEIFS(Data!F$9:F$2708,Data!$C$9:$C$2708,$B190,Data!$E$9:$E$2708,"4°cooking", Data!$D$9:$D$2708,"2°batch"))</f>
        <v/>
      </c>
      <c r="L190" s="59" t="str">
        <f>IF(B190="","",AVERAGEIFS(Data!F$9:F$2708,Data!$C$9:$C$2708,$B190,Data!$E$9:$E$2708,"5°cooking", Data!$D$9:$D$2708,"2°batch"))</f>
        <v/>
      </c>
      <c r="M190" s="58" t="str">
        <f>IF(B190="","",AVERAGEIFS(Data!F$9:F$2708,Data!$C$9:$C$2708,$B190,Data!$E$9:$E$2708,"1°cooking", Data!$D$9:$D$2708,"3°batch"))</f>
        <v/>
      </c>
      <c r="N190" s="26" t="str">
        <f>IF(B190="","",AVERAGEIFS(Data!F$9:F$2708,Data!$C$9:$C$2708,$B190,Data!$E$9:$E$2708,"2°cooking", Data!$D$9:$D$2708,"3°batch"))</f>
        <v/>
      </c>
      <c r="O190" s="26" t="str">
        <f>IF(B190="","",AVERAGEIFS(Data!F$9:F$2708,Data!$C$9:$C$2708,$B190,Data!$E$9:$E$2708,"3°cooking", Data!$D$9:$D$2708,"3°batch"))</f>
        <v/>
      </c>
      <c r="P190" s="26" t="str">
        <f>IF(B190="","",AVERAGEIFS(Data!F$9:F$2708,Data!$C$9:$C$2708,$B190,Data!$E$9:$E$2708,"4°cooking", Data!$D$9:$D$2708,"3°batch"))</f>
        <v/>
      </c>
      <c r="Q190" s="59" t="str">
        <f>IF(B190="","",AVERAGEIFS(Data!F$9:F$2708,Data!$C$9:$C$2708,$B190,Data!$E$9:$E$2708,"5°cooking", Data!$D$9:$D$2708,"3°batch"))</f>
        <v/>
      </c>
      <c r="R190" s="66" t="str">
        <f t="shared" si="5"/>
        <v/>
      </c>
    </row>
    <row r="191" spans="2:18" x14ac:dyDescent="0.25">
      <c r="B191" s="66" t="str">
        <f t="shared" si="6"/>
        <v/>
      </c>
      <c r="C191" s="58" t="str">
        <f>IF(B191="","",AVERAGEIFS(Data!F$9:F$2708,Data!$C$9:$C$2708,$B191,Data!$E$9:$E$2708,"1°cooking", Data!$D$9:$D$2708,"1°batch"))</f>
        <v/>
      </c>
      <c r="D191" s="26" t="str">
        <f>IF(B191="","",AVERAGEIFS(Data!F$9:F$2708,Data!$C$9:$C$2708,$B191,Data!$E$9:$E$2708,"2°cooking", Data!$D$9:$D$2708,"1°batch"))</f>
        <v/>
      </c>
      <c r="E191" s="26" t="str">
        <f>IF(B191="","",AVERAGEIFS(Data!F$9:F$2708,Data!$C$9:$C$2708,$B191,Data!$E$9:$E$2708,"3°cooking", Data!$D$9:$D$2708,"1°batch"))</f>
        <v/>
      </c>
      <c r="F191" s="26" t="str">
        <f>IF(B191="","",AVERAGEIFS(Data!F$9:F$2708,Data!$C$9:$C$2708,$B191,Data!$E$9:$E$2708,"4°cooking", Data!$D$9:$D$2708,"1°batch"))</f>
        <v/>
      </c>
      <c r="G191" s="59" t="str">
        <f>IF(B191="","",AVERAGEIFS(Data!F$9:F$2708,Data!$C$9:$C$2708,$B191,Data!$E$9:$E$2708,"5°cooking", Data!$D$9:$D$2708,"1°batch"))</f>
        <v/>
      </c>
      <c r="H191" s="58" t="str">
        <f>IF(B191="","",AVERAGEIFS(Data!F$9:F$2708,Data!$C$9:$C$2708,$B191,Data!$E$9:$E$2708,"1°cooking", Data!$D$9:$D$2708,"2°batch"))</f>
        <v/>
      </c>
      <c r="I191" s="26" t="str">
        <f>IF(B191="","",AVERAGEIFS(Data!F$9:F$2708,Data!$C$9:$C$2708,$B191,Data!$E$9:$E$2708,"2°cooking", Data!$D$9:$D$2708,"2°batch"))</f>
        <v/>
      </c>
      <c r="J191" s="26" t="str">
        <f>IF(B191="","",AVERAGEIFS(Data!F$9:F$2708,Data!$C$9:$C$2708,$B191,Data!$E$9:$E$2708,"3°cooking", Data!$D$9:$D$2708,"2°batch"))</f>
        <v/>
      </c>
      <c r="K191" s="26" t="str">
        <f>IF(B191="","",AVERAGEIFS(Data!F$9:F$2708,Data!$C$9:$C$2708,$B191,Data!$E$9:$E$2708,"4°cooking", Data!$D$9:$D$2708,"2°batch"))</f>
        <v/>
      </c>
      <c r="L191" s="59" t="str">
        <f>IF(B191="","",AVERAGEIFS(Data!F$9:F$2708,Data!$C$9:$C$2708,$B191,Data!$E$9:$E$2708,"5°cooking", Data!$D$9:$D$2708,"2°batch"))</f>
        <v/>
      </c>
      <c r="M191" s="58" t="str">
        <f>IF(B191="","",AVERAGEIFS(Data!F$9:F$2708,Data!$C$9:$C$2708,$B191,Data!$E$9:$E$2708,"1°cooking", Data!$D$9:$D$2708,"3°batch"))</f>
        <v/>
      </c>
      <c r="N191" s="26" t="str">
        <f>IF(B191="","",AVERAGEIFS(Data!F$9:F$2708,Data!$C$9:$C$2708,$B191,Data!$E$9:$E$2708,"2°cooking", Data!$D$9:$D$2708,"3°batch"))</f>
        <v/>
      </c>
      <c r="O191" s="26" t="str">
        <f>IF(B191="","",AVERAGEIFS(Data!F$9:F$2708,Data!$C$9:$C$2708,$B191,Data!$E$9:$E$2708,"3°cooking", Data!$D$9:$D$2708,"3°batch"))</f>
        <v/>
      </c>
      <c r="P191" s="26" t="str">
        <f>IF(B191="","",AVERAGEIFS(Data!F$9:F$2708,Data!$C$9:$C$2708,$B191,Data!$E$9:$E$2708,"4°cooking", Data!$D$9:$D$2708,"3°batch"))</f>
        <v/>
      </c>
      <c r="Q191" s="59" t="str">
        <f>IF(B191="","",AVERAGEIFS(Data!F$9:F$2708,Data!$C$9:$C$2708,$B191,Data!$E$9:$E$2708,"5°cooking", Data!$D$9:$D$2708,"3°batch"))</f>
        <v/>
      </c>
      <c r="R191" s="66" t="str">
        <f t="shared" si="5"/>
        <v/>
      </c>
    </row>
    <row r="192" spans="2:18" x14ac:dyDescent="0.25">
      <c r="B192" s="66" t="str">
        <f t="shared" si="6"/>
        <v/>
      </c>
      <c r="C192" s="58" t="str">
        <f>IF(B192="","",AVERAGEIFS(Data!F$9:F$2708,Data!$C$9:$C$2708,$B192,Data!$E$9:$E$2708,"1°cooking", Data!$D$9:$D$2708,"1°batch"))</f>
        <v/>
      </c>
      <c r="D192" s="26" t="str">
        <f>IF(B192="","",AVERAGEIFS(Data!F$9:F$2708,Data!$C$9:$C$2708,$B192,Data!$E$9:$E$2708,"2°cooking", Data!$D$9:$D$2708,"1°batch"))</f>
        <v/>
      </c>
      <c r="E192" s="26" t="str">
        <f>IF(B192="","",AVERAGEIFS(Data!F$9:F$2708,Data!$C$9:$C$2708,$B192,Data!$E$9:$E$2708,"3°cooking", Data!$D$9:$D$2708,"1°batch"))</f>
        <v/>
      </c>
      <c r="F192" s="26" t="str">
        <f>IF(B192="","",AVERAGEIFS(Data!F$9:F$2708,Data!$C$9:$C$2708,$B192,Data!$E$9:$E$2708,"4°cooking", Data!$D$9:$D$2708,"1°batch"))</f>
        <v/>
      </c>
      <c r="G192" s="59" t="str">
        <f>IF(B192="","",AVERAGEIFS(Data!F$9:F$2708,Data!$C$9:$C$2708,$B192,Data!$E$9:$E$2708,"5°cooking", Data!$D$9:$D$2708,"1°batch"))</f>
        <v/>
      </c>
      <c r="H192" s="58" t="str">
        <f>IF(B192="","",AVERAGEIFS(Data!F$9:F$2708,Data!$C$9:$C$2708,$B192,Data!$E$9:$E$2708,"1°cooking", Data!$D$9:$D$2708,"2°batch"))</f>
        <v/>
      </c>
      <c r="I192" s="26" t="str">
        <f>IF(B192="","",AVERAGEIFS(Data!F$9:F$2708,Data!$C$9:$C$2708,$B192,Data!$E$9:$E$2708,"2°cooking", Data!$D$9:$D$2708,"2°batch"))</f>
        <v/>
      </c>
      <c r="J192" s="26" t="str">
        <f>IF(B192="","",AVERAGEIFS(Data!F$9:F$2708,Data!$C$9:$C$2708,$B192,Data!$E$9:$E$2708,"3°cooking", Data!$D$9:$D$2708,"2°batch"))</f>
        <v/>
      </c>
      <c r="K192" s="26" t="str">
        <f>IF(B192="","",AVERAGEIFS(Data!F$9:F$2708,Data!$C$9:$C$2708,$B192,Data!$E$9:$E$2708,"4°cooking", Data!$D$9:$D$2708,"2°batch"))</f>
        <v/>
      </c>
      <c r="L192" s="59" t="str">
        <f>IF(B192="","",AVERAGEIFS(Data!F$9:F$2708,Data!$C$9:$C$2708,$B192,Data!$E$9:$E$2708,"5°cooking", Data!$D$9:$D$2708,"2°batch"))</f>
        <v/>
      </c>
      <c r="M192" s="58" t="str">
        <f>IF(B192="","",AVERAGEIFS(Data!F$9:F$2708,Data!$C$9:$C$2708,$B192,Data!$E$9:$E$2708,"1°cooking", Data!$D$9:$D$2708,"3°batch"))</f>
        <v/>
      </c>
      <c r="N192" s="26" t="str">
        <f>IF(B192="","",AVERAGEIFS(Data!F$9:F$2708,Data!$C$9:$C$2708,$B192,Data!$E$9:$E$2708,"2°cooking", Data!$D$9:$D$2708,"3°batch"))</f>
        <v/>
      </c>
      <c r="O192" s="26" t="str">
        <f>IF(B192="","",AVERAGEIFS(Data!F$9:F$2708,Data!$C$9:$C$2708,$B192,Data!$E$9:$E$2708,"3°cooking", Data!$D$9:$D$2708,"3°batch"))</f>
        <v/>
      </c>
      <c r="P192" s="26" t="str">
        <f>IF(B192="","",AVERAGEIFS(Data!F$9:F$2708,Data!$C$9:$C$2708,$B192,Data!$E$9:$E$2708,"4°cooking", Data!$D$9:$D$2708,"3°batch"))</f>
        <v/>
      </c>
      <c r="Q192" s="59" t="str">
        <f>IF(B192="","",AVERAGEIFS(Data!F$9:F$2708,Data!$C$9:$C$2708,$B192,Data!$E$9:$E$2708,"5°cooking", Data!$D$9:$D$2708,"3°batch"))</f>
        <v/>
      </c>
      <c r="R192" s="66" t="str">
        <f t="shared" si="5"/>
        <v/>
      </c>
    </row>
    <row r="193" spans="2:18" x14ac:dyDescent="0.25">
      <c r="B193" s="66" t="str">
        <f t="shared" si="6"/>
        <v/>
      </c>
      <c r="C193" s="58" t="str">
        <f>IF(B193="","",AVERAGEIFS(Data!F$9:F$2708,Data!$C$9:$C$2708,$B193,Data!$E$9:$E$2708,"1°cooking", Data!$D$9:$D$2708,"1°batch"))</f>
        <v/>
      </c>
      <c r="D193" s="26" t="str">
        <f>IF(B193="","",AVERAGEIFS(Data!F$9:F$2708,Data!$C$9:$C$2708,$B193,Data!$E$9:$E$2708,"2°cooking", Data!$D$9:$D$2708,"1°batch"))</f>
        <v/>
      </c>
      <c r="E193" s="26" t="str">
        <f>IF(B193="","",AVERAGEIFS(Data!F$9:F$2708,Data!$C$9:$C$2708,$B193,Data!$E$9:$E$2708,"3°cooking", Data!$D$9:$D$2708,"1°batch"))</f>
        <v/>
      </c>
      <c r="F193" s="26" t="str">
        <f>IF(B193="","",AVERAGEIFS(Data!F$9:F$2708,Data!$C$9:$C$2708,$B193,Data!$E$9:$E$2708,"4°cooking", Data!$D$9:$D$2708,"1°batch"))</f>
        <v/>
      </c>
      <c r="G193" s="59" t="str">
        <f>IF(B193="","",AVERAGEIFS(Data!F$9:F$2708,Data!$C$9:$C$2708,$B193,Data!$E$9:$E$2708,"5°cooking", Data!$D$9:$D$2708,"1°batch"))</f>
        <v/>
      </c>
      <c r="H193" s="58" t="str">
        <f>IF(B193="","",AVERAGEIFS(Data!F$9:F$2708,Data!$C$9:$C$2708,$B193,Data!$E$9:$E$2708,"1°cooking", Data!$D$9:$D$2708,"2°batch"))</f>
        <v/>
      </c>
      <c r="I193" s="26" t="str">
        <f>IF(B193="","",AVERAGEIFS(Data!F$9:F$2708,Data!$C$9:$C$2708,$B193,Data!$E$9:$E$2708,"2°cooking", Data!$D$9:$D$2708,"2°batch"))</f>
        <v/>
      </c>
      <c r="J193" s="26" t="str">
        <f>IF(B193="","",AVERAGEIFS(Data!F$9:F$2708,Data!$C$9:$C$2708,$B193,Data!$E$9:$E$2708,"3°cooking", Data!$D$9:$D$2708,"2°batch"))</f>
        <v/>
      </c>
      <c r="K193" s="26" t="str">
        <f>IF(B193="","",AVERAGEIFS(Data!F$9:F$2708,Data!$C$9:$C$2708,$B193,Data!$E$9:$E$2708,"4°cooking", Data!$D$9:$D$2708,"2°batch"))</f>
        <v/>
      </c>
      <c r="L193" s="59" t="str">
        <f>IF(B193="","",AVERAGEIFS(Data!F$9:F$2708,Data!$C$9:$C$2708,$B193,Data!$E$9:$E$2708,"5°cooking", Data!$D$9:$D$2708,"2°batch"))</f>
        <v/>
      </c>
      <c r="M193" s="58" t="str">
        <f>IF(B193="","",AVERAGEIFS(Data!F$9:F$2708,Data!$C$9:$C$2708,$B193,Data!$E$9:$E$2708,"1°cooking", Data!$D$9:$D$2708,"3°batch"))</f>
        <v/>
      </c>
      <c r="N193" s="26" t="str">
        <f>IF(B193="","",AVERAGEIFS(Data!F$9:F$2708,Data!$C$9:$C$2708,$B193,Data!$E$9:$E$2708,"2°cooking", Data!$D$9:$D$2708,"3°batch"))</f>
        <v/>
      </c>
      <c r="O193" s="26" t="str">
        <f>IF(B193="","",AVERAGEIFS(Data!F$9:F$2708,Data!$C$9:$C$2708,$B193,Data!$E$9:$E$2708,"3°cooking", Data!$D$9:$D$2708,"3°batch"))</f>
        <v/>
      </c>
      <c r="P193" s="26" t="str">
        <f>IF(B193="","",AVERAGEIFS(Data!F$9:F$2708,Data!$C$9:$C$2708,$B193,Data!$E$9:$E$2708,"4°cooking", Data!$D$9:$D$2708,"3°batch"))</f>
        <v/>
      </c>
      <c r="Q193" s="59" t="str">
        <f>IF(B193="","",AVERAGEIFS(Data!F$9:F$2708,Data!$C$9:$C$2708,$B193,Data!$E$9:$E$2708,"5°cooking", Data!$D$9:$D$2708,"3°batch"))</f>
        <v/>
      </c>
      <c r="R193" s="66" t="str">
        <f t="shared" si="5"/>
        <v/>
      </c>
    </row>
    <row r="194" spans="2:18" x14ac:dyDescent="0.25">
      <c r="B194" s="66" t="str">
        <f t="shared" si="6"/>
        <v/>
      </c>
      <c r="C194" s="58" t="str">
        <f>IF(B194="","",AVERAGEIFS(Data!F$9:F$2708,Data!$C$9:$C$2708,$B194,Data!$E$9:$E$2708,"1°cooking", Data!$D$9:$D$2708,"1°batch"))</f>
        <v/>
      </c>
      <c r="D194" s="26" t="str">
        <f>IF(B194="","",AVERAGEIFS(Data!F$9:F$2708,Data!$C$9:$C$2708,$B194,Data!$E$9:$E$2708,"2°cooking", Data!$D$9:$D$2708,"1°batch"))</f>
        <v/>
      </c>
      <c r="E194" s="26" t="str">
        <f>IF(B194="","",AVERAGEIFS(Data!F$9:F$2708,Data!$C$9:$C$2708,$B194,Data!$E$9:$E$2708,"3°cooking", Data!$D$9:$D$2708,"1°batch"))</f>
        <v/>
      </c>
      <c r="F194" s="26" t="str">
        <f>IF(B194="","",AVERAGEIFS(Data!F$9:F$2708,Data!$C$9:$C$2708,$B194,Data!$E$9:$E$2708,"4°cooking", Data!$D$9:$D$2708,"1°batch"))</f>
        <v/>
      </c>
      <c r="G194" s="59" t="str">
        <f>IF(B194="","",AVERAGEIFS(Data!F$9:F$2708,Data!$C$9:$C$2708,$B194,Data!$E$9:$E$2708,"5°cooking", Data!$D$9:$D$2708,"1°batch"))</f>
        <v/>
      </c>
      <c r="H194" s="58" t="str">
        <f>IF(B194="","",AVERAGEIFS(Data!F$9:F$2708,Data!$C$9:$C$2708,$B194,Data!$E$9:$E$2708,"1°cooking", Data!$D$9:$D$2708,"2°batch"))</f>
        <v/>
      </c>
      <c r="I194" s="26" t="str">
        <f>IF(B194="","",AVERAGEIFS(Data!F$9:F$2708,Data!$C$9:$C$2708,$B194,Data!$E$9:$E$2708,"2°cooking", Data!$D$9:$D$2708,"2°batch"))</f>
        <v/>
      </c>
      <c r="J194" s="26" t="str">
        <f>IF(B194="","",AVERAGEIFS(Data!F$9:F$2708,Data!$C$9:$C$2708,$B194,Data!$E$9:$E$2708,"3°cooking", Data!$D$9:$D$2708,"2°batch"))</f>
        <v/>
      </c>
      <c r="K194" s="26" t="str">
        <f>IF(B194="","",AVERAGEIFS(Data!F$9:F$2708,Data!$C$9:$C$2708,$B194,Data!$E$9:$E$2708,"4°cooking", Data!$D$9:$D$2708,"2°batch"))</f>
        <v/>
      </c>
      <c r="L194" s="59" t="str">
        <f>IF(B194="","",AVERAGEIFS(Data!F$9:F$2708,Data!$C$9:$C$2708,$B194,Data!$E$9:$E$2708,"5°cooking", Data!$D$9:$D$2708,"2°batch"))</f>
        <v/>
      </c>
      <c r="M194" s="58" t="str">
        <f>IF(B194="","",AVERAGEIFS(Data!F$9:F$2708,Data!$C$9:$C$2708,$B194,Data!$E$9:$E$2708,"1°cooking", Data!$D$9:$D$2708,"3°batch"))</f>
        <v/>
      </c>
      <c r="N194" s="26" t="str">
        <f>IF(B194="","",AVERAGEIFS(Data!F$9:F$2708,Data!$C$9:$C$2708,$B194,Data!$E$9:$E$2708,"2°cooking", Data!$D$9:$D$2708,"3°batch"))</f>
        <v/>
      </c>
      <c r="O194" s="26" t="str">
        <f>IF(B194="","",AVERAGEIFS(Data!F$9:F$2708,Data!$C$9:$C$2708,$B194,Data!$E$9:$E$2708,"3°cooking", Data!$D$9:$D$2708,"3°batch"))</f>
        <v/>
      </c>
      <c r="P194" s="26" t="str">
        <f>IF(B194="","",AVERAGEIFS(Data!F$9:F$2708,Data!$C$9:$C$2708,$B194,Data!$E$9:$E$2708,"4°cooking", Data!$D$9:$D$2708,"3°batch"))</f>
        <v/>
      </c>
      <c r="Q194" s="59" t="str">
        <f>IF(B194="","",AVERAGEIFS(Data!F$9:F$2708,Data!$C$9:$C$2708,$B194,Data!$E$9:$E$2708,"5°cooking", Data!$D$9:$D$2708,"3°batch"))</f>
        <v/>
      </c>
      <c r="R194" s="66" t="str">
        <f t="shared" si="5"/>
        <v/>
      </c>
    </row>
    <row r="195" spans="2:18" x14ac:dyDescent="0.25">
      <c r="B195" s="66" t="str">
        <f t="shared" si="6"/>
        <v/>
      </c>
      <c r="C195" s="58" t="str">
        <f>IF(B195="","",AVERAGEIFS(Data!F$9:F$2708,Data!$C$9:$C$2708,$B195,Data!$E$9:$E$2708,"1°cooking", Data!$D$9:$D$2708,"1°batch"))</f>
        <v/>
      </c>
      <c r="D195" s="26" t="str">
        <f>IF(B195="","",AVERAGEIFS(Data!F$9:F$2708,Data!$C$9:$C$2708,$B195,Data!$E$9:$E$2708,"2°cooking", Data!$D$9:$D$2708,"1°batch"))</f>
        <v/>
      </c>
      <c r="E195" s="26" t="str">
        <f>IF(B195="","",AVERAGEIFS(Data!F$9:F$2708,Data!$C$9:$C$2708,$B195,Data!$E$9:$E$2708,"3°cooking", Data!$D$9:$D$2708,"1°batch"))</f>
        <v/>
      </c>
      <c r="F195" s="26" t="str">
        <f>IF(B195="","",AVERAGEIFS(Data!F$9:F$2708,Data!$C$9:$C$2708,$B195,Data!$E$9:$E$2708,"4°cooking", Data!$D$9:$D$2708,"1°batch"))</f>
        <v/>
      </c>
      <c r="G195" s="59" t="str">
        <f>IF(B195="","",AVERAGEIFS(Data!F$9:F$2708,Data!$C$9:$C$2708,$B195,Data!$E$9:$E$2708,"5°cooking", Data!$D$9:$D$2708,"1°batch"))</f>
        <v/>
      </c>
      <c r="H195" s="58" t="str">
        <f>IF(B195="","",AVERAGEIFS(Data!F$9:F$2708,Data!$C$9:$C$2708,$B195,Data!$E$9:$E$2708,"1°cooking", Data!$D$9:$D$2708,"2°batch"))</f>
        <v/>
      </c>
      <c r="I195" s="26" t="str">
        <f>IF(B195="","",AVERAGEIFS(Data!F$9:F$2708,Data!$C$9:$C$2708,$B195,Data!$E$9:$E$2708,"2°cooking", Data!$D$9:$D$2708,"2°batch"))</f>
        <v/>
      </c>
      <c r="J195" s="26" t="str">
        <f>IF(B195="","",AVERAGEIFS(Data!F$9:F$2708,Data!$C$9:$C$2708,$B195,Data!$E$9:$E$2708,"3°cooking", Data!$D$9:$D$2708,"2°batch"))</f>
        <v/>
      </c>
      <c r="K195" s="26" t="str">
        <f>IF(B195="","",AVERAGEIFS(Data!F$9:F$2708,Data!$C$9:$C$2708,$B195,Data!$E$9:$E$2708,"4°cooking", Data!$D$9:$D$2708,"2°batch"))</f>
        <v/>
      </c>
      <c r="L195" s="59" t="str">
        <f>IF(B195="","",AVERAGEIFS(Data!F$9:F$2708,Data!$C$9:$C$2708,$B195,Data!$E$9:$E$2708,"5°cooking", Data!$D$9:$D$2708,"2°batch"))</f>
        <v/>
      </c>
      <c r="M195" s="58" t="str">
        <f>IF(B195="","",AVERAGEIFS(Data!F$9:F$2708,Data!$C$9:$C$2708,$B195,Data!$E$9:$E$2708,"1°cooking", Data!$D$9:$D$2708,"3°batch"))</f>
        <v/>
      </c>
      <c r="N195" s="26" t="str">
        <f>IF(B195="","",AVERAGEIFS(Data!F$9:F$2708,Data!$C$9:$C$2708,$B195,Data!$E$9:$E$2708,"2°cooking", Data!$D$9:$D$2708,"3°batch"))</f>
        <v/>
      </c>
      <c r="O195" s="26" t="str">
        <f>IF(B195="","",AVERAGEIFS(Data!F$9:F$2708,Data!$C$9:$C$2708,$B195,Data!$E$9:$E$2708,"3°cooking", Data!$D$9:$D$2708,"3°batch"))</f>
        <v/>
      </c>
      <c r="P195" s="26" t="str">
        <f>IF(B195="","",AVERAGEIFS(Data!F$9:F$2708,Data!$C$9:$C$2708,$B195,Data!$E$9:$E$2708,"4°cooking", Data!$D$9:$D$2708,"3°batch"))</f>
        <v/>
      </c>
      <c r="Q195" s="59" t="str">
        <f>IF(B195="","",AVERAGEIFS(Data!F$9:F$2708,Data!$C$9:$C$2708,$B195,Data!$E$9:$E$2708,"5°cooking", Data!$D$9:$D$2708,"3°batch"))</f>
        <v/>
      </c>
      <c r="R195" s="66" t="str">
        <f t="shared" si="5"/>
        <v/>
      </c>
    </row>
    <row r="196" spans="2:18" x14ac:dyDescent="0.25">
      <c r="B196" s="66" t="str">
        <f t="shared" si="6"/>
        <v/>
      </c>
      <c r="C196" s="58" t="str">
        <f>IF(B196="","",AVERAGEIFS(Data!F$9:F$2708,Data!$C$9:$C$2708,$B196,Data!$E$9:$E$2708,"1°cooking", Data!$D$9:$D$2708,"1°batch"))</f>
        <v/>
      </c>
      <c r="D196" s="26" t="str">
        <f>IF(B196="","",AVERAGEIFS(Data!F$9:F$2708,Data!$C$9:$C$2708,$B196,Data!$E$9:$E$2708,"2°cooking", Data!$D$9:$D$2708,"1°batch"))</f>
        <v/>
      </c>
      <c r="E196" s="26" t="str">
        <f>IF(B196="","",AVERAGEIFS(Data!F$9:F$2708,Data!$C$9:$C$2708,$B196,Data!$E$9:$E$2708,"3°cooking", Data!$D$9:$D$2708,"1°batch"))</f>
        <v/>
      </c>
      <c r="F196" s="26" t="str">
        <f>IF(B196="","",AVERAGEIFS(Data!F$9:F$2708,Data!$C$9:$C$2708,$B196,Data!$E$9:$E$2708,"4°cooking", Data!$D$9:$D$2708,"1°batch"))</f>
        <v/>
      </c>
      <c r="G196" s="59" t="str">
        <f>IF(B196="","",AVERAGEIFS(Data!F$9:F$2708,Data!$C$9:$C$2708,$B196,Data!$E$9:$E$2708,"5°cooking", Data!$D$9:$D$2708,"1°batch"))</f>
        <v/>
      </c>
      <c r="H196" s="58" t="str">
        <f>IF(B196="","",AVERAGEIFS(Data!F$9:F$2708,Data!$C$9:$C$2708,$B196,Data!$E$9:$E$2708,"1°cooking", Data!$D$9:$D$2708,"2°batch"))</f>
        <v/>
      </c>
      <c r="I196" s="26" t="str">
        <f>IF(B196="","",AVERAGEIFS(Data!F$9:F$2708,Data!$C$9:$C$2708,$B196,Data!$E$9:$E$2708,"2°cooking", Data!$D$9:$D$2708,"2°batch"))</f>
        <v/>
      </c>
      <c r="J196" s="26" t="str">
        <f>IF(B196="","",AVERAGEIFS(Data!F$9:F$2708,Data!$C$9:$C$2708,$B196,Data!$E$9:$E$2708,"3°cooking", Data!$D$9:$D$2708,"2°batch"))</f>
        <v/>
      </c>
      <c r="K196" s="26" t="str">
        <f>IF(B196="","",AVERAGEIFS(Data!F$9:F$2708,Data!$C$9:$C$2708,$B196,Data!$E$9:$E$2708,"4°cooking", Data!$D$9:$D$2708,"2°batch"))</f>
        <v/>
      </c>
      <c r="L196" s="59" t="str">
        <f>IF(B196="","",AVERAGEIFS(Data!F$9:F$2708,Data!$C$9:$C$2708,$B196,Data!$E$9:$E$2708,"5°cooking", Data!$D$9:$D$2708,"2°batch"))</f>
        <v/>
      </c>
      <c r="M196" s="58" t="str">
        <f>IF(B196="","",AVERAGEIFS(Data!F$9:F$2708,Data!$C$9:$C$2708,$B196,Data!$E$9:$E$2708,"1°cooking", Data!$D$9:$D$2708,"3°batch"))</f>
        <v/>
      </c>
      <c r="N196" s="26" t="str">
        <f>IF(B196="","",AVERAGEIFS(Data!F$9:F$2708,Data!$C$9:$C$2708,$B196,Data!$E$9:$E$2708,"2°cooking", Data!$D$9:$D$2708,"3°batch"))</f>
        <v/>
      </c>
      <c r="O196" s="26" t="str">
        <f>IF(B196="","",AVERAGEIFS(Data!F$9:F$2708,Data!$C$9:$C$2708,$B196,Data!$E$9:$E$2708,"3°cooking", Data!$D$9:$D$2708,"3°batch"))</f>
        <v/>
      </c>
      <c r="P196" s="26" t="str">
        <f>IF(B196="","",AVERAGEIFS(Data!F$9:F$2708,Data!$C$9:$C$2708,$B196,Data!$E$9:$E$2708,"4°cooking", Data!$D$9:$D$2708,"3°batch"))</f>
        <v/>
      </c>
      <c r="Q196" s="59" t="str">
        <f>IF(B196="","",AVERAGEIFS(Data!F$9:F$2708,Data!$C$9:$C$2708,$B196,Data!$E$9:$E$2708,"5°cooking", Data!$D$9:$D$2708,"3°batch"))</f>
        <v/>
      </c>
      <c r="R196" s="66" t="str">
        <f t="shared" si="5"/>
        <v/>
      </c>
    </row>
    <row r="197" spans="2:18" x14ac:dyDescent="0.25">
      <c r="B197" s="66" t="str">
        <f t="shared" si="6"/>
        <v/>
      </c>
      <c r="C197" s="58" t="str">
        <f>IF(B197="","",AVERAGEIFS(Data!F$9:F$2708,Data!$C$9:$C$2708,$B197,Data!$E$9:$E$2708,"1°cooking", Data!$D$9:$D$2708,"1°batch"))</f>
        <v/>
      </c>
      <c r="D197" s="26" t="str">
        <f>IF(B197="","",AVERAGEIFS(Data!F$9:F$2708,Data!$C$9:$C$2708,$B197,Data!$E$9:$E$2708,"2°cooking", Data!$D$9:$D$2708,"1°batch"))</f>
        <v/>
      </c>
      <c r="E197" s="26" t="str">
        <f>IF(B197="","",AVERAGEIFS(Data!F$9:F$2708,Data!$C$9:$C$2708,$B197,Data!$E$9:$E$2708,"3°cooking", Data!$D$9:$D$2708,"1°batch"))</f>
        <v/>
      </c>
      <c r="F197" s="26" t="str">
        <f>IF(B197="","",AVERAGEIFS(Data!F$9:F$2708,Data!$C$9:$C$2708,$B197,Data!$E$9:$E$2708,"4°cooking", Data!$D$9:$D$2708,"1°batch"))</f>
        <v/>
      </c>
      <c r="G197" s="59" t="str">
        <f>IF(B197="","",AVERAGEIFS(Data!F$9:F$2708,Data!$C$9:$C$2708,$B197,Data!$E$9:$E$2708,"5°cooking", Data!$D$9:$D$2708,"1°batch"))</f>
        <v/>
      </c>
      <c r="H197" s="58" t="str">
        <f>IF(B197="","",AVERAGEIFS(Data!F$9:F$2708,Data!$C$9:$C$2708,$B197,Data!$E$9:$E$2708,"1°cooking", Data!$D$9:$D$2708,"2°batch"))</f>
        <v/>
      </c>
      <c r="I197" s="26" t="str">
        <f>IF(B197="","",AVERAGEIFS(Data!F$9:F$2708,Data!$C$9:$C$2708,$B197,Data!$E$9:$E$2708,"2°cooking", Data!$D$9:$D$2708,"2°batch"))</f>
        <v/>
      </c>
      <c r="J197" s="26" t="str">
        <f>IF(B197="","",AVERAGEIFS(Data!F$9:F$2708,Data!$C$9:$C$2708,$B197,Data!$E$9:$E$2708,"3°cooking", Data!$D$9:$D$2708,"2°batch"))</f>
        <v/>
      </c>
      <c r="K197" s="26" t="str">
        <f>IF(B197="","",AVERAGEIFS(Data!F$9:F$2708,Data!$C$9:$C$2708,$B197,Data!$E$9:$E$2708,"4°cooking", Data!$D$9:$D$2708,"2°batch"))</f>
        <v/>
      </c>
      <c r="L197" s="59" t="str">
        <f>IF(B197="","",AVERAGEIFS(Data!F$9:F$2708,Data!$C$9:$C$2708,$B197,Data!$E$9:$E$2708,"5°cooking", Data!$D$9:$D$2708,"2°batch"))</f>
        <v/>
      </c>
      <c r="M197" s="58" t="str">
        <f>IF(B197="","",AVERAGEIFS(Data!F$9:F$2708,Data!$C$9:$C$2708,$B197,Data!$E$9:$E$2708,"1°cooking", Data!$D$9:$D$2708,"3°batch"))</f>
        <v/>
      </c>
      <c r="N197" s="26" t="str">
        <f>IF(B197="","",AVERAGEIFS(Data!F$9:F$2708,Data!$C$9:$C$2708,$B197,Data!$E$9:$E$2708,"2°cooking", Data!$D$9:$D$2708,"3°batch"))</f>
        <v/>
      </c>
      <c r="O197" s="26" t="str">
        <f>IF(B197="","",AVERAGEIFS(Data!F$9:F$2708,Data!$C$9:$C$2708,$B197,Data!$E$9:$E$2708,"3°cooking", Data!$D$9:$D$2708,"3°batch"))</f>
        <v/>
      </c>
      <c r="P197" s="26" t="str">
        <f>IF(B197="","",AVERAGEIFS(Data!F$9:F$2708,Data!$C$9:$C$2708,$B197,Data!$E$9:$E$2708,"4°cooking", Data!$D$9:$D$2708,"3°batch"))</f>
        <v/>
      </c>
      <c r="Q197" s="59" t="str">
        <f>IF(B197="","",AVERAGEIFS(Data!F$9:F$2708,Data!$C$9:$C$2708,$B197,Data!$E$9:$E$2708,"5°cooking", Data!$D$9:$D$2708,"3°batch"))</f>
        <v/>
      </c>
      <c r="R197" s="66" t="str">
        <f t="shared" si="5"/>
        <v/>
      </c>
    </row>
    <row r="198" spans="2:18" x14ac:dyDescent="0.25">
      <c r="B198" s="66" t="str">
        <f t="shared" si="6"/>
        <v/>
      </c>
      <c r="C198" s="58" t="str">
        <f>IF(B198="","",AVERAGEIFS(Data!F$9:F$2708,Data!$C$9:$C$2708,$B198,Data!$E$9:$E$2708,"1°cooking", Data!$D$9:$D$2708,"1°batch"))</f>
        <v/>
      </c>
      <c r="D198" s="26" t="str">
        <f>IF(B198="","",AVERAGEIFS(Data!F$9:F$2708,Data!$C$9:$C$2708,$B198,Data!$E$9:$E$2708,"2°cooking", Data!$D$9:$D$2708,"1°batch"))</f>
        <v/>
      </c>
      <c r="E198" s="26" t="str">
        <f>IF(B198="","",AVERAGEIFS(Data!F$9:F$2708,Data!$C$9:$C$2708,$B198,Data!$E$9:$E$2708,"3°cooking", Data!$D$9:$D$2708,"1°batch"))</f>
        <v/>
      </c>
      <c r="F198" s="26" t="str">
        <f>IF(B198="","",AVERAGEIFS(Data!F$9:F$2708,Data!$C$9:$C$2708,$B198,Data!$E$9:$E$2708,"4°cooking", Data!$D$9:$D$2708,"1°batch"))</f>
        <v/>
      </c>
      <c r="G198" s="59" t="str">
        <f>IF(B198="","",AVERAGEIFS(Data!F$9:F$2708,Data!$C$9:$C$2708,$B198,Data!$E$9:$E$2708,"5°cooking", Data!$D$9:$D$2708,"1°batch"))</f>
        <v/>
      </c>
      <c r="H198" s="58" t="str">
        <f>IF(B198="","",AVERAGEIFS(Data!F$9:F$2708,Data!$C$9:$C$2708,$B198,Data!$E$9:$E$2708,"1°cooking", Data!$D$9:$D$2708,"2°batch"))</f>
        <v/>
      </c>
      <c r="I198" s="26" t="str">
        <f>IF(B198="","",AVERAGEIFS(Data!F$9:F$2708,Data!$C$9:$C$2708,$B198,Data!$E$9:$E$2708,"2°cooking", Data!$D$9:$D$2708,"2°batch"))</f>
        <v/>
      </c>
      <c r="J198" s="26" t="str">
        <f>IF(B198="","",AVERAGEIFS(Data!F$9:F$2708,Data!$C$9:$C$2708,$B198,Data!$E$9:$E$2708,"3°cooking", Data!$D$9:$D$2708,"2°batch"))</f>
        <v/>
      </c>
      <c r="K198" s="26" t="str">
        <f>IF(B198="","",AVERAGEIFS(Data!F$9:F$2708,Data!$C$9:$C$2708,$B198,Data!$E$9:$E$2708,"4°cooking", Data!$D$9:$D$2708,"2°batch"))</f>
        <v/>
      </c>
      <c r="L198" s="59" t="str">
        <f>IF(B198="","",AVERAGEIFS(Data!F$9:F$2708,Data!$C$9:$C$2708,$B198,Data!$E$9:$E$2708,"5°cooking", Data!$D$9:$D$2708,"2°batch"))</f>
        <v/>
      </c>
      <c r="M198" s="58" t="str">
        <f>IF(B198="","",AVERAGEIFS(Data!F$9:F$2708,Data!$C$9:$C$2708,$B198,Data!$E$9:$E$2708,"1°cooking", Data!$D$9:$D$2708,"3°batch"))</f>
        <v/>
      </c>
      <c r="N198" s="26" t="str">
        <f>IF(B198="","",AVERAGEIFS(Data!F$9:F$2708,Data!$C$9:$C$2708,$B198,Data!$E$9:$E$2708,"2°cooking", Data!$D$9:$D$2708,"3°batch"))</f>
        <v/>
      </c>
      <c r="O198" s="26" t="str">
        <f>IF(B198="","",AVERAGEIFS(Data!F$9:F$2708,Data!$C$9:$C$2708,$B198,Data!$E$9:$E$2708,"3°cooking", Data!$D$9:$D$2708,"3°batch"))</f>
        <v/>
      </c>
      <c r="P198" s="26" t="str">
        <f>IF(B198="","",AVERAGEIFS(Data!F$9:F$2708,Data!$C$9:$C$2708,$B198,Data!$E$9:$E$2708,"4°cooking", Data!$D$9:$D$2708,"3°batch"))</f>
        <v/>
      </c>
      <c r="Q198" s="59" t="str">
        <f>IF(B198="","",AVERAGEIFS(Data!F$9:F$2708,Data!$C$9:$C$2708,$B198,Data!$E$9:$E$2708,"5°cooking", Data!$D$9:$D$2708,"3°batch"))</f>
        <v/>
      </c>
      <c r="R198" s="66" t="str">
        <f t="shared" si="5"/>
        <v/>
      </c>
    </row>
    <row r="199" spans="2:18" x14ac:dyDescent="0.25">
      <c r="B199" s="66" t="str">
        <f t="shared" si="6"/>
        <v/>
      </c>
      <c r="C199" s="58" t="str">
        <f>IF(B199="","",AVERAGEIFS(Data!F$9:F$2708,Data!$C$9:$C$2708,$B199,Data!$E$9:$E$2708,"1°cooking", Data!$D$9:$D$2708,"1°batch"))</f>
        <v/>
      </c>
      <c r="D199" s="26" t="str">
        <f>IF(B199="","",AVERAGEIFS(Data!F$9:F$2708,Data!$C$9:$C$2708,$B199,Data!$E$9:$E$2708,"2°cooking", Data!$D$9:$D$2708,"1°batch"))</f>
        <v/>
      </c>
      <c r="E199" s="26" t="str">
        <f>IF(B199="","",AVERAGEIFS(Data!F$9:F$2708,Data!$C$9:$C$2708,$B199,Data!$E$9:$E$2708,"3°cooking", Data!$D$9:$D$2708,"1°batch"))</f>
        <v/>
      </c>
      <c r="F199" s="26" t="str">
        <f>IF(B199="","",AVERAGEIFS(Data!F$9:F$2708,Data!$C$9:$C$2708,$B199,Data!$E$9:$E$2708,"4°cooking", Data!$D$9:$D$2708,"1°batch"))</f>
        <v/>
      </c>
      <c r="G199" s="59" t="str">
        <f>IF(B199="","",AVERAGEIFS(Data!F$9:F$2708,Data!$C$9:$C$2708,$B199,Data!$E$9:$E$2708,"5°cooking", Data!$D$9:$D$2708,"1°batch"))</f>
        <v/>
      </c>
      <c r="H199" s="58" t="str">
        <f>IF(B199="","",AVERAGEIFS(Data!F$9:F$2708,Data!$C$9:$C$2708,$B199,Data!$E$9:$E$2708,"1°cooking", Data!$D$9:$D$2708,"2°batch"))</f>
        <v/>
      </c>
      <c r="I199" s="26" t="str">
        <f>IF(B199="","",AVERAGEIFS(Data!F$9:F$2708,Data!$C$9:$C$2708,$B199,Data!$E$9:$E$2708,"2°cooking", Data!$D$9:$D$2708,"2°batch"))</f>
        <v/>
      </c>
      <c r="J199" s="26" t="str">
        <f>IF(B199="","",AVERAGEIFS(Data!F$9:F$2708,Data!$C$9:$C$2708,$B199,Data!$E$9:$E$2708,"3°cooking", Data!$D$9:$D$2708,"2°batch"))</f>
        <v/>
      </c>
      <c r="K199" s="26" t="str">
        <f>IF(B199="","",AVERAGEIFS(Data!F$9:F$2708,Data!$C$9:$C$2708,$B199,Data!$E$9:$E$2708,"4°cooking", Data!$D$9:$D$2708,"2°batch"))</f>
        <v/>
      </c>
      <c r="L199" s="59" t="str">
        <f>IF(B199="","",AVERAGEIFS(Data!F$9:F$2708,Data!$C$9:$C$2708,$B199,Data!$E$9:$E$2708,"5°cooking", Data!$D$9:$D$2708,"2°batch"))</f>
        <v/>
      </c>
      <c r="M199" s="58" t="str">
        <f>IF(B199="","",AVERAGEIFS(Data!F$9:F$2708,Data!$C$9:$C$2708,$B199,Data!$E$9:$E$2708,"1°cooking", Data!$D$9:$D$2708,"3°batch"))</f>
        <v/>
      </c>
      <c r="N199" s="26" t="str">
        <f>IF(B199="","",AVERAGEIFS(Data!F$9:F$2708,Data!$C$9:$C$2708,$B199,Data!$E$9:$E$2708,"2°cooking", Data!$D$9:$D$2708,"3°batch"))</f>
        <v/>
      </c>
      <c r="O199" s="26" t="str">
        <f>IF(B199="","",AVERAGEIFS(Data!F$9:F$2708,Data!$C$9:$C$2708,$B199,Data!$E$9:$E$2708,"3°cooking", Data!$D$9:$D$2708,"3°batch"))</f>
        <v/>
      </c>
      <c r="P199" s="26" t="str">
        <f>IF(B199="","",AVERAGEIFS(Data!F$9:F$2708,Data!$C$9:$C$2708,$B199,Data!$E$9:$E$2708,"4°cooking", Data!$D$9:$D$2708,"3°batch"))</f>
        <v/>
      </c>
      <c r="Q199" s="59" t="str">
        <f>IF(B199="","",AVERAGEIFS(Data!F$9:F$2708,Data!$C$9:$C$2708,$B199,Data!$E$9:$E$2708,"5°cooking", Data!$D$9:$D$2708,"3°batch"))</f>
        <v/>
      </c>
      <c r="R199" s="66" t="str">
        <f t="shared" si="5"/>
        <v/>
      </c>
    </row>
    <row r="200" spans="2:18" x14ac:dyDescent="0.25">
      <c r="B200" s="66" t="str">
        <f t="shared" si="6"/>
        <v/>
      </c>
      <c r="C200" s="58" t="str">
        <f>IF(B200="","",AVERAGEIFS(Data!F$9:F$2708,Data!$C$9:$C$2708,$B200,Data!$E$9:$E$2708,"1°cooking", Data!$D$9:$D$2708,"1°batch"))</f>
        <v/>
      </c>
      <c r="D200" s="26" t="str">
        <f>IF(B200="","",AVERAGEIFS(Data!F$9:F$2708,Data!$C$9:$C$2708,$B200,Data!$E$9:$E$2708,"2°cooking", Data!$D$9:$D$2708,"1°batch"))</f>
        <v/>
      </c>
      <c r="E200" s="26" t="str">
        <f>IF(B200="","",AVERAGEIFS(Data!F$9:F$2708,Data!$C$9:$C$2708,$B200,Data!$E$9:$E$2708,"3°cooking", Data!$D$9:$D$2708,"1°batch"))</f>
        <v/>
      </c>
      <c r="F200" s="26" t="str">
        <f>IF(B200="","",AVERAGEIFS(Data!F$9:F$2708,Data!$C$9:$C$2708,$B200,Data!$E$9:$E$2708,"4°cooking", Data!$D$9:$D$2708,"1°batch"))</f>
        <v/>
      </c>
      <c r="G200" s="59" t="str">
        <f>IF(B200="","",AVERAGEIFS(Data!F$9:F$2708,Data!$C$9:$C$2708,$B200,Data!$E$9:$E$2708,"5°cooking", Data!$D$9:$D$2708,"1°batch"))</f>
        <v/>
      </c>
      <c r="H200" s="58" t="str">
        <f>IF(B200="","",AVERAGEIFS(Data!F$9:F$2708,Data!$C$9:$C$2708,$B200,Data!$E$9:$E$2708,"1°cooking", Data!$D$9:$D$2708,"2°batch"))</f>
        <v/>
      </c>
      <c r="I200" s="26" t="str">
        <f>IF(B200="","",AVERAGEIFS(Data!F$9:F$2708,Data!$C$9:$C$2708,$B200,Data!$E$9:$E$2708,"2°cooking", Data!$D$9:$D$2708,"2°batch"))</f>
        <v/>
      </c>
      <c r="J200" s="26" t="str">
        <f>IF(B200="","",AVERAGEIFS(Data!F$9:F$2708,Data!$C$9:$C$2708,$B200,Data!$E$9:$E$2708,"3°cooking", Data!$D$9:$D$2708,"2°batch"))</f>
        <v/>
      </c>
      <c r="K200" s="26" t="str">
        <f>IF(B200="","",AVERAGEIFS(Data!F$9:F$2708,Data!$C$9:$C$2708,$B200,Data!$E$9:$E$2708,"4°cooking", Data!$D$9:$D$2708,"2°batch"))</f>
        <v/>
      </c>
      <c r="L200" s="59" t="str">
        <f>IF(B200="","",AVERAGEIFS(Data!F$9:F$2708,Data!$C$9:$C$2708,$B200,Data!$E$9:$E$2708,"5°cooking", Data!$D$9:$D$2708,"2°batch"))</f>
        <v/>
      </c>
      <c r="M200" s="58" t="str">
        <f>IF(B200="","",AVERAGEIFS(Data!F$9:F$2708,Data!$C$9:$C$2708,$B200,Data!$E$9:$E$2708,"1°cooking", Data!$D$9:$D$2708,"3°batch"))</f>
        <v/>
      </c>
      <c r="N200" s="26" t="str">
        <f>IF(B200="","",AVERAGEIFS(Data!F$9:F$2708,Data!$C$9:$C$2708,$B200,Data!$E$9:$E$2708,"2°cooking", Data!$D$9:$D$2708,"3°batch"))</f>
        <v/>
      </c>
      <c r="O200" s="26" t="str">
        <f>IF(B200="","",AVERAGEIFS(Data!F$9:F$2708,Data!$C$9:$C$2708,$B200,Data!$E$9:$E$2708,"3°cooking", Data!$D$9:$D$2708,"3°batch"))</f>
        <v/>
      </c>
      <c r="P200" s="26" t="str">
        <f>IF(B200="","",AVERAGEIFS(Data!F$9:F$2708,Data!$C$9:$C$2708,$B200,Data!$E$9:$E$2708,"4°cooking", Data!$D$9:$D$2708,"3°batch"))</f>
        <v/>
      </c>
      <c r="Q200" s="59" t="str">
        <f>IF(B200="","",AVERAGEIFS(Data!F$9:F$2708,Data!$C$9:$C$2708,$B200,Data!$E$9:$E$2708,"5°cooking", Data!$D$9:$D$2708,"3°batch"))</f>
        <v/>
      </c>
      <c r="R200" s="66" t="str">
        <f t="shared" si="5"/>
        <v/>
      </c>
    </row>
    <row r="201" spans="2:18" x14ac:dyDescent="0.25">
      <c r="B201" s="66" t="str">
        <f t="shared" si="6"/>
        <v/>
      </c>
      <c r="C201" s="58" t="str">
        <f>IF(B201="","",AVERAGEIFS(Data!F$9:F$2708,Data!$C$9:$C$2708,$B201,Data!$E$9:$E$2708,"1°cooking", Data!$D$9:$D$2708,"1°batch"))</f>
        <v/>
      </c>
      <c r="D201" s="26" t="str">
        <f>IF(B201="","",AVERAGEIFS(Data!F$9:F$2708,Data!$C$9:$C$2708,$B201,Data!$E$9:$E$2708,"2°cooking", Data!$D$9:$D$2708,"1°batch"))</f>
        <v/>
      </c>
      <c r="E201" s="26" t="str">
        <f>IF(B201="","",AVERAGEIFS(Data!F$9:F$2708,Data!$C$9:$C$2708,$B201,Data!$E$9:$E$2708,"3°cooking", Data!$D$9:$D$2708,"1°batch"))</f>
        <v/>
      </c>
      <c r="F201" s="26" t="str">
        <f>IF(B201="","",AVERAGEIFS(Data!F$9:F$2708,Data!$C$9:$C$2708,$B201,Data!$E$9:$E$2708,"4°cooking", Data!$D$9:$D$2708,"1°batch"))</f>
        <v/>
      </c>
      <c r="G201" s="59" t="str">
        <f>IF(B201="","",AVERAGEIFS(Data!F$9:F$2708,Data!$C$9:$C$2708,$B201,Data!$E$9:$E$2708,"5°cooking", Data!$D$9:$D$2708,"1°batch"))</f>
        <v/>
      </c>
      <c r="H201" s="58" t="str">
        <f>IF(B201="","",AVERAGEIFS(Data!F$9:F$2708,Data!$C$9:$C$2708,$B201,Data!$E$9:$E$2708,"1°cooking", Data!$D$9:$D$2708,"2°batch"))</f>
        <v/>
      </c>
      <c r="I201" s="26" t="str">
        <f>IF(B201="","",AVERAGEIFS(Data!F$9:F$2708,Data!$C$9:$C$2708,$B201,Data!$E$9:$E$2708,"2°cooking", Data!$D$9:$D$2708,"2°batch"))</f>
        <v/>
      </c>
      <c r="J201" s="26" t="str">
        <f>IF(B201="","",AVERAGEIFS(Data!F$9:F$2708,Data!$C$9:$C$2708,$B201,Data!$E$9:$E$2708,"3°cooking", Data!$D$9:$D$2708,"2°batch"))</f>
        <v/>
      </c>
      <c r="K201" s="26" t="str">
        <f>IF(B201="","",AVERAGEIFS(Data!F$9:F$2708,Data!$C$9:$C$2708,$B201,Data!$E$9:$E$2708,"4°cooking", Data!$D$9:$D$2708,"2°batch"))</f>
        <v/>
      </c>
      <c r="L201" s="59" t="str">
        <f>IF(B201="","",AVERAGEIFS(Data!F$9:F$2708,Data!$C$9:$C$2708,$B201,Data!$E$9:$E$2708,"5°cooking", Data!$D$9:$D$2708,"2°batch"))</f>
        <v/>
      </c>
      <c r="M201" s="58" t="str">
        <f>IF(B201="","",AVERAGEIFS(Data!F$9:F$2708,Data!$C$9:$C$2708,$B201,Data!$E$9:$E$2708,"1°cooking", Data!$D$9:$D$2708,"3°batch"))</f>
        <v/>
      </c>
      <c r="N201" s="26" t="str">
        <f>IF(B201="","",AVERAGEIFS(Data!F$9:F$2708,Data!$C$9:$C$2708,$B201,Data!$E$9:$E$2708,"2°cooking", Data!$D$9:$D$2708,"3°batch"))</f>
        <v/>
      </c>
      <c r="O201" s="26" t="str">
        <f>IF(B201="","",AVERAGEIFS(Data!F$9:F$2708,Data!$C$9:$C$2708,$B201,Data!$E$9:$E$2708,"3°cooking", Data!$D$9:$D$2708,"3°batch"))</f>
        <v/>
      </c>
      <c r="P201" s="26" t="str">
        <f>IF(B201="","",AVERAGEIFS(Data!F$9:F$2708,Data!$C$9:$C$2708,$B201,Data!$E$9:$E$2708,"4°cooking", Data!$D$9:$D$2708,"3°batch"))</f>
        <v/>
      </c>
      <c r="Q201" s="59" t="str">
        <f>IF(B201="","",AVERAGEIFS(Data!F$9:F$2708,Data!$C$9:$C$2708,$B201,Data!$E$9:$E$2708,"5°cooking", Data!$D$9:$D$2708,"3°batch"))</f>
        <v/>
      </c>
      <c r="R201" s="66" t="str">
        <f t="shared" si="5"/>
        <v/>
      </c>
    </row>
    <row r="202" spans="2:18" x14ac:dyDescent="0.25">
      <c r="B202" s="66" t="str">
        <f t="shared" si="6"/>
        <v/>
      </c>
      <c r="C202" s="58" t="str">
        <f>IF(B202="","",AVERAGEIFS(Data!F$9:F$2708,Data!$C$9:$C$2708,$B202,Data!$E$9:$E$2708,"1°cooking", Data!$D$9:$D$2708,"1°batch"))</f>
        <v/>
      </c>
      <c r="D202" s="26" t="str">
        <f>IF(B202="","",AVERAGEIFS(Data!F$9:F$2708,Data!$C$9:$C$2708,$B202,Data!$E$9:$E$2708,"2°cooking", Data!$D$9:$D$2708,"1°batch"))</f>
        <v/>
      </c>
      <c r="E202" s="26" t="str">
        <f>IF(B202="","",AVERAGEIFS(Data!F$9:F$2708,Data!$C$9:$C$2708,$B202,Data!$E$9:$E$2708,"3°cooking", Data!$D$9:$D$2708,"1°batch"))</f>
        <v/>
      </c>
      <c r="F202" s="26" t="str">
        <f>IF(B202="","",AVERAGEIFS(Data!F$9:F$2708,Data!$C$9:$C$2708,$B202,Data!$E$9:$E$2708,"4°cooking", Data!$D$9:$D$2708,"1°batch"))</f>
        <v/>
      </c>
      <c r="G202" s="59" t="str">
        <f>IF(B202="","",AVERAGEIFS(Data!F$9:F$2708,Data!$C$9:$C$2708,$B202,Data!$E$9:$E$2708,"5°cooking", Data!$D$9:$D$2708,"1°batch"))</f>
        <v/>
      </c>
      <c r="H202" s="58" t="str">
        <f>IF(B202="","",AVERAGEIFS(Data!F$9:F$2708,Data!$C$9:$C$2708,$B202,Data!$E$9:$E$2708,"1°cooking", Data!$D$9:$D$2708,"2°batch"))</f>
        <v/>
      </c>
      <c r="I202" s="26" t="str">
        <f>IF(B202="","",AVERAGEIFS(Data!F$9:F$2708,Data!$C$9:$C$2708,$B202,Data!$E$9:$E$2708,"2°cooking", Data!$D$9:$D$2708,"2°batch"))</f>
        <v/>
      </c>
      <c r="J202" s="26" t="str">
        <f>IF(B202="","",AVERAGEIFS(Data!F$9:F$2708,Data!$C$9:$C$2708,$B202,Data!$E$9:$E$2708,"3°cooking", Data!$D$9:$D$2708,"2°batch"))</f>
        <v/>
      </c>
      <c r="K202" s="26" t="str">
        <f>IF(B202="","",AVERAGEIFS(Data!F$9:F$2708,Data!$C$9:$C$2708,$B202,Data!$E$9:$E$2708,"4°cooking", Data!$D$9:$D$2708,"2°batch"))</f>
        <v/>
      </c>
      <c r="L202" s="59" t="str">
        <f>IF(B202="","",AVERAGEIFS(Data!F$9:F$2708,Data!$C$9:$C$2708,$B202,Data!$E$9:$E$2708,"5°cooking", Data!$D$9:$D$2708,"2°batch"))</f>
        <v/>
      </c>
      <c r="M202" s="58" t="str">
        <f>IF(B202="","",AVERAGEIFS(Data!F$9:F$2708,Data!$C$9:$C$2708,$B202,Data!$E$9:$E$2708,"1°cooking", Data!$D$9:$D$2708,"3°batch"))</f>
        <v/>
      </c>
      <c r="N202" s="26" t="str">
        <f>IF(B202="","",AVERAGEIFS(Data!F$9:F$2708,Data!$C$9:$C$2708,$B202,Data!$E$9:$E$2708,"2°cooking", Data!$D$9:$D$2708,"3°batch"))</f>
        <v/>
      </c>
      <c r="O202" s="26" t="str">
        <f>IF(B202="","",AVERAGEIFS(Data!F$9:F$2708,Data!$C$9:$C$2708,$B202,Data!$E$9:$E$2708,"3°cooking", Data!$D$9:$D$2708,"3°batch"))</f>
        <v/>
      </c>
      <c r="P202" s="26" t="str">
        <f>IF(B202="","",AVERAGEIFS(Data!F$9:F$2708,Data!$C$9:$C$2708,$B202,Data!$E$9:$E$2708,"4°cooking", Data!$D$9:$D$2708,"3°batch"))</f>
        <v/>
      </c>
      <c r="Q202" s="59" t="str">
        <f>IF(B202="","",AVERAGEIFS(Data!F$9:F$2708,Data!$C$9:$C$2708,$B202,Data!$E$9:$E$2708,"5°cooking", Data!$D$9:$D$2708,"3°batch"))</f>
        <v/>
      </c>
      <c r="R202" s="66" t="str">
        <f t="shared" ref="R202:R265" si="7">IF(B202="","",$M$4)</f>
        <v/>
      </c>
    </row>
    <row r="203" spans="2:18" x14ac:dyDescent="0.25">
      <c r="B203" s="66" t="str">
        <f t="shared" ref="B203:B266" si="8">IF(B202&lt;$H$4,B202+$I$4,"")</f>
        <v/>
      </c>
      <c r="C203" s="58" t="str">
        <f>IF(B203="","",AVERAGEIFS(Data!F$9:F$2708,Data!$C$9:$C$2708,$B203,Data!$E$9:$E$2708,"1°cooking", Data!$D$9:$D$2708,"1°batch"))</f>
        <v/>
      </c>
      <c r="D203" s="26" t="str">
        <f>IF(B203="","",AVERAGEIFS(Data!F$9:F$2708,Data!$C$9:$C$2708,$B203,Data!$E$9:$E$2708,"2°cooking", Data!$D$9:$D$2708,"1°batch"))</f>
        <v/>
      </c>
      <c r="E203" s="26" t="str">
        <f>IF(B203="","",AVERAGEIFS(Data!F$9:F$2708,Data!$C$9:$C$2708,$B203,Data!$E$9:$E$2708,"3°cooking", Data!$D$9:$D$2708,"1°batch"))</f>
        <v/>
      </c>
      <c r="F203" s="26" t="str">
        <f>IF(B203="","",AVERAGEIFS(Data!F$9:F$2708,Data!$C$9:$C$2708,$B203,Data!$E$9:$E$2708,"4°cooking", Data!$D$9:$D$2708,"1°batch"))</f>
        <v/>
      </c>
      <c r="G203" s="59" t="str">
        <f>IF(B203="","",AVERAGEIFS(Data!F$9:F$2708,Data!$C$9:$C$2708,$B203,Data!$E$9:$E$2708,"5°cooking", Data!$D$9:$D$2708,"1°batch"))</f>
        <v/>
      </c>
      <c r="H203" s="58" t="str">
        <f>IF(B203="","",AVERAGEIFS(Data!F$9:F$2708,Data!$C$9:$C$2708,$B203,Data!$E$9:$E$2708,"1°cooking", Data!$D$9:$D$2708,"2°batch"))</f>
        <v/>
      </c>
      <c r="I203" s="26" t="str">
        <f>IF(B203="","",AVERAGEIFS(Data!F$9:F$2708,Data!$C$9:$C$2708,$B203,Data!$E$9:$E$2708,"2°cooking", Data!$D$9:$D$2708,"2°batch"))</f>
        <v/>
      </c>
      <c r="J203" s="26" t="str">
        <f>IF(B203="","",AVERAGEIFS(Data!F$9:F$2708,Data!$C$9:$C$2708,$B203,Data!$E$9:$E$2708,"3°cooking", Data!$D$9:$D$2708,"2°batch"))</f>
        <v/>
      </c>
      <c r="K203" s="26" t="str">
        <f>IF(B203="","",AVERAGEIFS(Data!F$9:F$2708,Data!$C$9:$C$2708,$B203,Data!$E$9:$E$2708,"4°cooking", Data!$D$9:$D$2708,"2°batch"))</f>
        <v/>
      </c>
      <c r="L203" s="59" t="str">
        <f>IF(B203="","",AVERAGEIFS(Data!F$9:F$2708,Data!$C$9:$C$2708,$B203,Data!$E$9:$E$2708,"5°cooking", Data!$D$9:$D$2708,"2°batch"))</f>
        <v/>
      </c>
      <c r="M203" s="58" t="str">
        <f>IF(B203="","",AVERAGEIFS(Data!F$9:F$2708,Data!$C$9:$C$2708,$B203,Data!$E$9:$E$2708,"1°cooking", Data!$D$9:$D$2708,"3°batch"))</f>
        <v/>
      </c>
      <c r="N203" s="26" t="str">
        <f>IF(B203="","",AVERAGEIFS(Data!F$9:F$2708,Data!$C$9:$C$2708,$B203,Data!$E$9:$E$2708,"2°cooking", Data!$D$9:$D$2708,"3°batch"))</f>
        <v/>
      </c>
      <c r="O203" s="26" t="str">
        <f>IF(B203="","",AVERAGEIFS(Data!F$9:F$2708,Data!$C$9:$C$2708,$B203,Data!$E$9:$E$2708,"3°cooking", Data!$D$9:$D$2708,"3°batch"))</f>
        <v/>
      </c>
      <c r="P203" s="26" t="str">
        <f>IF(B203="","",AVERAGEIFS(Data!F$9:F$2708,Data!$C$9:$C$2708,$B203,Data!$E$9:$E$2708,"4°cooking", Data!$D$9:$D$2708,"3°batch"))</f>
        <v/>
      </c>
      <c r="Q203" s="59" t="str">
        <f>IF(B203="","",AVERAGEIFS(Data!F$9:F$2708,Data!$C$9:$C$2708,$B203,Data!$E$9:$E$2708,"5°cooking", Data!$D$9:$D$2708,"3°batch"))</f>
        <v/>
      </c>
      <c r="R203" s="66" t="str">
        <f t="shared" si="7"/>
        <v/>
      </c>
    </row>
    <row r="204" spans="2:18" x14ac:dyDescent="0.25">
      <c r="B204" s="66" t="str">
        <f t="shared" si="8"/>
        <v/>
      </c>
      <c r="C204" s="58" t="str">
        <f>IF(B204="","",AVERAGEIFS(Data!F$9:F$2708,Data!$C$9:$C$2708,$B204,Data!$E$9:$E$2708,"1°cooking", Data!$D$9:$D$2708,"1°batch"))</f>
        <v/>
      </c>
      <c r="D204" s="26" t="str">
        <f>IF(B204="","",AVERAGEIFS(Data!F$9:F$2708,Data!$C$9:$C$2708,$B204,Data!$E$9:$E$2708,"2°cooking", Data!$D$9:$D$2708,"1°batch"))</f>
        <v/>
      </c>
      <c r="E204" s="26" t="str">
        <f>IF(B204="","",AVERAGEIFS(Data!F$9:F$2708,Data!$C$9:$C$2708,$B204,Data!$E$9:$E$2708,"3°cooking", Data!$D$9:$D$2708,"1°batch"))</f>
        <v/>
      </c>
      <c r="F204" s="26" t="str">
        <f>IF(B204="","",AVERAGEIFS(Data!F$9:F$2708,Data!$C$9:$C$2708,$B204,Data!$E$9:$E$2708,"4°cooking", Data!$D$9:$D$2708,"1°batch"))</f>
        <v/>
      </c>
      <c r="G204" s="59" t="str">
        <f>IF(B204="","",AVERAGEIFS(Data!F$9:F$2708,Data!$C$9:$C$2708,$B204,Data!$E$9:$E$2708,"5°cooking", Data!$D$9:$D$2708,"1°batch"))</f>
        <v/>
      </c>
      <c r="H204" s="58" t="str">
        <f>IF(B204="","",AVERAGEIFS(Data!F$9:F$2708,Data!$C$9:$C$2708,$B204,Data!$E$9:$E$2708,"1°cooking", Data!$D$9:$D$2708,"2°batch"))</f>
        <v/>
      </c>
      <c r="I204" s="26" t="str">
        <f>IF(B204="","",AVERAGEIFS(Data!F$9:F$2708,Data!$C$9:$C$2708,$B204,Data!$E$9:$E$2708,"2°cooking", Data!$D$9:$D$2708,"2°batch"))</f>
        <v/>
      </c>
      <c r="J204" s="26" t="str">
        <f>IF(B204="","",AVERAGEIFS(Data!F$9:F$2708,Data!$C$9:$C$2708,$B204,Data!$E$9:$E$2708,"3°cooking", Data!$D$9:$D$2708,"2°batch"))</f>
        <v/>
      </c>
      <c r="K204" s="26" t="str">
        <f>IF(B204="","",AVERAGEIFS(Data!F$9:F$2708,Data!$C$9:$C$2708,$B204,Data!$E$9:$E$2708,"4°cooking", Data!$D$9:$D$2708,"2°batch"))</f>
        <v/>
      </c>
      <c r="L204" s="59" t="str">
        <f>IF(B204="","",AVERAGEIFS(Data!F$9:F$2708,Data!$C$9:$C$2708,$B204,Data!$E$9:$E$2708,"5°cooking", Data!$D$9:$D$2708,"2°batch"))</f>
        <v/>
      </c>
      <c r="M204" s="58" t="str">
        <f>IF(B204="","",AVERAGEIFS(Data!F$9:F$2708,Data!$C$9:$C$2708,$B204,Data!$E$9:$E$2708,"1°cooking", Data!$D$9:$D$2708,"3°batch"))</f>
        <v/>
      </c>
      <c r="N204" s="26" t="str">
        <f>IF(B204="","",AVERAGEIFS(Data!F$9:F$2708,Data!$C$9:$C$2708,$B204,Data!$E$9:$E$2708,"2°cooking", Data!$D$9:$D$2708,"3°batch"))</f>
        <v/>
      </c>
      <c r="O204" s="26" t="str">
        <f>IF(B204="","",AVERAGEIFS(Data!F$9:F$2708,Data!$C$9:$C$2708,$B204,Data!$E$9:$E$2708,"3°cooking", Data!$D$9:$D$2708,"3°batch"))</f>
        <v/>
      </c>
      <c r="P204" s="26" t="str">
        <f>IF(B204="","",AVERAGEIFS(Data!F$9:F$2708,Data!$C$9:$C$2708,$B204,Data!$E$9:$E$2708,"4°cooking", Data!$D$9:$D$2708,"3°batch"))</f>
        <v/>
      </c>
      <c r="Q204" s="59" t="str">
        <f>IF(B204="","",AVERAGEIFS(Data!F$9:F$2708,Data!$C$9:$C$2708,$B204,Data!$E$9:$E$2708,"5°cooking", Data!$D$9:$D$2708,"3°batch"))</f>
        <v/>
      </c>
      <c r="R204" s="66" t="str">
        <f t="shared" si="7"/>
        <v/>
      </c>
    </row>
    <row r="205" spans="2:18" x14ac:dyDescent="0.25">
      <c r="B205" s="66" t="str">
        <f t="shared" si="8"/>
        <v/>
      </c>
      <c r="C205" s="58" t="str">
        <f>IF(B205="","",AVERAGEIFS(Data!F$9:F$2708,Data!$C$9:$C$2708,$B205,Data!$E$9:$E$2708,"1°cooking", Data!$D$9:$D$2708,"1°batch"))</f>
        <v/>
      </c>
      <c r="D205" s="26" t="str">
        <f>IF(B205="","",AVERAGEIFS(Data!F$9:F$2708,Data!$C$9:$C$2708,$B205,Data!$E$9:$E$2708,"2°cooking", Data!$D$9:$D$2708,"1°batch"))</f>
        <v/>
      </c>
      <c r="E205" s="26" t="str">
        <f>IF(B205="","",AVERAGEIFS(Data!F$9:F$2708,Data!$C$9:$C$2708,$B205,Data!$E$9:$E$2708,"3°cooking", Data!$D$9:$D$2708,"1°batch"))</f>
        <v/>
      </c>
      <c r="F205" s="26" t="str">
        <f>IF(B205="","",AVERAGEIFS(Data!F$9:F$2708,Data!$C$9:$C$2708,$B205,Data!$E$9:$E$2708,"4°cooking", Data!$D$9:$D$2708,"1°batch"))</f>
        <v/>
      </c>
      <c r="G205" s="59" t="str">
        <f>IF(B205="","",AVERAGEIFS(Data!F$9:F$2708,Data!$C$9:$C$2708,$B205,Data!$E$9:$E$2708,"5°cooking", Data!$D$9:$D$2708,"1°batch"))</f>
        <v/>
      </c>
      <c r="H205" s="58" t="str">
        <f>IF(B205="","",AVERAGEIFS(Data!F$9:F$2708,Data!$C$9:$C$2708,$B205,Data!$E$9:$E$2708,"1°cooking", Data!$D$9:$D$2708,"2°batch"))</f>
        <v/>
      </c>
      <c r="I205" s="26" t="str">
        <f>IF(B205="","",AVERAGEIFS(Data!F$9:F$2708,Data!$C$9:$C$2708,$B205,Data!$E$9:$E$2708,"2°cooking", Data!$D$9:$D$2708,"2°batch"))</f>
        <v/>
      </c>
      <c r="J205" s="26" t="str">
        <f>IF(B205="","",AVERAGEIFS(Data!F$9:F$2708,Data!$C$9:$C$2708,$B205,Data!$E$9:$E$2708,"3°cooking", Data!$D$9:$D$2708,"2°batch"))</f>
        <v/>
      </c>
      <c r="K205" s="26" t="str">
        <f>IF(B205="","",AVERAGEIFS(Data!F$9:F$2708,Data!$C$9:$C$2708,$B205,Data!$E$9:$E$2708,"4°cooking", Data!$D$9:$D$2708,"2°batch"))</f>
        <v/>
      </c>
      <c r="L205" s="59" t="str">
        <f>IF(B205="","",AVERAGEIFS(Data!F$9:F$2708,Data!$C$9:$C$2708,$B205,Data!$E$9:$E$2708,"5°cooking", Data!$D$9:$D$2708,"2°batch"))</f>
        <v/>
      </c>
      <c r="M205" s="58" t="str">
        <f>IF(B205="","",AVERAGEIFS(Data!F$9:F$2708,Data!$C$9:$C$2708,$B205,Data!$E$9:$E$2708,"1°cooking", Data!$D$9:$D$2708,"3°batch"))</f>
        <v/>
      </c>
      <c r="N205" s="26" t="str">
        <f>IF(B205="","",AVERAGEIFS(Data!F$9:F$2708,Data!$C$9:$C$2708,$B205,Data!$E$9:$E$2708,"2°cooking", Data!$D$9:$D$2708,"3°batch"))</f>
        <v/>
      </c>
      <c r="O205" s="26" t="str">
        <f>IF(B205="","",AVERAGEIFS(Data!F$9:F$2708,Data!$C$9:$C$2708,$B205,Data!$E$9:$E$2708,"3°cooking", Data!$D$9:$D$2708,"3°batch"))</f>
        <v/>
      </c>
      <c r="P205" s="26" t="str">
        <f>IF(B205="","",AVERAGEIFS(Data!F$9:F$2708,Data!$C$9:$C$2708,$B205,Data!$E$9:$E$2708,"4°cooking", Data!$D$9:$D$2708,"3°batch"))</f>
        <v/>
      </c>
      <c r="Q205" s="59" t="str">
        <f>IF(B205="","",AVERAGEIFS(Data!F$9:F$2708,Data!$C$9:$C$2708,$B205,Data!$E$9:$E$2708,"5°cooking", Data!$D$9:$D$2708,"3°batch"))</f>
        <v/>
      </c>
      <c r="R205" s="66" t="str">
        <f t="shared" si="7"/>
        <v/>
      </c>
    </row>
    <row r="206" spans="2:18" x14ac:dyDescent="0.25">
      <c r="B206" s="66" t="str">
        <f t="shared" si="8"/>
        <v/>
      </c>
      <c r="C206" s="58" t="str">
        <f>IF(B206="","",AVERAGEIFS(Data!F$9:F$2708,Data!$C$9:$C$2708,$B206,Data!$E$9:$E$2708,"1°cooking", Data!$D$9:$D$2708,"1°batch"))</f>
        <v/>
      </c>
      <c r="D206" s="26" t="str">
        <f>IF(B206="","",AVERAGEIFS(Data!F$9:F$2708,Data!$C$9:$C$2708,$B206,Data!$E$9:$E$2708,"2°cooking", Data!$D$9:$D$2708,"1°batch"))</f>
        <v/>
      </c>
      <c r="E206" s="26" t="str">
        <f>IF(B206="","",AVERAGEIFS(Data!F$9:F$2708,Data!$C$9:$C$2708,$B206,Data!$E$9:$E$2708,"3°cooking", Data!$D$9:$D$2708,"1°batch"))</f>
        <v/>
      </c>
      <c r="F206" s="26" t="str">
        <f>IF(B206="","",AVERAGEIFS(Data!F$9:F$2708,Data!$C$9:$C$2708,$B206,Data!$E$9:$E$2708,"4°cooking", Data!$D$9:$D$2708,"1°batch"))</f>
        <v/>
      </c>
      <c r="G206" s="59" t="str">
        <f>IF(B206="","",AVERAGEIFS(Data!F$9:F$2708,Data!$C$9:$C$2708,$B206,Data!$E$9:$E$2708,"5°cooking", Data!$D$9:$D$2708,"1°batch"))</f>
        <v/>
      </c>
      <c r="H206" s="58" t="str">
        <f>IF(B206="","",AVERAGEIFS(Data!F$9:F$2708,Data!$C$9:$C$2708,$B206,Data!$E$9:$E$2708,"1°cooking", Data!$D$9:$D$2708,"2°batch"))</f>
        <v/>
      </c>
      <c r="I206" s="26" t="str">
        <f>IF(B206="","",AVERAGEIFS(Data!F$9:F$2708,Data!$C$9:$C$2708,$B206,Data!$E$9:$E$2708,"2°cooking", Data!$D$9:$D$2708,"2°batch"))</f>
        <v/>
      </c>
      <c r="J206" s="26" t="str">
        <f>IF(B206="","",AVERAGEIFS(Data!F$9:F$2708,Data!$C$9:$C$2708,$B206,Data!$E$9:$E$2708,"3°cooking", Data!$D$9:$D$2708,"2°batch"))</f>
        <v/>
      </c>
      <c r="K206" s="26" t="str">
        <f>IF(B206="","",AVERAGEIFS(Data!F$9:F$2708,Data!$C$9:$C$2708,$B206,Data!$E$9:$E$2708,"4°cooking", Data!$D$9:$D$2708,"2°batch"))</f>
        <v/>
      </c>
      <c r="L206" s="59" t="str">
        <f>IF(B206="","",AVERAGEIFS(Data!F$9:F$2708,Data!$C$9:$C$2708,$B206,Data!$E$9:$E$2708,"5°cooking", Data!$D$9:$D$2708,"2°batch"))</f>
        <v/>
      </c>
      <c r="M206" s="58" t="str">
        <f>IF(B206="","",AVERAGEIFS(Data!F$9:F$2708,Data!$C$9:$C$2708,$B206,Data!$E$9:$E$2708,"1°cooking", Data!$D$9:$D$2708,"3°batch"))</f>
        <v/>
      </c>
      <c r="N206" s="26" t="str">
        <f>IF(B206="","",AVERAGEIFS(Data!F$9:F$2708,Data!$C$9:$C$2708,$B206,Data!$E$9:$E$2708,"2°cooking", Data!$D$9:$D$2708,"3°batch"))</f>
        <v/>
      </c>
      <c r="O206" s="26" t="str">
        <f>IF(B206="","",AVERAGEIFS(Data!F$9:F$2708,Data!$C$9:$C$2708,$B206,Data!$E$9:$E$2708,"3°cooking", Data!$D$9:$D$2708,"3°batch"))</f>
        <v/>
      </c>
      <c r="P206" s="26" t="str">
        <f>IF(B206="","",AVERAGEIFS(Data!F$9:F$2708,Data!$C$9:$C$2708,$B206,Data!$E$9:$E$2708,"4°cooking", Data!$D$9:$D$2708,"3°batch"))</f>
        <v/>
      </c>
      <c r="Q206" s="59" t="str">
        <f>IF(B206="","",AVERAGEIFS(Data!F$9:F$2708,Data!$C$9:$C$2708,$B206,Data!$E$9:$E$2708,"5°cooking", Data!$D$9:$D$2708,"3°batch"))</f>
        <v/>
      </c>
      <c r="R206" s="66" t="str">
        <f t="shared" si="7"/>
        <v/>
      </c>
    </row>
    <row r="207" spans="2:18" x14ac:dyDescent="0.25">
      <c r="B207" s="66" t="str">
        <f t="shared" si="8"/>
        <v/>
      </c>
      <c r="C207" s="58" t="str">
        <f>IF(B207="","",AVERAGEIFS(Data!F$9:F$2708,Data!$C$9:$C$2708,$B207,Data!$E$9:$E$2708,"1°cooking", Data!$D$9:$D$2708,"1°batch"))</f>
        <v/>
      </c>
      <c r="D207" s="26" t="str">
        <f>IF(B207="","",AVERAGEIFS(Data!F$9:F$2708,Data!$C$9:$C$2708,$B207,Data!$E$9:$E$2708,"2°cooking", Data!$D$9:$D$2708,"1°batch"))</f>
        <v/>
      </c>
      <c r="E207" s="26" t="str">
        <f>IF(B207="","",AVERAGEIFS(Data!F$9:F$2708,Data!$C$9:$C$2708,$B207,Data!$E$9:$E$2708,"3°cooking", Data!$D$9:$D$2708,"1°batch"))</f>
        <v/>
      </c>
      <c r="F207" s="26" t="str">
        <f>IF(B207="","",AVERAGEIFS(Data!F$9:F$2708,Data!$C$9:$C$2708,$B207,Data!$E$9:$E$2708,"4°cooking", Data!$D$9:$D$2708,"1°batch"))</f>
        <v/>
      </c>
      <c r="G207" s="59" t="str">
        <f>IF(B207="","",AVERAGEIFS(Data!F$9:F$2708,Data!$C$9:$C$2708,$B207,Data!$E$9:$E$2708,"5°cooking", Data!$D$9:$D$2708,"1°batch"))</f>
        <v/>
      </c>
      <c r="H207" s="58" t="str">
        <f>IF(B207="","",AVERAGEIFS(Data!F$9:F$2708,Data!$C$9:$C$2708,$B207,Data!$E$9:$E$2708,"1°cooking", Data!$D$9:$D$2708,"2°batch"))</f>
        <v/>
      </c>
      <c r="I207" s="26" t="str">
        <f>IF(B207="","",AVERAGEIFS(Data!F$9:F$2708,Data!$C$9:$C$2708,$B207,Data!$E$9:$E$2708,"2°cooking", Data!$D$9:$D$2708,"2°batch"))</f>
        <v/>
      </c>
      <c r="J207" s="26" t="str">
        <f>IF(B207="","",AVERAGEIFS(Data!F$9:F$2708,Data!$C$9:$C$2708,$B207,Data!$E$9:$E$2708,"3°cooking", Data!$D$9:$D$2708,"2°batch"))</f>
        <v/>
      </c>
      <c r="K207" s="26" t="str">
        <f>IF(B207="","",AVERAGEIFS(Data!F$9:F$2708,Data!$C$9:$C$2708,$B207,Data!$E$9:$E$2708,"4°cooking", Data!$D$9:$D$2708,"2°batch"))</f>
        <v/>
      </c>
      <c r="L207" s="59" t="str">
        <f>IF(B207="","",AVERAGEIFS(Data!F$9:F$2708,Data!$C$9:$C$2708,$B207,Data!$E$9:$E$2708,"5°cooking", Data!$D$9:$D$2708,"2°batch"))</f>
        <v/>
      </c>
      <c r="M207" s="58" t="str">
        <f>IF(B207="","",AVERAGEIFS(Data!F$9:F$2708,Data!$C$9:$C$2708,$B207,Data!$E$9:$E$2708,"1°cooking", Data!$D$9:$D$2708,"3°batch"))</f>
        <v/>
      </c>
      <c r="N207" s="26" t="str">
        <f>IF(B207="","",AVERAGEIFS(Data!F$9:F$2708,Data!$C$9:$C$2708,$B207,Data!$E$9:$E$2708,"2°cooking", Data!$D$9:$D$2708,"3°batch"))</f>
        <v/>
      </c>
      <c r="O207" s="26" t="str">
        <f>IF(B207="","",AVERAGEIFS(Data!F$9:F$2708,Data!$C$9:$C$2708,$B207,Data!$E$9:$E$2708,"3°cooking", Data!$D$9:$D$2708,"3°batch"))</f>
        <v/>
      </c>
      <c r="P207" s="26" t="str">
        <f>IF(B207="","",AVERAGEIFS(Data!F$9:F$2708,Data!$C$9:$C$2708,$B207,Data!$E$9:$E$2708,"4°cooking", Data!$D$9:$D$2708,"3°batch"))</f>
        <v/>
      </c>
      <c r="Q207" s="59" t="str">
        <f>IF(B207="","",AVERAGEIFS(Data!F$9:F$2708,Data!$C$9:$C$2708,$B207,Data!$E$9:$E$2708,"5°cooking", Data!$D$9:$D$2708,"3°batch"))</f>
        <v/>
      </c>
      <c r="R207" s="66" t="str">
        <f t="shared" si="7"/>
        <v/>
      </c>
    </row>
    <row r="208" spans="2:18" x14ac:dyDescent="0.25">
      <c r="B208" s="66" t="str">
        <f t="shared" si="8"/>
        <v/>
      </c>
      <c r="C208" s="58" t="str">
        <f>IF(B208="","",AVERAGEIFS(Data!F$9:F$2708,Data!$C$9:$C$2708,$B208,Data!$E$9:$E$2708,"1°cooking", Data!$D$9:$D$2708,"1°batch"))</f>
        <v/>
      </c>
      <c r="D208" s="26" t="str">
        <f>IF(B208="","",AVERAGEIFS(Data!F$9:F$2708,Data!$C$9:$C$2708,$B208,Data!$E$9:$E$2708,"2°cooking", Data!$D$9:$D$2708,"1°batch"))</f>
        <v/>
      </c>
      <c r="E208" s="26" t="str">
        <f>IF(B208="","",AVERAGEIFS(Data!F$9:F$2708,Data!$C$9:$C$2708,$B208,Data!$E$9:$E$2708,"3°cooking", Data!$D$9:$D$2708,"1°batch"))</f>
        <v/>
      </c>
      <c r="F208" s="26" t="str">
        <f>IF(B208="","",AVERAGEIFS(Data!F$9:F$2708,Data!$C$9:$C$2708,$B208,Data!$E$9:$E$2708,"4°cooking", Data!$D$9:$D$2708,"1°batch"))</f>
        <v/>
      </c>
      <c r="G208" s="59" t="str">
        <f>IF(B208="","",AVERAGEIFS(Data!F$9:F$2708,Data!$C$9:$C$2708,$B208,Data!$E$9:$E$2708,"5°cooking", Data!$D$9:$D$2708,"1°batch"))</f>
        <v/>
      </c>
      <c r="H208" s="58" t="str">
        <f>IF(B208="","",AVERAGEIFS(Data!F$9:F$2708,Data!$C$9:$C$2708,$B208,Data!$E$9:$E$2708,"1°cooking", Data!$D$9:$D$2708,"2°batch"))</f>
        <v/>
      </c>
      <c r="I208" s="26" t="str">
        <f>IF(B208="","",AVERAGEIFS(Data!F$9:F$2708,Data!$C$9:$C$2708,$B208,Data!$E$9:$E$2708,"2°cooking", Data!$D$9:$D$2708,"2°batch"))</f>
        <v/>
      </c>
      <c r="J208" s="26" t="str">
        <f>IF(B208="","",AVERAGEIFS(Data!F$9:F$2708,Data!$C$9:$C$2708,$B208,Data!$E$9:$E$2708,"3°cooking", Data!$D$9:$D$2708,"2°batch"))</f>
        <v/>
      </c>
      <c r="K208" s="26" t="str">
        <f>IF(B208="","",AVERAGEIFS(Data!F$9:F$2708,Data!$C$9:$C$2708,$B208,Data!$E$9:$E$2708,"4°cooking", Data!$D$9:$D$2708,"2°batch"))</f>
        <v/>
      </c>
      <c r="L208" s="59" t="str">
        <f>IF(B208="","",AVERAGEIFS(Data!F$9:F$2708,Data!$C$9:$C$2708,$B208,Data!$E$9:$E$2708,"5°cooking", Data!$D$9:$D$2708,"2°batch"))</f>
        <v/>
      </c>
      <c r="M208" s="58" t="str">
        <f>IF(B208="","",AVERAGEIFS(Data!F$9:F$2708,Data!$C$9:$C$2708,$B208,Data!$E$9:$E$2708,"1°cooking", Data!$D$9:$D$2708,"3°batch"))</f>
        <v/>
      </c>
      <c r="N208" s="26" t="str">
        <f>IF(B208="","",AVERAGEIFS(Data!F$9:F$2708,Data!$C$9:$C$2708,$B208,Data!$E$9:$E$2708,"2°cooking", Data!$D$9:$D$2708,"3°batch"))</f>
        <v/>
      </c>
      <c r="O208" s="26" t="str">
        <f>IF(B208="","",AVERAGEIFS(Data!F$9:F$2708,Data!$C$9:$C$2708,$B208,Data!$E$9:$E$2708,"3°cooking", Data!$D$9:$D$2708,"3°batch"))</f>
        <v/>
      </c>
      <c r="P208" s="26" t="str">
        <f>IF(B208="","",AVERAGEIFS(Data!F$9:F$2708,Data!$C$9:$C$2708,$B208,Data!$E$9:$E$2708,"4°cooking", Data!$D$9:$D$2708,"3°batch"))</f>
        <v/>
      </c>
      <c r="Q208" s="59" t="str">
        <f>IF(B208="","",AVERAGEIFS(Data!F$9:F$2708,Data!$C$9:$C$2708,$B208,Data!$E$9:$E$2708,"5°cooking", Data!$D$9:$D$2708,"3°batch"))</f>
        <v/>
      </c>
      <c r="R208" s="66" t="str">
        <f t="shared" si="7"/>
        <v/>
      </c>
    </row>
    <row r="209" spans="2:18" x14ac:dyDescent="0.25">
      <c r="B209" s="66" t="str">
        <f t="shared" si="8"/>
        <v/>
      </c>
      <c r="C209" s="58" t="str">
        <f>IF(B209="","",AVERAGEIFS(Data!F$9:F$2708,Data!$C$9:$C$2708,$B209,Data!$E$9:$E$2708,"1°cooking", Data!$D$9:$D$2708,"1°batch"))</f>
        <v/>
      </c>
      <c r="D209" s="26" t="str">
        <f>IF(B209="","",AVERAGEIFS(Data!F$9:F$2708,Data!$C$9:$C$2708,$B209,Data!$E$9:$E$2708,"2°cooking", Data!$D$9:$D$2708,"1°batch"))</f>
        <v/>
      </c>
      <c r="E209" s="26" t="str">
        <f>IF(B209="","",AVERAGEIFS(Data!F$9:F$2708,Data!$C$9:$C$2708,$B209,Data!$E$9:$E$2708,"3°cooking", Data!$D$9:$D$2708,"1°batch"))</f>
        <v/>
      </c>
      <c r="F209" s="26" t="str">
        <f>IF(B209="","",AVERAGEIFS(Data!F$9:F$2708,Data!$C$9:$C$2708,$B209,Data!$E$9:$E$2708,"4°cooking", Data!$D$9:$D$2708,"1°batch"))</f>
        <v/>
      </c>
      <c r="G209" s="59" t="str">
        <f>IF(B209="","",AVERAGEIFS(Data!F$9:F$2708,Data!$C$9:$C$2708,$B209,Data!$E$9:$E$2708,"5°cooking", Data!$D$9:$D$2708,"1°batch"))</f>
        <v/>
      </c>
      <c r="H209" s="58" t="str">
        <f>IF(B209="","",AVERAGEIFS(Data!F$9:F$2708,Data!$C$9:$C$2708,$B209,Data!$E$9:$E$2708,"1°cooking", Data!$D$9:$D$2708,"2°batch"))</f>
        <v/>
      </c>
      <c r="I209" s="26" t="str">
        <f>IF(B209="","",AVERAGEIFS(Data!F$9:F$2708,Data!$C$9:$C$2708,$B209,Data!$E$9:$E$2708,"2°cooking", Data!$D$9:$D$2708,"2°batch"))</f>
        <v/>
      </c>
      <c r="J209" s="26" t="str">
        <f>IF(B209="","",AVERAGEIFS(Data!F$9:F$2708,Data!$C$9:$C$2708,$B209,Data!$E$9:$E$2708,"3°cooking", Data!$D$9:$D$2708,"2°batch"))</f>
        <v/>
      </c>
      <c r="K209" s="26" t="str">
        <f>IF(B209="","",AVERAGEIFS(Data!F$9:F$2708,Data!$C$9:$C$2708,$B209,Data!$E$9:$E$2708,"4°cooking", Data!$D$9:$D$2708,"2°batch"))</f>
        <v/>
      </c>
      <c r="L209" s="59" t="str">
        <f>IF(B209="","",AVERAGEIFS(Data!F$9:F$2708,Data!$C$9:$C$2708,$B209,Data!$E$9:$E$2708,"5°cooking", Data!$D$9:$D$2708,"2°batch"))</f>
        <v/>
      </c>
      <c r="M209" s="58" t="str">
        <f>IF(B209="","",AVERAGEIFS(Data!F$9:F$2708,Data!$C$9:$C$2708,$B209,Data!$E$9:$E$2708,"1°cooking", Data!$D$9:$D$2708,"3°batch"))</f>
        <v/>
      </c>
      <c r="N209" s="26" t="str">
        <f>IF(B209="","",AVERAGEIFS(Data!F$9:F$2708,Data!$C$9:$C$2708,$B209,Data!$E$9:$E$2708,"2°cooking", Data!$D$9:$D$2708,"3°batch"))</f>
        <v/>
      </c>
      <c r="O209" s="26" t="str">
        <f>IF(B209="","",AVERAGEIFS(Data!F$9:F$2708,Data!$C$9:$C$2708,$B209,Data!$E$9:$E$2708,"3°cooking", Data!$D$9:$D$2708,"3°batch"))</f>
        <v/>
      </c>
      <c r="P209" s="26" t="str">
        <f>IF(B209="","",AVERAGEIFS(Data!F$9:F$2708,Data!$C$9:$C$2708,$B209,Data!$E$9:$E$2708,"4°cooking", Data!$D$9:$D$2708,"3°batch"))</f>
        <v/>
      </c>
      <c r="Q209" s="59" t="str">
        <f>IF(B209="","",AVERAGEIFS(Data!F$9:F$2708,Data!$C$9:$C$2708,$B209,Data!$E$9:$E$2708,"5°cooking", Data!$D$9:$D$2708,"3°batch"))</f>
        <v/>
      </c>
      <c r="R209" s="66" t="str">
        <f t="shared" si="7"/>
        <v/>
      </c>
    </row>
    <row r="210" spans="2:18" x14ac:dyDescent="0.25">
      <c r="B210" s="66" t="str">
        <f t="shared" si="8"/>
        <v/>
      </c>
      <c r="C210" s="58" t="str">
        <f>IF(B210="","",AVERAGEIFS(Data!F$9:F$2708,Data!$C$9:$C$2708,$B210,Data!$E$9:$E$2708,"1°cooking", Data!$D$9:$D$2708,"1°batch"))</f>
        <v/>
      </c>
      <c r="D210" s="26" t="str">
        <f>IF(B210="","",AVERAGEIFS(Data!F$9:F$2708,Data!$C$9:$C$2708,$B210,Data!$E$9:$E$2708,"2°cooking", Data!$D$9:$D$2708,"1°batch"))</f>
        <v/>
      </c>
      <c r="E210" s="26" t="str">
        <f>IF(B210="","",AVERAGEIFS(Data!F$9:F$2708,Data!$C$9:$C$2708,$B210,Data!$E$9:$E$2708,"3°cooking", Data!$D$9:$D$2708,"1°batch"))</f>
        <v/>
      </c>
      <c r="F210" s="26" t="str">
        <f>IF(B210="","",AVERAGEIFS(Data!F$9:F$2708,Data!$C$9:$C$2708,$B210,Data!$E$9:$E$2708,"4°cooking", Data!$D$9:$D$2708,"1°batch"))</f>
        <v/>
      </c>
      <c r="G210" s="59" t="str">
        <f>IF(B210="","",AVERAGEIFS(Data!F$9:F$2708,Data!$C$9:$C$2708,$B210,Data!$E$9:$E$2708,"5°cooking", Data!$D$9:$D$2708,"1°batch"))</f>
        <v/>
      </c>
      <c r="H210" s="58" t="str">
        <f>IF(B210="","",AVERAGEIFS(Data!F$9:F$2708,Data!$C$9:$C$2708,$B210,Data!$E$9:$E$2708,"1°cooking", Data!$D$9:$D$2708,"2°batch"))</f>
        <v/>
      </c>
      <c r="I210" s="26" t="str">
        <f>IF(B210="","",AVERAGEIFS(Data!F$9:F$2708,Data!$C$9:$C$2708,$B210,Data!$E$9:$E$2708,"2°cooking", Data!$D$9:$D$2708,"2°batch"))</f>
        <v/>
      </c>
      <c r="J210" s="26" t="str">
        <f>IF(B210="","",AVERAGEIFS(Data!F$9:F$2708,Data!$C$9:$C$2708,$B210,Data!$E$9:$E$2708,"3°cooking", Data!$D$9:$D$2708,"2°batch"))</f>
        <v/>
      </c>
      <c r="K210" s="26" t="str">
        <f>IF(B210="","",AVERAGEIFS(Data!F$9:F$2708,Data!$C$9:$C$2708,$B210,Data!$E$9:$E$2708,"4°cooking", Data!$D$9:$D$2708,"2°batch"))</f>
        <v/>
      </c>
      <c r="L210" s="59" t="str">
        <f>IF(B210="","",AVERAGEIFS(Data!F$9:F$2708,Data!$C$9:$C$2708,$B210,Data!$E$9:$E$2708,"5°cooking", Data!$D$9:$D$2708,"2°batch"))</f>
        <v/>
      </c>
      <c r="M210" s="58" t="str">
        <f>IF(B210="","",AVERAGEIFS(Data!F$9:F$2708,Data!$C$9:$C$2708,$B210,Data!$E$9:$E$2708,"1°cooking", Data!$D$9:$D$2708,"3°batch"))</f>
        <v/>
      </c>
      <c r="N210" s="26" t="str">
        <f>IF(B210="","",AVERAGEIFS(Data!F$9:F$2708,Data!$C$9:$C$2708,$B210,Data!$E$9:$E$2708,"2°cooking", Data!$D$9:$D$2708,"3°batch"))</f>
        <v/>
      </c>
      <c r="O210" s="26" t="str">
        <f>IF(B210="","",AVERAGEIFS(Data!F$9:F$2708,Data!$C$9:$C$2708,$B210,Data!$E$9:$E$2708,"3°cooking", Data!$D$9:$D$2708,"3°batch"))</f>
        <v/>
      </c>
      <c r="P210" s="26" t="str">
        <f>IF(B210="","",AVERAGEIFS(Data!F$9:F$2708,Data!$C$9:$C$2708,$B210,Data!$E$9:$E$2708,"4°cooking", Data!$D$9:$D$2708,"3°batch"))</f>
        <v/>
      </c>
      <c r="Q210" s="59" t="str">
        <f>IF(B210="","",AVERAGEIFS(Data!F$9:F$2708,Data!$C$9:$C$2708,$B210,Data!$E$9:$E$2708,"5°cooking", Data!$D$9:$D$2708,"3°batch"))</f>
        <v/>
      </c>
      <c r="R210" s="66" t="str">
        <f t="shared" si="7"/>
        <v/>
      </c>
    </row>
    <row r="211" spans="2:18" x14ac:dyDescent="0.25">
      <c r="B211" s="66" t="str">
        <f t="shared" si="8"/>
        <v/>
      </c>
      <c r="C211" s="58" t="str">
        <f>IF(B211="","",AVERAGEIFS(Data!F$9:F$2708,Data!$C$9:$C$2708,$B211,Data!$E$9:$E$2708,"1°cooking", Data!$D$9:$D$2708,"1°batch"))</f>
        <v/>
      </c>
      <c r="D211" s="26" t="str">
        <f>IF(B211="","",AVERAGEIFS(Data!F$9:F$2708,Data!$C$9:$C$2708,$B211,Data!$E$9:$E$2708,"2°cooking", Data!$D$9:$D$2708,"1°batch"))</f>
        <v/>
      </c>
      <c r="E211" s="26" t="str">
        <f>IF(B211="","",AVERAGEIFS(Data!F$9:F$2708,Data!$C$9:$C$2708,$B211,Data!$E$9:$E$2708,"3°cooking", Data!$D$9:$D$2708,"1°batch"))</f>
        <v/>
      </c>
      <c r="F211" s="26" t="str">
        <f>IF(B211="","",AVERAGEIFS(Data!F$9:F$2708,Data!$C$9:$C$2708,$B211,Data!$E$9:$E$2708,"4°cooking", Data!$D$9:$D$2708,"1°batch"))</f>
        <v/>
      </c>
      <c r="G211" s="59" t="str">
        <f>IF(B211="","",AVERAGEIFS(Data!F$9:F$2708,Data!$C$9:$C$2708,$B211,Data!$E$9:$E$2708,"5°cooking", Data!$D$9:$D$2708,"1°batch"))</f>
        <v/>
      </c>
      <c r="H211" s="58" t="str">
        <f>IF(B211="","",AVERAGEIFS(Data!F$9:F$2708,Data!$C$9:$C$2708,$B211,Data!$E$9:$E$2708,"1°cooking", Data!$D$9:$D$2708,"2°batch"))</f>
        <v/>
      </c>
      <c r="I211" s="26" t="str">
        <f>IF(B211="","",AVERAGEIFS(Data!F$9:F$2708,Data!$C$9:$C$2708,$B211,Data!$E$9:$E$2708,"2°cooking", Data!$D$9:$D$2708,"2°batch"))</f>
        <v/>
      </c>
      <c r="J211" s="26" t="str">
        <f>IF(B211="","",AVERAGEIFS(Data!F$9:F$2708,Data!$C$9:$C$2708,$B211,Data!$E$9:$E$2708,"3°cooking", Data!$D$9:$D$2708,"2°batch"))</f>
        <v/>
      </c>
      <c r="K211" s="26" t="str">
        <f>IF(B211="","",AVERAGEIFS(Data!F$9:F$2708,Data!$C$9:$C$2708,$B211,Data!$E$9:$E$2708,"4°cooking", Data!$D$9:$D$2708,"2°batch"))</f>
        <v/>
      </c>
      <c r="L211" s="59" t="str">
        <f>IF(B211="","",AVERAGEIFS(Data!F$9:F$2708,Data!$C$9:$C$2708,$B211,Data!$E$9:$E$2708,"5°cooking", Data!$D$9:$D$2708,"2°batch"))</f>
        <v/>
      </c>
      <c r="M211" s="58" t="str">
        <f>IF(B211="","",AVERAGEIFS(Data!F$9:F$2708,Data!$C$9:$C$2708,$B211,Data!$E$9:$E$2708,"1°cooking", Data!$D$9:$D$2708,"3°batch"))</f>
        <v/>
      </c>
      <c r="N211" s="26" t="str">
        <f>IF(B211="","",AVERAGEIFS(Data!F$9:F$2708,Data!$C$9:$C$2708,$B211,Data!$E$9:$E$2708,"2°cooking", Data!$D$9:$D$2708,"3°batch"))</f>
        <v/>
      </c>
      <c r="O211" s="26" t="str">
        <f>IF(B211="","",AVERAGEIFS(Data!F$9:F$2708,Data!$C$9:$C$2708,$B211,Data!$E$9:$E$2708,"3°cooking", Data!$D$9:$D$2708,"3°batch"))</f>
        <v/>
      </c>
      <c r="P211" s="26" t="str">
        <f>IF(B211="","",AVERAGEIFS(Data!F$9:F$2708,Data!$C$9:$C$2708,$B211,Data!$E$9:$E$2708,"4°cooking", Data!$D$9:$D$2708,"3°batch"))</f>
        <v/>
      </c>
      <c r="Q211" s="59" t="str">
        <f>IF(B211="","",AVERAGEIFS(Data!F$9:F$2708,Data!$C$9:$C$2708,$B211,Data!$E$9:$E$2708,"5°cooking", Data!$D$9:$D$2708,"3°batch"))</f>
        <v/>
      </c>
      <c r="R211" s="66" t="str">
        <f t="shared" si="7"/>
        <v/>
      </c>
    </row>
    <row r="212" spans="2:18" x14ac:dyDescent="0.25">
      <c r="B212" s="66" t="str">
        <f t="shared" si="8"/>
        <v/>
      </c>
      <c r="C212" s="58" t="str">
        <f>IF(B212="","",AVERAGEIFS(Data!F$9:F$2708,Data!$C$9:$C$2708,$B212,Data!$E$9:$E$2708,"1°cooking", Data!$D$9:$D$2708,"1°batch"))</f>
        <v/>
      </c>
      <c r="D212" s="26" t="str">
        <f>IF(B212="","",AVERAGEIFS(Data!F$9:F$2708,Data!$C$9:$C$2708,$B212,Data!$E$9:$E$2708,"2°cooking", Data!$D$9:$D$2708,"1°batch"))</f>
        <v/>
      </c>
      <c r="E212" s="26" t="str">
        <f>IF(B212="","",AVERAGEIFS(Data!F$9:F$2708,Data!$C$9:$C$2708,$B212,Data!$E$9:$E$2708,"3°cooking", Data!$D$9:$D$2708,"1°batch"))</f>
        <v/>
      </c>
      <c r="F212" s="26" t="str">
        <f>IF(B212="","",AVERAGEIFS(Data!F$9:F$2708,Data!$C$9:$C$2708,$B212,Data!$E$9:$E$2708,"4°cooking", Data!$D$9:$D$2708,"1°batch"))</f>
        <v/>
      </c>
      <c r="G212" s="59" t="str">
        <f>IF(B212="","",AVERAGEIFS(Data!F$9:F$2708,Data!$C$9:$C$2708,$B212,Data!$E$9:$E$2708,"5°cooking", Data!$D$9:$D$2708,"1°batch"))</f>
        <v/>
      </c>
      <c r="H212" s="58" t="str">
        <f>IF(B212="","",AVERAGEIFS(Data!F$9:F$2708,Data!$C$9:$C$2708,$B212,Data!$E$9:$E$2708,"1°cooking", Data!$D$9:$D$2708,"2°batch"))</f>
        <v/>
      </c>
      <c r="I212" s="26" t="str">
        <f>IF(B212="","",AVERAGEIFS(Data!F$9:F$2708,Data!$C$9:$C$2708,$B212,Data!$E$9:$E$2708,"2°cooking", Data!$D$9:$D$2708,"2°batch"))</f>
        <v/>
      </c>
      <c r="J212" s="26" t="str">
        <f>IF(B212="","",AVERAGEIFS(Data!F$9:F$2708,Data!$C$9:$C$2708,$B212,Data!$E$9:$E$2708,"3°cooking", Data!$D$9:$D$2708,"2°batch"))</f>
        <v/>
      </c>
      <c r="K212" s="26" t="str">
        <f>IF(B212="","",AVERAGEIFS(Data!F$9:F$2708,Data!$C$9:$C$2708,$B212,Data!$E$9:$E$2708,"4°cooking", Data!$D$9:$D$2708,"2°batch"))</f>
        <v/>
      </c>
      <c r="L212" s="59" t="str">
        <f>IF(B212="","",AVERAGEIFS(Data!F$9:F$2708,Data!$C$9:$C$2708,$B212,Data!$E$9:$E$2708,"5°cooking", Data!$D$9:$D$2708,"2°batch"))</f>
        <v/>
      </c>
      <c r="M212" s="58" t="str">
        <f>IF(B212="","",AVERAGEIFS(Data!F$9:F$2708,Data!$C$9:$C$2708,$B212,Data!$E$9:$E$2708,"1°cooking", Data!$D$9:$D$2708,"3°batch"))</f>
        <v/>
      </c>
      <c r="N212" s="26" t="str">
        <f>IF(B212="","",AVERAGEIFS(Data!F$9:F$2708,Data!$C$9:$C$2708,$B212,Data!$E$9:$E$2708,"2°cooking", Data!$D$9:$D$2708,"3°batch"))</f>
        <v/>
      </c>
      <c r="O212" s="26" t="str">
        <f>IF(B212="","",AVERAGEIFS(Data!F$9:F$2708,Data!$C$9:$C$2708,$B212,Data!$E$9:$E$2708,"3°cooking", Data!$D$9:$D$2708,"3°batch"))</f>
        <v/>
      </c>
      <c r="P212" s="26" t="str">
        <f>IF(B212="","",AVERAGEIFS(Data!F$9:F$2708,Data!$C$9:$C$2708,$B212,Data!$E$9:$E$2708,"4°cooking", Data!$D$9:$D$2708,"3°batch"))</f>
        <v/>
      </c>
      <c r="Q212" s="59" t="str">
        <f>IF(B212="","",AVERAGEIFS(Data!F$9:F$2708,Data!$C$9:$C$2708,$B212,Data!$E$9:$E$2708,"5°cooking", Data!$D$9:$D$2708,"3°batch"))</f>
        <v/>
      </c>
      <c r="R212" s="66" t="str">
        <f t="shared" si="7"/>
        <v/>
      </c>
    </row>
    <row r="213" spans="2:18" x14ac:dyDescent="0.25">
      <c r="B213" s="66" t="str">
        <f t="shared" si="8"/>
        <v/>
      </c>
      <c r="C213" s="58" t="str">
        <f>IF(B213="","",AVERAGEIFS(Data!F$9:F$2708,Data!$C$9:$C$2708,$B213,Data!$E$9:$E$2708,"1°cooking", Data!$D$9:$D$2708,"1°batch"))</f>
        <v/>
      </c>
      <c r="D213" s="26" t="str">
        <f>IF(B213="","",AVERAGEIFS(Data!F$9:F$2708,Data!$C$9:$C$2708,$B213,Data!$E$9:$E$2708,"2°cooking", Data!$D$9:$D$2708,"1°batch"))</f>
        <v/>
      </c>
      <c r="E213" s="26" t="str">
        <f>IF(B213="","",AVERAGEIFS(Data!F$9:F$2708,Data!$C$9:$C$2708,$B213,Data!$E$9:$E$2708,"3°cooking", Data!$D$9:$D$2708,"1°batch"))</f>
        <v/>
      </c>
      <c r="F213" s="26" t="str">
        <f>IF(B213="","",AVERAGEIFS(Data!F$9:F$2708,Data!$C$9:$C$2708,$B213,Data!$E$9:$E$2708,"4°cooking", Data!$D$9:$D$2708,"1°batch"))</f>
        <v/>
      </c>
      <c r="G213" s="59" t="str">
        <f>IF(B213="","",AVERAGEIFS(Data!F$9:F$2708,Data!$C$9:$C$2708,$B213,Data!$E$9:$E$2708,"5°cooking", Data!$D$9:$D$2708,"1°batch"))</f>
        <v/>
      </c>
      <c r="H213" s="58" t="str">
        <f>IF(B213="","",AVERAGEIFS(Data!F$9:F$2708,Data!$C$9:$C$2708,$B213,Data!$E$9:$E$2708,"1°cooking", Data!$D$9:$D$2708,"2°batch"))</f>
        <v/>
      </c>
      <c r="I213" s="26" t="str">
        <f>IF(B213="","",AVERAGEIFS(Data!F$9:F$2708,Data!$C$9:$C$2708,$B213,Data!$E$9:$E$2708,"2°cooking", Data!$D$9:$D$2708,"2°batch"))</f>
        <v/>
      </c>
      <c r="J213" s="26" t="str">
        <f>IF(B213="","",AVERAGEIFS(Data!F$9:F$2708,Data!$C$9:$C$2708,$B213,Data!$E$9:$E$2708,"3°cooking", Data!$D$9:$D$2708,"2°batch"))</f>
        <v/>
      </c>
      <c r="K213" s="26" t="str">
        <f>IF(B213="","",AVERAGEIFS(Data!F$9:F$2708,Data!$C$9:$C$2708,$B213,Data!$E$9:$E$2708,"4°cooking", Data!$D$9:$D$2708,"2°batch"))</f>
        <v/>
      </c>
      <c r="L213" s="59" t="str">
        <f>IF(B213="","",AVERAGEIFS(Data!F$9:F$2708,Data!$C$9:$C$2708,$B213,Data!$E$9:$E$2708,"5°cooking", Data!$D$9:$D$2708,"2°batch"))</f>
        <v/>
      </c>
      <c r="M213" s="58" t="str">
        <f>IF(B213="","",AVERAGEIFS(Data!F$9:F$2708,Data!$C$9:$C$2708,$B213,Data!$E$9:$E$2708,"1°cooking", Data!$D$9:$D$2708,"3°batch"))</f>
        <v/>
      </c>
      <c r="N213" s="26" t="str">
        <f>IF(B213="","",AVERAGEIFS(Data!F$9:F$2708,Data!$C$9:$C$2708,$B213,Data!$E$9:$E$2708,"2°cooking", Data!$D$9:$D$2708,"3°batch"))</f>
        <v/>
      </c>
      <c r="O213" s="26" t="str">
        <f>IF(B213="","",AVERAGEIFS(Data!F$9:F$2708,Data!$C$9:$C$2708,$B213,Data!$E$9:$E$2708,"3°cooking", Data!$D$9:$D$2708,"3°batch"))</f>
        <v/>
      </c>
      <c r="P213" s="26" t="str">
        <f>IF(B213="","",AVERAGEIFS(Data!F$9:F$2708,Data!$C$9:$C$2708,$B213,Data!$E$9:$E$2708,"4°cooking", Data!$D$9:$D$2708,"3°batch"))</f>
        <v/>
      </c>
      <c r="Q213" s="59" t="str">
        <f>IF(B213="","",AVERAGEIFS(Data!F$9:F$2708,Data!$C$9:$C$2708,$B213,Data!$E$9:$E$2708,"5°cooking", Data!$D$9:$D$2708,"3°batch"))</f>
        <v/>
      </c>
      <c r="R213" s="66" t="str">
        <f t="shared" si="7"/>
        <v/>
      </c>
    </row>
    <row r="214" spans="2:18" x14ac:dyDescent="0.25">
      <c r="B214" s="66" t="str">
        <f t="shared" si="8"/>
        <v/>
      </c>
      <c r="C214" s="58" t="str">
        <f>IF(B214="","",AVERAGEIFS(Data!F$9:F$2708,Data!$C$9:$C$2708,$B214,Data!$E$9:$E$2708,"1°cooking", Data!$D$9:$D$2708,"1°batch"))</f>
        <v/>
      </c>
      <c r="D214" s="26" t="str">
        <f>IF(B214="","",AVERAGEIFS(Data!F$9:F$2708,Data!$C$9:$C$2708,$B214,Data!$E$9:$E$2708,"2°cooking", Data!$D$9:$D$2708,"1°batch"))</f>
        <v/>
      </c>
      <c r="E214" s="26" t="str">
        <f>IF(B214="","",AVERAGEIFS(Data!F$9:F$2708,Data!$C$9:$C$2708,$B214,Data!$E$9:$E$2708,"3°cooking", Data!$D$9:$D$2708,"1°batch"))</f>
        <v/>
      </c>
      <c r="F214" s="26" t="str">
        <f>IF(B214="","",AVERAGEIFS(Data!F$9:F$2708,Data!$C$9:$C$2708,$B214,Data!$E$9:$E$2708,"4°cooking", Data!$D$9:$D$2708,"1°batch"))</f>
        <v/>
      </c>
      <c r="G214" s="59" t="str">
        <f>IF(B214="","",AVERAGEIFS(Data!F$9:F$2708,Data!$C$9:$C$2708,$B214,Data!$E$9:$E$2708,"5°cooking", Data!$D$9:$D$2708,"1°batch"))</f>
        <v/>
      </c>
      <c r="H214" s="58" t="str">
        <f>IF(B214="","",AVERAGEIFS(Data!F$9:F$2708,Data!$C$9:$C$2708,$B214,Data!$E$9:$E$2708,"1°cooking", Data!$D$9:$D$2708,"2°batch"))</f>
        <v/>
      </c>
      <c r="I214" s="26" t="str">
        <f>IF(B214="","",AVERAGEIFS(Data!F$9:F$2708,Data!$C$9:$C$2708,$B214,Data!$E$9:$E$2708,"2°cooking", Data!$D$9:$D$2708,"2°batch"))</f>
        <v/>
      </c>
      <c r="J214" s="26" t="str">
        <f>IF(B214="","",AVERAGEIFS(Data!F$9:F$2708,Data!$C$9:$C$2708,$B214,Data!$E$9:$E$2708,"3°cooking", Data!$D$9:$D$2708,"2°batch"))</f>
        <v/>
      </c>
      <c r="K214" s="26" t="str">
        <f>IF(B214="","",AVERAGEIFS(Data!F$9:F$2708,Data!$C$9:$C$2708,$B214,Data!$E$9:$E$2708,"4°cooking", Data!$D$9:$D$2708,"2°batch"))</f>
        <v/>
      </c>
      <c r="L214" s="59" t="str">
        <f>IF(B214="","",AVERAGEIFS(Data!F$9:F$2708,Data!$C$9:$C$2708,$B214,Data!$E$9:$E$2708,"5°cooking", Data!$D$9:$D$2708,"2°batch"))</f>
        <v/>
      </c>
      <c r="M214" s="58" t="str">
        <f>IF(B214="","",AVERAGEIFS(Data!F$9:F$2708,Data!$C$9:$C$2708,$B214,Data!$E$9:$E$2708,"1°cooking", Data!$D$9:$D$2708,"3°batch"))</f>
        <v/>
      </c>
      <c r="N214" s="26" t="str">
        <f>IF(B214="","",AVERAGEIFS(Data!F$9:F$2708,Data!$C$9:$C$2708,$B214,Data!$E$9:$E$2708,"2°cooking", Data!$D$9:$D$2708,"3°batch"))</f>
        <v/>
      </c>
      <c r="O214" s="26" t="str">
        <f>IF(B214="","",AVERAGEIFS(Data!F$9:F$2708,Data!$C$9:$C$2708,$B214,Data!$E$9:$E$2708,"3°cooking", Data!$D$9:$D$2708,"3°batch"))</f>
        <v/>
      </c>
      <c r="P214" s="26" t="str">
        <f>IF(B214="","",AVERAGEIFS(Data!F$9:F$2708,Data!$C$9:$C$2708,$B214,Data!$E$9:$E$2708,"4°cooking", Data!$D$9:$D$2708,"3°batch"))</f>
        <v/>
      </c>
      <c r="Q214" s="59" t="str">
        <f>IF(B214="","",AVERAGEIFS(Data!F$9:F$2708,Data!$C$9:$C$2708,$B214,Data!$E$9:$E$2708,"5°cooking", Data!$D$9:$D$2708,"3°batch"))</f>
        <v/>
      </c>
      <c r="R214" s="66" t="str">
        <f t="shared" si="7"/>
        <v/>
      </c>
    </row>
    <row r="215" spans="2:18" x14ac:dyDescent="0.25">
      <c r="B215" s="66" t="str">
        <f t="shared" si="8"/>
        <v/>
      </c>
      <c r="C215" s="58" t="str">
        <f>IF(B215="","",AVERAGEIFS(Data!F$9:F$2708,Data!$C$9:$C$2708,$B215,Data!$E$9:$E$2708,"1°cooking", Data!$D$9:$D$2708,"1°batch"))</f>
        <v/>
      </c>
      <c r="D215" s="26" t="str">
        <f>IF(B215="","",AVERAGEIFS(Data!F$9:F$2708,Data!$C$9:$C$2708,$B215,Data!$E$9:$E$2708,"2°cooking", Data!$D$9:$D$2708,"1°batch"))</f>
        <v/>
      </c>
      <c r="E215" s="26" t="str">
        <f>IF(B215="","",AVERAGEIFS(Data!F$9:F$2708,Data!$C$9:$C$2708,$B215,Data!$E$9:$E$2708,"3°cooking", Data!$D$9:$D$2708,"1°batch"))</f>
        <v/>
      </c>
      <c r="F215" s="26" t="str">
        <f>IF(B215="","",AVERAGEIFS(Data!F$9:F$2708,Data!$C$9:$C$2708,$B215,Data!$E$9:$E$2708,"4°cooking", Data!$D$9:$D$2708,"1°batch"))</f>
        <v/>
      </c>
      <c r="G215" s="59" t="str">
        <f>IF(B215="","",AVERAGEIFS(Data!F$9:F$2708,Data!$C$9:$C$2708,$B215,Data!$E$9:$E$2708,"5°cooking", Data!$D$9:$D$2708,"1°batch"))</f>
        <v/>
      </c>
      <c r="H215" s="58" t="str">
        <f>IF(B215="","",AVERAGEIFS(Data!F$9:F$2708,Data!$C$9:$C$2708,$B215,Data!$E$9:$E$2708,"1°cooking", Data!$D$9:$D$2708,"2°batch"))</f>
        <v/>
      </c>
      <c r="I215" s="26" t="str">
        <f>IF(B215="","",AVERAGEIFS(Data!F$9:F$2708,Data!$C$9:$C$2708,$B215,Data!$E$9:$E$2708,"2°cooking", Data!$D$9:$D$2708,"2°batch"))</f>
        <v/>
      </c>
      <c r="J215" s="26" t="str">
        <f>IF(B215="","",AVERAGEIFS(Data!F$9:F$2708,Data!$C$9:$C$2708,$B215,Data!$E$9:$E$2708,"3°cooking", Data!$D$9:$D$2708,"2°batch"))</f>
        <v/>
      </c>
      <c r="K215" s="26" t="str">
        <f>IF(B215="","",AVERAGEIFS(Data!F$9:F$2708,Data!$C$9:$C$2708,$B215,Data!$E$9:$E$2708,"4°cooking", Data!$D$9:$D$2708,"2°batch"))</f>
        <v/>
      </c>
      <c r="L215" s="59" t="str">
        <f>IF(B215="","",AVERAGEIFS(Data!F$9:F$2708,Data!$C$9:$C$2708,$B215,Data!$E$9:$E$2708,"5°cooking", Data!$D$9:$D$2708,"2°batch"))</f>
        <v/>
      </c>
      <c r="M215" s="58" t="str">
        <f>IF(B215="","",AVERAGEIFS(Data!F$9:F$2708,Data!$C$9:$C$2708,$B215,Data!$E$9:$E$2708,"1°cooking", Data!$D$9:$D$2708,"3°batch"))</f>
        <v/>
      </c>
      <c r="N215" s="26" t="str">
        <f>IF(B215="","",AVERAGEIFS(Data!F$9:F$2708,Data!$C$9:$C$2708,$B215,Data!$E$9:$E$2708,"2°cooking", Data!$D$9:$D$2708,"3°batch"))</f>
        <v/>
      </c>
      <c r="O215" s="26" t="str">
        <f>IF(B215="","",AVERAGEIFS(Data!F$9:F$2708,Data!$C$9:$C$2708,$B215,Data!$E$9:$E$2708,"3°cooking", Data!$D$9:$D$2708,"3°batch"))</f>
        <v/>
      </c>
      <c r="P215" s="26" t="str">
        <f>IF(B215="","",AVERAGEIFS(Data!F$9:F$2708,Data!$C$9:$C$2708,$B215,Data!$E$9:$E$2708,"4°cooking", Data!$D$9:$D$2708,"3°batch"))</f>
        <v/>
      </c>
      <c r="Q215" s="59" t="str">
        <f>IF(B215="","",AVERAGEIFS(Data!F$9:F$2708,Data!$C$9:$C$2708,$B215,Data!$E$9:$E$2708,"5°cooking", Data!$D$9:$D$2708,"3°batch"))</f>
        <v/>
      </c>
      <c r="R215" s="66" t="str">
        <f t="shared" si="7"/>
        <v/>
      </c>
    </row>
    <row r="216" spans="2:18" x14ac:dyDescent="0.25">
      <c r="B216" s="66" t="str">
        <f t="shared" si="8"/>
        <v/>
      </c>
      <c r="C216" s="58" t="str">
        <f>IF(B216="","",AVERAGEIFS(Data!F$9:F$2708,Data!$C$9:$C$2708,$B216,Data!$E$9:$E$2708,"1°cooking", Data!$D$9:$D$2708,"1°batch"))</f>
        <v/>
      </c>
      <c r="D216" s="26" t="str">
        <f>IF(B216="","",AVERAGEIFS(Data!F$9:F$2708,Data!$C$9:$C$2708,$B216,Data!$E$9:$E$2708,"2°cooking", Data!$D$9:$D$2708,"1°batch"))</f>
        <v/>
      </c>
      <c r="E216" s="26" t="str">
        <f>IF(B216="","",AVERAGEIFS(Data!F$9:F$2708,Data!$C$9:$C$2708,$B216,Data!$E$9:$E$2708,"3°cooking", Data!$D$9:$D$2708,"1°batch"))</f>
        <v/>
      </c>
      <c r="F216" s="26" t="str">
        <f>IF(B216="","",AVERAGEIFS(Data!F$9:F$2708,Data!$C$9:$C$2708,$B216,Data!$E$9:$E$2708,"4°cooking", Data!$D$9:$D$2708,"1°batch"))</f>
        <v/>
      </c>
      <c r="G216" s="59" t="str">
        <f>IF(B216="","",AVERAGEIFS(Data!F$9:F$2708,Data!$C$9:$C$2708,$B216,Data!$E$9:$E$2708,"5°cooking", Data!$D$9:$D$2708,"1°batch"))</f>
        <v/>
      </c>
      <c r="H216" s="58" t="str">
        <f>IF(B216="","",AVERAGEIFS(Data!F$9:F$2708,Data!$C$9:$C$2708,$B216,Data!$E$9:$E$2708,"1°cooking", Data!$D$9:$D$2708,"2°batch"))</f>
        <v/>
      </c>
      <c r="I216" s="26" t="str">
        <f>IF(B216="","",AVERAGEIFS(Data!F$9:F$2708,Data!$C$9:$C$2708,$B216,Data!$E$9:$E$2708,"2°cooking", Data!$D$9:$D$2708,"2°batch"))</f>
        <v/>
      </c>
      <c r="J216" s="26" t="str">
        <f>IF(B216="","",AVERAGEIFS(Data!F$9:F$2708,Data!$C$9:$C$2708,$B216,Data!$E$9:$E$2708,"3°cooking", Data!$D$9:$D$2708,"2°batch"))</f>
        <v/>
      </c>
      <c r="K216" s="26" t="str">
        <f>IF(B216="","",AVERAGEIFS(Data!F$9:F$2708,Data!$C$9:$C$2708,$B216,Data!$E$9:$E$2708,"4°cooking", Data!$D$9:$D$2708,"2°batch"))</f>
        <v/>
      </c>
      <c r="L216" s="59" t="str">
        <f>IF(B216="","",AVERAGEIFS(Data!F$9:F$2708,Data!$C$9:$C$2708,$B216,Data!$E$9:$E$2708,"5°cooking", Data!$D$9:$D$2708,"2°batch"))</f>
        <v/>
      </c>
      <c r="M216" s="58" t="str">
        <f>IF(B216="","",AVERAGEIFS(Data!F$9:F$2708,Data!$C$9:$C$2708,$B216,Data!$E$9:$E$2708,"1°cooking", Data!$D$9:$D$2708,"3°batch"))</f>
        <v/>
      </c>
      <c r="N216" s="26" t="str">
        <f>IF(B216="","",AVERAGEIFS(Data!F$9:F$2708,Data!$C$9:$C$2708,$B216,Data!$E$9:$E$2708,"2°cooking", Data!$D$9:$D$2708,"3°batch"))</f>
        <v/>
      </c>
      <c r="O216" s="26" t="str">
        <f>IF(B216="","",AVERAGEIFS(Data!F$9:F$2708,Data!$C$9:$C$2708,$B216,Data!$E$9:$E$2708,"3°cooking", Data!$D$9:$D$2708,"3°batch"))</f>
        <v/>
      </c>
      <c r="P216" s="26" t="str">
        <f>IF(B216="","",AVERAGEIFS(Data!F$9:F$2708,Data!$C$9:$C$2708,$B216,Data!$E$9:$E$2708,"4°cooking", Data!$D$9:$D$2708,"3°batch"))</f>
        <v/>
      </c>
      <c r="Q216" s="59" t="str">
        <f>IF(B216="","",AVERAGEIFS(Data!F$9:F$2708,Data!$C$9:$C$2708,$B216,Data!$E$9:$E$2708,"5°cooking", Data!$D$9:$D$2708,"3°batch"))</f>
        <v/>
      </c>
      <c r="R216" s="66" t="str">
        <f t="shared" si="7"/>
        <v/>
      </c>
    </row>
    <row r="217" spans="2:18" x14ac:dyDescent="0.25">
      <c r="B217" s="66" t="str">
        <f t="shared" si="8"/>
        <v/>
      </c>
      <c r="C217" s="58" t="str">
        <f>IF(B217="","",AVERAGEIFS(Data!F$9:F$2708,Data!$C$9:$C$2708,$B217,Data!$E$9:$E$2708,"1°cooking", Data!$D$9:$D$2708,"1°batch"))</f>
        <v/>
      </c>
      <c r="D217" s="26" t="str">
        <f>IF(B217="","",AVERAGEIFS(Data!F$9:F$2708,Data!$C$9:$C$2708,$B217,Data!$E$9:$E$2708,"2°cooking", Data!$D$9:$D$2708,"1°batch"))</f>
        <v/>
      </c>
      <c r="E217" s="26" t="str">
        <f>IF(B217="","",AVERAGEIFS(Data!F$9:F$2708,Data!$C$9:$C$2708,$B217,Data!$E$9:$E$2708,"3°cooking", Data!$D$9:$D$2708,"1°batch"))</f>
        <v/>
      </c>
      <c r="F217" s="26" t="str">
        <f>IF(B217="","",AVERAGEIFS(Data!F$9:F$2708,Data!$C$9:$C$2708,$B217,Data!$E$9:$E$2708,"4°cooking", Data!$D$9:$D$2708,"1°batch"))</f>
        <v/>
      </c>
      <c r="G217" s="59" t="str">
        <f>IF(B217="","",AVERAGEIFS(Data!F$9:F$2708,Data!$C$9:$C$2708,$B217,Data!$E$9:$E$2708,"5°cooking", Data!$D$9:$D$2708,"1°batch"))</f>
        <v/>
      </c>
      <c r="H217" s="58" t="str">
        <f>IF(B217="","",AVERAGEIFS(Data!F$9:F$2708,Data!$C$9:$C$2708,$B217,Data!$E$9:$E$2708,"1°cooking", Data!$D$9:$D$2708,"2°batch"))</f>
        <v/>
      </c>
      <c r="I217" s="26" t="str">
        <f>IF(B217="","",AVERAGEIFS(Data!F$9:F$2708,Data!$C$9:$C$2708,$B217,Data!$E$9:$E$2708,"2°cooking", Data!$D$9:$D$2708,"2°batch"))</f>
        <v/>
      </c>
      <c r="J217" s="26" t="str">
        <f>IF(B217="","",AVERAGEIFS(Data!F$9:F$2708,Data!$C$9:$C$2708,$B217,Data!$E$9:$E$2708,"3°cooking", Data!$D$9:$D$2708,"2°batch"))</f>
        <v/>
      </c>
      <c r="K217" s="26" t="str">
        <f>IF(B217="","",AVERAGEIFS(Data!F$9:F$2708,Data!$C$9:$C$2708,$B217,Data!$E$9:$E$2708,"4°cooking", Data!$D$9:$D$2708,"2°batch"))</f>
        <v/>
      </c>
      <c r="L217" s="59" t="str">
        <f>IF(B217="","",AVERAGEIFS(Data!F$9:F$2708,Data!$C$9:$C$2708,$B217,Data!$E$9:$E$2708,"5°cooking", Data!$D$9:$D$2708,"2°batch"))</f>
        <v/>
      </c>
      <c r="M217" s="58" t="str">
        <f>IF(B217="","",AVERAGEIFS(Data!F$9:F$2708,Data!$C$9:$C$2708,$B217,Data!$E$9:$E$2708,"1°cooking", Data!$D$9:$D$2708,"3°batch"))</f>
        <v/>
      </c>
      <c r="N217" s="26" t="str">
        <f>IF(B217="","",AVERAGEIFS(Data!F$9:F$2708,Data!$C$9:$C$2708,$B217,Data!$E$9:$E$2708,"2°cooking", Data!$D$9:$D$2708,"3°batch"))</f>
        <v/>
      </c>
      <c r="O217" s="26" t="str">
        <f>IF(B217="","",AVERAGEIFS(Data!F$9:F$2708,Data!$C$9:$C$2708,$B217,Data!$E$9:$E$2708,"3°cooking", Data!$D$9:$D$2708,"3°batch"))</f>
        <v/>
      </c>
      <c r="P217" s="26" t="str">
        <f>IF(B217="","",AVERAGEIFS(Data!F$9:F$2708,Data!$C$9:$C$2708,$B217,Data!$E$9:$E$2708,"4°cooking", Data!$D$9:$D$2708,"3°batch"))</f>
        <v/>
      </c>
      <c r="Q217" s="59" t="str">
        <f>IF(B217="","",AVERAGEIFS(Data!F$9:F$2708,Data!$C$9:$C$2708,$B217,Data!$E$9:$E$2708,"5°cooking", Data!$D$9:$D$2708,"3°batch"))</f>
        <v/>
      </c>
      <c r="R217" s="66" t="str">
        <f t="shared" si="7"/>
        <v/>
      </c>
    </row>
    <row r="218" spans="2:18" x14ac:dyDescent="0.25">
      <c r="B218" s="66" t="str">
        <f t="shared" si="8"/>
        <v/>
      </c>
      <c r="C218" s="58" t="str">
        <f>IF(B218="","",AVERAGEIFS(Data!F$9:F$2708,Data!$C$9:$C$2708,$B218,Data!$E$9:$E$2708,"1°cooking", Data!$D$9:$D$2708,"1°batch"))</f>
        <v/>
      </c>
      <c r="D218" s="26" t="str">
        <f>IF(B218="","",AVERAGEIFS(Data!F$9:F$2708,Data!$C$9:$C$2708,$B218,Data!$E$9:$E$2708,"2°cooking", Data!$D$9:$D$2708,"1°batch"))</f>
        <v/>
      </c>
      <c r="E218" s="26" t="str">
        <f>IF(B218="","",AVERAGEIFS(Data!F$9:F$2708,Data!$C$9:$C$2708,$B218,Data!$E$9:$E$2708,"3°cooking", Data!$D$9:$D$2708,"1°batch"))</f>
        <v/>
      </c>
      <c r="F218" s="26" t="str">
        <f>IF(B218="","",AVERAGEIFS(Data!F$9:F$2708,Data!$C$9:$C$2708,$B218,Data!$E$9:$E$2708,"4°cooking", Data!$D$9:$D$2708,"1°batch"))</f>
        <v/>
      </c>
      <c r="G218" s="59" t="str">
        <f>IF(B218="","",AVERAGEIFS(Data!F$9:F$2708,Data!$C$9:$C$2708,$B218,Data!$E$9:$E$2708,"5°cooking", Data!$D$9:$D$2708,"1°batch"))</f>
        <v/>
      </c>
      <c r="H218" s="58" t="str">
        <f>IF(B218="","",AVERAGEIFS(Data!F$9:F$2708,Data!$C$9:$C$2708,$B218,Data!$E$9:$E$2708,"1°cooking", Data!$D$9:$D$2708,"2°batch"))</f>
        <v/>
      </c>
      <c r="I218" s="26" t="str">
        <f>IF(B218="","",AVERAGEIFS(Data!F$9:F$2708,Data!$C$9:$C$2708,$B218,Data!$E$9:$E$2708,"2°cooking", Data!$D$9:$D$2708,"2°batch"))</f>
        <v/>
      </c>
      <c r="J218" s="26" t="str">
        <f>IF(B218="","",AVERAGEIFS(Data!F$9:F$2708,Data!$C$9:$C$2708,$B218,Data!$E$9:$E$2708,"3°cooking", Data!$D$9:$D$2708,"2°batch"))</f>
        <v/>
      </c>
      <c r="K218" s="26" t="str">
        <f>IF(B218="","",AVERAGEIFS(Data!F$9:F$2708,Data!$C$9:$C$2708,$B218,Data!$E$9:$E$2708,"4°cooking", Data!$D$9:$D$2708,"2°batch"))</f>
        <v/>
      </c>
      <c r="L218" s="59" t="str">
        <f>IF(B218="","",AVERAGEIFS(Data!F$9:F$2708,Data!$C$9:$C$2708,$B218,Data!$E$9:$E$2708,"5°cooking", Data!$D$9:$D$2708,"2°batch"))</f>
        <v/>
      </c>
      <c r="M218" s="58" t="str">
        <f>IF(B218="","",AVERAGEIFS(Data!F$9:F$2708,Data!$C$9:$C$2708,$B218,Data!$E$9:$E$2708,"1°cooking", Data!$D$9:$D$2708,"3°batch"))</f>
        <v/>
      </c>
      <c r="N218" s="26" t="str">
        <f>IF(B218="","",AVERAGEIFS(Data!F$9:F$2708,Data!$C$9:$C$2708,$B218,Data!$E$9:$E$2708,"2°cooking", Data!$D$9:$D$2708,"3°batch"))</f>
        <v/>
      </c>
      <c r="O218" s="26" t="str">
        <f>IF(B218="","",AVERAGEIFS(Data!F$9:F$2708,Data!$C$9:$C$2708,$B218,Data!$E$9:$E$2708,"3°cooking", Data!$D$9:$D$2708,"3°batch"))</f>
        <v/>
      </c>
      <c r="P218" s="26" t="str">
        <f>IF(B218="","",AVERAGEIFS(Data!F$9:F$2708,Data!$C$9:$C$2708,$B218,Data!$E$9:$E$2708,"4°cooking", Data!$D$9:$D$2708,"3°batch"))</f>
        <v/>
      </c>
      <c r="Q218" s="59" t="str">
        <f>IF(B218="","",AVERAGEIFS(Data!F$9:F$2708,Data!$C$9:$C$2708,$B218,Data!$E$9:$E$2708,"5°cooking", Data!$D$9:$D$2708,"3°batch"))</f>
        <v/>
      </c>
      <c r="R218" s="66" t="str">
        <f t="shared" si="7"/>
        <v/>
      </c>
    </row>
    <row r="219" spans="2:18" x14ac:dyDescent="0.25">
      <c r="B219" s="66" t="str">
        <f t="shared" si="8"/>
        <v/>
      </c>
      <c r="C219" s="58" t="str">
        <f>IF(B219="","",AVERAGEIFS(Data!F$9:F$2708,Data!$C$9:$C$2708,$B219,Data!$E$9:$E$2708,"1°cooking", Data!$D$9:$D$2708,"1°batch"))</f>
        <v/>
      </c>
      <c r="D219" s="26" t="str">
        <f>IF(B219="","",AVERAGEIFS(Data!F$9:F$2708,Data!$C$9:$C$2708,$B219,Data!$E$9:$E$2708,"2°cooking", Data!$D$9:$D$2708,"1°batch"))</f>
        <v/>
      </c>
      <c r="E219" s="26" t="str">
        <f>IF(B219="","",AVERAGEIFS(Data!F$9:F$2708,Data!$C$9:$C$2708,$B219,Data!$E$9:$E$2708,"3°cooking", Data!$D$9:$D$2708,"1°batch"))</f>
        <v/>
      </c>
      <c r="F219" s="26" t="str">
        <f>IF(B219="","",AVERAGEIFS(Data!F$9:F$2708,Data!$C$9:$C$2708,$B219,Data!$E$9:$E$2708,"4°cooking", Data!$D$9:$D$2708,"1°batch"))</f>
        <v/>
      </c>
      <c r="G219" s="59" t="str">
        <f>IF(B219="","",AVERAGEIFS(Data!F$9:F$2708,Data!$C$9:$C$2708,$B219,Data!$E$9:$E$2708,"5°cooking", Data!$D$9:$D$2708,"1°batch"))</f>
        <v/>
      </c>
      <c r="H219" s="58" t="str">
        <f>IF(B219="","",AVERAGEIFS(Data!F$9:F$2708,Data!$C$9:$C$2708,$B219,Data!$E$9:$E$2708,"1°cooking", Data!$D$9:$D$2708,"2°batch"))</f>
        <v/>
      </c>
      <c r="I219" s="26" t="str">
        <f>IF(B219="","",AVERAGEIFS(Data!F$9:F$2708,Data!$C$9:$C$2708,$B219,Data!$E$9:$E$2708,"2°cooking", Data!$D$9:$D$2708,"2°batch"))</f>
        <v/>
      </c>
      <c r="J219" s="26" t="str">
        <f>IF(B219="","",AVERAGEIFS(Data!F$9:F$2708,Data!$C$9:$C$2708,$B219,Data!$E$9:$E$2708,"3°cooking", Data!$D$9:$D$2708,"2°batch"))</f>
        <v/>
      </c>
      <c r="K219" s="26" t="str">
        <f>IF(B219="","",AVERAGEIFS(Data!F$9:F$2708,Data!$C$9:$C$2708,$B219,Data!$E$9:$E$2708,"4°cooking", Data!$D$9:$D$2708,"2°batch"))</f>
        <v/>
      </c>
      <c r="L219" s="59" t="str">
        <f>IF(B219="","",AVERAGEIFS(Data!F$9:F$2708,Data!$C$9:$C$2708,$B219,Data!$E$9:$E$2708,"5°cooking", Data!$D$9:$D$2708,"2°batch"))</f>
        <v/>
      </c>
      <c r="M219" s="58" t="str">
        <f>IF(B219="","",AVERAGEIFS(Data!F$9:F$2708,Data!$C$9:$C$2708,$B219,Data!$E$9:$E$2708,"1°cooking", Data!$D$9:$D$2708,"3°batch"))</f>
        <v/>
      </c>
      <c r="N219" s="26" t="str">
        <f>IF(B219="","",AVERAGEIFS(Data!F$9:F$2708,Data!$C$9:$C$2708,$B219,Data!$E$9:$E$2708,"2°cooking", Data!$D$9:$D$2708,"3°batch"))</f>
        <v/>
      </c>
      <c r="O219" s="26" t="str">
        <f>IF(B219="","",AVERAGEIFS(Data!F$9:F$2708,Data!$C$9:$C$2708,$B219,Data!$E$9:$E$2708,"3°cooking", Data!$D$9:$D$2708,"3°batch"))</f>
        <v/>
      </c>
      <c r="P219" s="26" t="str">
        <f>IF(B219="","",AVERAGEIFS(Data!F$9:F$2708,Data!$C$9:$C$2708,$B219,Data!$E$9:$E$2708,"4°cooking", Data!$D$9:$D$2708,"3°batch"))</f>
        <v/>
      </c>
      <c r="Q219" s="59" t="str">
        <f>IF(B219="","",AVERAGEIFS(Data!F$9:F$2708,Data!$C$9:$C$2708,$B219,Data!$E$9:$E$2708,"5°cooking", Data!$D$9:$D$2708,"3°batch"))</f>
        <v/>
      </c>
      <c r="R219" s="66" t="str">
        <f t="shared" si="7"/>
        <v/>
      </c>
    </row>
    <row r="220" spans="2:18" x14ac:dyDescent="0.25">
      <c r="B220" s="66" t="str">
        <f t="shared" si="8"/>
        <v/>
      </c>
      <c r="C220" s="58" t="str">
        <f>IF(B220="","",AVERAGEIFS(Data!F$9:F$2708,Data!$C$9:$C$2708,$B220,Data!$E$9:$E$2708,"1°cooking", Data!$D$9:$D$2708,"1°batch"))</f>
        <v/>
      </c>
      <c r="D220" s="26" t="str">
        <f>IF(B220="","",AVERAGEIFS(Data!F$9:F$2708,Data!$C$9:$C$2708,$B220,Data!$E$9:$E$2708,"2°cooking", Data!$D$9:$D$2708,"1°batch"))</f>
        <v/>
      </c>
      <c r="E220" s="26" t="str">
        <f>IF(B220="","",AVERAGEIFS(Data!F$9:F$2708,Data!$C$9:$C$2708,$B220,Data!$E$9:$E$2708,"3°cooking", Data!$D$9:$D$2708,"1°batch"))</f>
        <v/>
      </c>
      <c r="F220" s="26" t="str">
        <f>IF(B220="","",AVERAGEIFS(Data!F$9:F$2708,Data!$C$9:$C$2708,$B220,Data!$E$9:$E$2708,"4°cooking", Data!$D$9:$D$2708,"1°batch"))</f>
        <v/>
      </c>
      <c r="G220" s="59" t="str">
        <f>IF(B220="","",AVERAGEIFS(Data!F$9:F$2708,Data!$C$9:$C$2708,$B220,Data!$E$9:$E$2708,"5°cooking", Data!$D$9:$D$2708,"1°batch"))</f>
        <v/>
      </c>
      <c r="H220" s="58" t="str">
        <f>IF(B220="","",AVERAGEIFS(Data!F$9:F$2708,Data!$C$9:$C$2708,$B220,Data!$E$9:$E$2708,"1°cooking", Data!$D$9:$D$2708,"2°batch"))</f>
        <v/>
      </c>
      <c r="I220" s="26" t="str">
        <f>IF(B220="","",AVERAGEIFS(Data!F$9:F$2708,Data!$C$9:$C$2708,$B220,Data!$E$9:$E$2708,"2°cooking", Data!$D$9:$D$2708,"2°batch"))</f>
        <v/>
      </c>
      <c r="J220" s="26" t="str">
        <f>IF(B220="","",AVERAGEIFS(Data!F$9:F$2708,Data!$C$9:$C$2708,$B220,Data!$E$9:$E$2708,"3°cooking", Data!$D$9:$D$2708,"2°batch"))</f>
        <v/>
      </c>
      <c r="K220" s="26" t="str">
        <f>IF(B220="","",AVERAGEIFS(Data!F$9:F$2708,Data!$C$9:$C$2708,$B220,Data!$E$9:$E$2708,"4°cooking", Data!$D$9:$D$2708,"2°batch"))</f>
        <v/>
      </c>
      <c r="L220" s="59" t="str">
        <f>IF(B220="","",AVERAGEIFS(Data!F$9:F$2708,Data!$C$9:$C$2708,$B220,Data!$E$9:$E$2708,"5°cooking", Data!$D$9:$D$2708,"2°batch"))</f>
        <v/>
      </c>
      <c r="M220" s="58" t="str">
        <f>IF(B220="","",AVERAGEIFS(Data!F$9:F$2708,Data!$C$9:$C$2708,$B220,Data!$E$9:$E$2708,"1°cooking", Data!$D$9:$D$2708,"3°batch"))</f>
        <v/>
      </c>
      <c r="N220" s="26" t="str">
        <f>IF(B220="","",AVERAGEIFS(Data!F$9:F$2708,Data!$C$9:$C$2708,$B220,Data!$E$9:$E$2708,"2°cooking", Data!$D$9:$D$2708,"3°batch"))</f>
        <v/>
      </c>
      <c r="O220" s="26" t="str">
        <f>IF(B220="","",AVERAGEIFS(Data!F$9:F$2708,Data!$C$9:$C$2708,$B220,Data!$E$9:$E$2708,"3°cooking", Data!$D$9:$D$2708,"3°batch"))</f>
        <v/>
      </c>
      <c r="P220" s="26" t="str">
        <f>IF(B220="","",AVERAGEIFS(Data!F$9:F$2708,Data!$C$9:$C$2708,$B220,Data!$E$9:$E$2708,"4°cooking", Data!$D$9:$D$2708,"3°batch"))</f>
        <v/>
      </c>
      <c r="Q220" s="59" t="str">
        <f>IF(B220="","",AVERAGEIFS(Data!F$9:F$2708,Data!$C$9:$C$2708,$B220,Data!$E$9:$E$2708,"5°cooking", Data!$D$9:$D$2708,"3°batch"))</f>
        <v/>
      </c>
      <c r="R220" s="66" t="str">
        <f t="shared" si="7"/>
        <v/>
      </c>
    </row>
    <row r="221" spans="2:18" x14ac:dyDescent="0.25">
      <c r="B221" s="66" t="str">
        <f t="shared" si="8"/>
        <v/>
      </c>
      <c r="C221" s="58" t="str">
        <f>IF(B221="","",AVERAGEIFS(Data!F$9:F$2708,Data!$C$9:$C$2708,$B221,Data!$E$9:$E$2708,"1°cooking", Data!$D$9:$D$2708,"1°batch"))</f>
        <v/>
      </c>
      <c r="D221" s="26" t="str">
        <f>IF(B221="","",AVERAGEIFS(Data!F$9:F$2708,Data!$C$9:$C$2708,$B221,Data!$E$9:$E$2708,"2°cooking", Data!$D$9:$D$2708,"1°batch"))</f>
        <v/>
      </c>
      <c r="E221" s="26" t="str">
        <f>IF(B221="","",AVERAGEIFS(Data!F$9:F$2708,Data!$C$9:$C$2708,$B221,Data!$E$9:$E$2708,"3°cooking", Data!$D$9:$D$2708,"1°batch"))</f>
        <v/>
      </c>
      <c r="F221" s="26" t="str">
        <f>IF(B221="","",AVERAGEIFS(Data!F$9:F$2708,Data!$C$9:$C$2708,$B221,Data!$E$9:$E$2708,"4°cooking", Data!$D$9:$D$2708,"1°batch"))</f>
        <v/>
      </c>
      <c r="G221" s="59" t="str">
        <f>IF(B221="","",AVERAGEIFS(Data!F$9:F$2708,Data!$C$9:$C$2708,$B221,Data!$E$9:$E$2708,"5°cooking", Data!$D$9:$D$2708,"1°batch"))</f>
        <v/>
      </c>
      <c r="H221" s="58" t="str">
        <f>IF(B221="","",AVERAGEIFS(Data!F$9:F$2708,Data!$C$9:$C$2708,$B221,Data!$E$9:$E$2708,"1°cooking", Data!$D$9:$D$2708,"2°batch"))</f>
        <v/>
      </c>
      <c r="I221" s="26" t="str">
        <f>IF(B221="","",AVERAGEIFS(Data!F$9:F$2708,Data!$C$9:$C$2708,$B221,Data!$E$9:$E$2708,"2°cooking", Data!$D$9:$D$2708,"2°batch"))</f>
        <v/>
      </c>
      <c r="J221" s="26" t="str">
        <f>IF(B221="","",AVERAGEIFS(Data!F$9:F$2708,Data!$C$9:$C$2708,$B221,Data!$E$9:$E$2708,"3°cooking", Data!$D$9:$D$2708,"2°batch"))</f>
        <v/>
      </c>
      <c r="K221" s="26" t="str">
        <f>IF(B221="","",AVERAGEIFS(Data!F$9:F$2708,Data!$C$9:$C$2708,$B221,Data!$E$9:$E$2708,"4°cooking", Data!$D$9:$D$2708,"2°batch"))</f>
        <v/>
      </c>
      <c r="L221" s="59" t="str">
        <f>IF(B221="","",AVERAGEIFS(Data!F$9:F$2708,Data!$C$9:$C$2708,$B221,Data!$E$9:$E$2708,"5°cooking", Data!$D$9:$D$2708,"2°batch"))</f>
        <v/>
      </c>
      <c r="M221" s="58" t="str">
        <f>IF(B221="","",AVERAGEIFS(Data!F$9:F$2708,Data!$C$9:$C$2708,$B221,Data!$E$9:$E$2708,"1°cooking", Data!$D$9:$D$2708,"3°batch"))</f>
        <v/>
      </c>
      <c r="N221" s="26" t="str">
        <f>IF(B221="","",AVERAGEIFS(Data!F$9:F$2708,Data!$C$9:$C$2708,$B221,Data!$E$9:$E$2708,"2°cooking", Data!$D$9:$D$2708,"3°batch"))</f>
        <v/>
      </c>
      <c r="O221" s="26" t="str">
        <f>IF(B221="","",AVERAGEIFS(Data!F$9:F$2708,Data!$C$9:$C$2708,$B221,Data!$E$9:$E$2708,"3°cooking", Data!$D$9:$D$2708,"3°batch"))</f>
        <v/>
      </c>
      <c r="P221" s="26" t="str">
        <f>IF(B221="","",AVERAGEIFS(Data!F$9:F$2708,Data!$C$9:$C$2708,$B221,Data!$E$9:$E$2708,"4°cooking", Data!$D$9:$D$2708,"3°batch"))</f>
        <v/>
      </c>
      <c r="Q221" s="59" t="str">
        <f>IF(B221="","",AVERAGEIFS(Data!F$9:F$2708,Data!$C$9:$C$2708,$B221,Data!$E$9:$E$2708,"5°cooking", Data!$D$9:$D$2708,"3°batch"))</f>
        <v/>
      </c>
      <c r="R221" s="66" t="str">
        <f t="shared" si="7"/>
        <v/>
      </c>
    </row>
    <row r="222" spans="2:18" x14ac:dyDescent="0.25">
      <c r="B222" s="66" t="str">
        <f t="shared" si="8"/>
        <v/>
      </c>
      <c r="C222" s="58" t="str">
        <f>IF(B222="","",AVERAGEIFS(Data!F$9:F$2708,Data!$C$9:$C$2708,$B222,Data!$E$9:$E$2708,"1°cooking", Data!$D$9:$D$2708,"1°batch"))</f>
        <v/>
      </c>
      <c r="D222" s="26" t="str">
        <f>IF(B222="","",AVERAGEIFS(Data!F$9:F$2708,Data!$C$9:$C$2708,$B222,Data!$E$9:$E$2708,"2°cooking", Data!$D$9:$D$2708,"1°batch"))</f>
        <v/>
      </c>
      <c r="E222" s="26" t="str">
        <f>IF(B222="","",AVERAGEIFS(Data!F$9:F$2708,Data!$C$9:$C$2708,$B222,Data!$E$9:$E$2708,"3°cooking", Data!$D$9:$D$2708,"1°batch"))</f>
        <v/>
      </c>
      <c r="F222" s="26" t="str">
        <f>IF(B222="","",AVERAGEIFS(Data!F$9:F$2708,Data!$C$9:$C$2708,$B222,Data!$E$9:$E$2708,"4°cooking", Data!$D$9:$D$2708,"1°batch"))</f>
        <v/>
      </c>
      <c r="G222" s="59" t="str">
        <f>IF(B222="","",AVERAGEIFS(Data!F$9:F$2708,Data!$C$9:$C$2708,$B222,Data!$E$9:$E$2708,"5°cooking", Data!$D$9:$D$2708,"1°batch"))</f>
        <v/>
      </c>
      <c r="H222" s="58" t="str">
        <f>IF(B222="","",AVERAGEIFS(Data!F$9:F$2708,Data!$C$9:$C$2708,$B222,Data!$E$9:$E$2708,"1°cooking", Data!$D$9:$D$2708,"2°batch"))</f>
        <v/>
      </c>
      <c r="I222" s="26" t="str">
        <f>IF(B222="","",AVERAGEIFS(Data!F$9:F$2708,Data!$C$9:$C$2708,$B222,Data!$E$9:$E$2708,"2°cooking", Data!$D$9:$D$2708,"2°batch"))</f>
        <v/>
      </c>
      <c r="J222" s="26" t="str">
        <f>IF(B222="","",AVERAGEIFS(Data!F$9:F$2708,Data!$C$9:$C$2708,$B222,Data!$E$9:$E$2708,"3°cooking", Data!$D$9:$D$2708,"2°batch"))</f>
        <v/>
      </c>
      <c r="K222" s="26" t="str">
        <f>IF(B222="","",AVERAGEIFS(Data!F$9:F$2708,Data!$C$9:$C$2708,$B222,Data!$E$9:$E$2708,"4°cooking", Data!$D$9:$D$2708,"2°batch"))</f>
        <v/>
      </c>
      <c r="L222" s="59" t="str">
        <f>IF(B222="","",AVERAGEIFS(Data!F$9:F$2708,Data!$C$9:$C$2708,$B222,Data!$E$9:$E$2708,"5°cooking", Data!$D$9:$D$2708,"2°batch"))</f>
        <v/>
      </c>
      <c r="M222" s="58" t="str">
        <f>IF(B222="","",AVERAGEIFS(Data!F$9:F$2708,Data!$C$9:$C$2708,$B222,Data!$E$9:$E$2708,"1°cooking", Data!$D$9:$D$2708,"3°batch"))</f>
        <v/>
      </c>
      <c r="N222" s="26" t="str">
        <f>IF(B222="","",AVERAGEIFS(Data!F$9:F$2708,Data!$C$9:$C$2708,$B222,Data!$E$9:$E$2708,"2°cooking", Data!$D$9:$D$2708,"3°batch"))</f>
        <v/>
      </c>
      <c r="O222" s="26" t="str">
        <f>IF(B222="","",AVERAGEIFS(Data!F$9:F$2708,Data!$C$9:$C$2708,$B222,Data!$E$9:$E$2708,"3°cooking", Data!$D$9:$D$2708,"3°batch"))</f>
        <v/>
      </c>
      <c r="P222" s="26" t="str">
        <f>IF(B222="","",AVERAGEIFS(Data!F$9:F$2708,Data!$C$9:$C$2708,$B222,Data!$E$9:$E$2708,"4°cooking", Data!$D$9:$D$2708,"3°batch"))</f>
        <v/>
      </c>
      <c r="Q222" s="59" t="str">
        <f>IF(B222="","",AVERAGEIFS(Data!F$9:F$2708,Data!$C$9:$C$2708,$B222,Data!$E$9:$E$2708,"5°cooking", Data!$D$9:$D$2708,"3°batch"))</f>
        <v/>
      </c>
      <c r="R222" s="66" t="str">
        <f t="shared" si="7"/>
        <v/>
      </c>
    </row>
    <row r="223" spans="2:18" x14ac:dyDescent="0.25">
      <c r="B223" s="66" t="str">
        <f t="shared" si="8"/>
        <v/>
      </c>
      <c r="C223" s="58" t="str">
        <f>IF(B223="","",AVERAGEIFS(Data!F$9:F$2708,Data!$C$9:$C$2708,$B223,Data!$E$9:$E$2708,"1°cooking", Data!$D$9:$D$2708,"1°batch"))</f>
        <v/>
      </c>
      <c r="D223" s="26" t="str">
        <f>IF(B223="","",AVERAGEIFS(Data!F$9:F$2708,Data!$C$9:$C$2708,$B223,Data!$E$9:$E$2708,"2°cooking", Data!$D$9:$D$2708,"1°batch"))</f>
        <v/>
      </c>
      <c r="E223" s="26" t="str">
        <f>IF(B223="","",AVERAGEIFS(Data!F$9:F$2708,Data!$C$9:$C$2708,$B223,Data!$E$9:$E$2708,"3°cooking", Data!$D$9:$D$2708,"1°batch"))</f>
        <v/>
      </c>
      <c r="F223" s="26" t="str">
        <f>IF(B223="","",AVERAGEIFS(Data!F$9:F$2708,Data!$C$9:$C$2708,$B223,Data!$E$9:$E$2708,"4°cooking", Data!$D$9:$D$2708,"1°batch"))</f>
        <v/>
      </c>
      <c r="G223" s="59" t="str">
        <f>IF(B223="","",AVERAGEIFS(Data!F$9:F$2708,Data!$C$9:$C$2708,$B223,Data!$E$9:$E$2708,"5°cooking", Data!$D$9:$D$2708,"1°batch"))</f>
        <v/>
      </c>
      <c r="H223" s="58" t="str">
        <f>IF(B223="","",AVERAGEIFS(Data!F$9:F$2708,Data!$C$9:$C$2708,$B223,Data!$E$9:$E$2708,"1°cooking", Data!$D$9:$D$2708,"2°batch"))</f>
        <v/>
      </c>
      <c r="I223" s="26" t="str">
        <f>IF(B223="","",AVERAGEIFS(Data!F$9:F$2708,Data!$C$9:$C$2708,$B223,Data!$E$9:$E$2708,"2°cooking", Data!$D$9:$D$2708,"2°batch"))</f>
        <v/>
      </c>
      <c r="J223" s="26" t="str">
        <f>IF(B223="","",AVERAGEIFS(Data!F$9:F$2708,Data!$C$9:$C$2708,$B223,Data!$E$9:$E$2708,"3°cooking", Data!$D$9:$D$2708,"2°batch"))</f>
        <v/>
      </c>
      <c r="K223" s="26" t="str">
        <f>IF(B223="","",AVERAGEIFS(Data!F$9:F$2708,Data!$C$9:$C$2708,$B223,Data!$E$9:$E$2708,"4°cooking", Data!$D$9:$D$2708,"2°batch"))</f>
        <v/>
      </c>
      <c r="L223" s="59" t="str">
        <f>IF(B223="","",AVERAGEIFS(Data!F$9:F$2708,Data!$C$9:$C$2708,$B223,Data!$E$9:$E$2708,"5°cooking", Data!$D$9:$D$2708,"2°batch"))</f>
        <v/>
      </c>
      <c r="M223" s="58" t="str">
        <f>IF(B223="","",AVERAGEIFS(Data!F$9:F$2708,Data!$C$9:$C$2708,$B223,Data!$E$9:$E$2708,"1°cooking", Data!$D$9:$D$2708,"3°batch"))</f>
        <v/>
      </c>
      <c r="N223" s="26" t="str">
        <f>IF(B223="","",AVERAGEIFS(Data!F$9:F$2708,Data!$C$9:$C$2708,$B223,Data!$E$9:$E$2708,"2°cooking", Data!$D$9:$D$2708,"3°batch"))</f>
        <v/>
      </c>
      <c r="O223" s="26" t="str">
        <f>IF(B223="","",AVERAGEIFS(Data!F$9:F$2708,Data!$C$9:$C$2708,$B223,Data!$E$9:$E$2708,"3°cooking", Data!$D$9:$D$2708,"3°batch"))</f>
        <v/>
      </c>
      <c r="P223" s="26" t="str">
        <f>IF(B223="","",AVERAGEIFS(Data!F$9:F$2708,Data!$C$9:$C$2708,$B223,Data!$E$9:$E$2708,"4°cooking", Data!$D$9:$D$2708,"3°batch"))</f>
        <v/>
      </c>
      <c r="Q223" s="59" t="str">
        <f>IF(B223="","",AVERAGEIFS(Data!F$9:F$2708,Data!$C$9:$C$2708,$B223,Data!$E$9:$E$2708,"5°cooking", Data!$D$9:$D$2708,"3°batch"))</f>
        <v/>
      </c>
      <c r="R223" s="66" t="str">
        <f t="shared" si="7"/>
        <v/>
      </c>
    </row>
    <row r="224" spans="2:18" x14ac:dyDescent="0.25">
      <c r="B224" s="66" t="str">
        <f t="shared" si="8"/>
        <v/>
      </c>
      <c r="C224" s="58" t="str">
        <f>IF(B224="","",AVERAGEIFS(Data!F$9:F$2708,Data!$C$9:$C$2708,$B224,Data!$E$9:$E$2708,"1°cooking", Data!$D$9:$D$2708,"1°batch"))</f>
        <v/>
      </c>
      <c r="D224" s="26" t="str">
        <f>IF(B224="","",AVERAGEIFS(Data!F$9:F$2708,Data!$C$9:$C$2708,$B224,Data!$E$9:$E$2708,"2°cooking", Data!$D$9:$D$2708,"1°batch"))</f>
        <v/>
      </c>
      <c r="E224" s="26" t="str">
        <f>IF(B224="","",AVERAGEIFS(Data!F$9:F$2708,Data!$C$9:$C$2708,$B224,Data!$E$9:$E$2708,"3°cooking", Data!$D$9:$D$2708,"1°batch"))</f>
        <v/>
      </c>
      <c r="F224" s="26" t="str">
        <f>IF(B224="","",AVERAGEIFS(Data!F$9:F$2708,Data!$C$9:$C$2708,$B224,Data!$E$9:$E$2708,"4°cooking", Data!$D$9:$D$2708,"1°batch"))</f>
        <v/>
      </c>
      <c r="G224" s="59" t="str">
        <f>IF(B224="","",AVERAGEIFS(Data!F$9:F$2708,Data!$C$9:$C$2708,$B224,Data!$E$9:$E$2708,"5°cooking", Data!$D$9:$D$2708,"1°batch"))</f>
        <v/>
      </c>
      <c r="H224" s="58" t="str">
        <f>IF(B224="","",AVERAGEIFS(Data!F$9:F$2708,Data!$C$9:$C$2708,$B224,Data!$E$9:$E$2708,"1°cooking", Data!$D$9:$D$2708,"2°batch"))</f>
        <v/>
      </c>
      <c r="I224" s="26" t="str">
        <f>IF(B224="","",AVERAGEIFS(Data!F$9:F$2708,Data!$C$9:$C$2708,$B224,Data!$E$9:$E$2708,"2°cooking", Data!$D$9:$D$2708,"2°batch"))</f>
        <v/>
      </c>
      <c r="J224" s="26" t="str">
        <f>IF(B224="","",AVERAGEIFS(Data!F$9:F$2708,Data!$C$9:$C$2708,$B224,Data!$E$9:$E$2708,"3°cooking", Data!$D$9:$D$2708,"2°batch"))</f>
        <v/>
      </c>
      <c r="K224" s="26" t="str">
        <f>IF(B224="","",AVERAGEIFS(Data!F$9:F$2708,Data!$C$9:$C$2708,$B224,Data!$E$9:$E$2708,"4°cooking", Data!$D$9:$D$2708,"2°batch"))</f>
        <v/>
      </c>
      <c r="L224" s="59" t="str">
        <f>IF(B224="","",AVERAGEIFS(Data!F$9:F$2708,Data!$C$9:$C$2708,$B224,Data!$E$9:$E$2708,"5°cooking", Data!$D$9:$D$2708,"2°batch"))</f>
        <v/>
      </c>
      <c r="M224" s="58" t="str">
        <f>IF(B224="","",AVERAGEIFS(Data!F$9:F$2708,Data!$C$9:$C$2708,$B224,Data!$E$9:$E$2708,"1°cooking", Data!$D$9:$D$2708,"3°batch"))</f>
        <v/>
      </c>
      <c r="N224" s="26" t="str">
        <f>IF(B224="","",AVERAGEIFS(Data!F$9:F$2708,Data!$C$9:$C$2708,$B224,Data!$E$9:$E$2708,"2°cooking", Data!$D$9:$D$2708,"3°batch"))</f>
        <v/>
      </c>
      <c r="O224" s="26" t="str">
        <f>IF(B224="","",AVERAGEIFS(Data!F$9:F$2708,Data!$C$9:$C$2708,$B224,Data!$E$9:$E$2708,"3°cooking", Data!$D$9:$D$2708,"3°batch"))</f>
        <v/>
      </c>
      <c r="P224" s="26" t="str">
        <f>IF(B224="","",AVERAGEIFS(Data!F$9:F$2708,Data!$C$9:$C$2708,$B224,Data!$E$9:$E$2708,"4°cooking", Data!$D$9:$D$2708,"3°batch"))</f>
        <v/>
      </c>
      <c r="Q224" s="59" t="str">
        <f>IF(B224="","",AVERAGEIFS(Data!F$9:F$2708,Data!$C$9:$C$2708,$B224,Data!$E$9:$E$2708,"5°cooking", Data!$D$9:$D$2708,"3°batch"))</f>
        <v/>
      </c>
      <c r="R224" s="66" t="str">
        <f t="shared" si="7"/>
        <v/>
      </c>
    </row>
    <row r="225" spans="2:18" x14ac:dyDescent="0.25">
      <c r="B225" s="66" t="str">
        <f t="shared" si="8"/>
        <v/>
      </c>
      <c r="C225" s="58" t="str">
        <f>IF(B225="","",AVERAGEIFS(Data!F$9:F$2708,Data!$C$9:$C$2708,$B225,Data!$E$9:$E$2708,"1°cooking", Data!$D$9:$D$2708,"1°batch"))</f>
        <v/>
      </c>
      <c r="D225" s="26" t="str">
        <f>IF(B225="","",AVERAGEIFS(Data!F$9:F$2708,Data!$C$9:$C$2708,$B225,Data!$E$9:$E$2708,"2°cooking", Data!$D$9:$D$2708,"1°batch"))</f>
        <v/>
      </c>
      <c r="E225" s="26" t="str">
        <f>IF(B225="","",AVERAGEIFS(Data!F$9:F$2708,Data!$C$9:$C$2708,$B225,Data!$E$9:$E$2708,"3°cooking", Data!$D$9:$D$2708,"1°batch"))</f>
        <v/>
      </c>
      <c r="F225" s="26" t="str">
        <f>IF(B225="","",AVERAGEIFS(Data!F$9:F$2708,Data!$C$9:$C$2708,$B225,Data!$E$9:$E$2708,"4°cooking", Data!$D$9:$D$2708,"1°batch"))</f>
        <v/>
      </c>
      <c r="G225" s="59" t="str">
        <f>IF(B225="","",AVERAGEIFS(Data!F$9:F$2708,Data!$C$9:$C$2708,$B225,Data!$E$9:$E$2708,"5°cooking", Data!$D$9:$D$2708,"1°batch"))</f>
        <v/>
      </c>
      <c r="H225" s="58" t="str">
        <f>IF(B225="","",AVERAGEIFS(Data!F$9:F$2708,Data!$C$9:$C$2708,$B225,Data!$E$9:$E$2708,"1°cooking", Data!$D$9:$D$2708,"2°batch"))</f>
        <v/>
      </c>
      <c r="I225" s="26" t="str">
        <f>IF(B225="","",AVERAGEIFS(Data!F$9:F$2708,Data!$C$9:$C$2708,$B225,Data!$E$9:$E$2708,"2°cooking", Data!$D$9:$D$2708,"2°batch"))</f>
        <v/>
      </c>
      <c r="J225" s="26" t="str">
        <f>IF(B225="","",AVERAGEIFS(Data!F$9:F$2708,Data!$C$9:$C$2708,$B225,Data!$E$9:$E$2708,"3°cooking", Data!$D$9:$D$2708,"2°batch"))</f>
        <v/>
      </c>
      <c r="K225" s="26" t="str">
        <f>IF(B225="","",AVERAGEIFS(Data!F$9:F$2708,Data!$C$9:$C$2708,$B225,Data!$E$9:$E$2708,"4°cooking", Data!$D$9:$D$2708,"2°batch"))</f>
        <v/>
      </c>
      <c r="L225" s="59" t="str">
        <f>IF(B225="","",AVERAGEIFS(Data!F$9:F$2708,Data!$C$9:$C$2708,$B225,Data!$E$9:$E$2708,"5°cooking", Data!$D$9:$D$2708,"2°batch"))</f>
        <v/>
      </c>
      <c r="M225" s="58" t="str">
        <f>IF(B225="","",AVERAGEIFS(Data!F$9:F$2708,Data!$C$9:$C$2708,$B225,Data!$E$9:$E$2708,"1°cooking", Data!$D$9:$D$2708,"3°batch"))</f>
        <v/>
      </c>
      <c r="N225" s="26" t="str">
        <f>IF(B225="","",AVERAGEIFS(Data!F$9:F$2708,Data!$C$9:$C$2708,$B225,Data!$E$9:$E$2708,"2°cooking", Data!$D$9:$D$2708,"3°batch"))</f>
        <v/>
      </c>
      <c r="O225" s="26" t="str">
        <f>IF(B225="","",AVERAGEIFS(Data!F$9:F$2708,Data!$C$9:$C$2708,$B225,Data!$E$9:$E$2708,"3°cooking", Data!$D$9:$D$2708,"3°batch"))</f>
        <v/>
      </c>
      <c r="P225" s="26" t="str">
        <f>IF(B225="","",AVERAGEIFS(Data!F$9:F$2708,Data!$C$9:$C$2708,$B225,Data!$E$9:$E$2708,"4°cooking", Data!$D$9:$D$2708,"3°batch"))</f>
        <v/>
      </c>
      <c r="Q225" s="59" t="str">
        <f>IF(B225="","",AVERAGEIFS(Data!F$9:F$2708,Data!$C$9:$C$2708,$B225,Data!$E$9:$E$2708,"5°cooking", Data!$D$9:$D$2708,"3°batch"))</f>
        <v/>
      </c>
      <c r="R225" s="66" t="str">
        <f t="shared" si="7"/>
        <v/>
      </c>
    </row>
    <row r="226" spans="2:18" x14ac:dyDescent="0.25">
      <c r="B226" s="66" t="str">
        <f t="shared" si="8"/>
        <v/>
      </c>
      <c r="C226" s="58" t="str">
        <f>IF(B226="","",AVERAGEIFS(Data!F$9:F$2708,Data!$C$9:$C$2708,$B226,Data!$E$9:$E$2708,"1°cooking", Data!$D$9:$D$2708,"1°batch"))</f>
        <v/>
      </c>
      <c r="D226" s="26" t="str">
        <f>IF(B226="","",AVERAGEIFS(Data!F$9:F$2708,Data!$C$9:$C$2708,$B226,Data!$E$9:$E$2708,"2°cooking", Data!$D$9:$D$2708,"1°batch"))</f>
        <v/>
      </c>
      <c r="E226" s="26" t="str">
        <f>IF(B226="","",AVERAGEIFS(Data!F$9:F$2708,Data!$C$9:$C$2708,$B226,Data!$E$9:$E$2708,"3°cooking", Data!$D$9:$D$2708,"1°batch"))</f>
        <v/>
      </c>
      <c r="F226" s="26" t="str">
        <f>IF(B226="","",AVERAGEIFS(Data!F$9:F$2708,Data!$C$9:$C$2708,$B226,Data!$E$9:$E$2708,"4°cooking", Data!$D$9:$D$2708,"1°batch"))</f>
        <v/>
      </c>
      <c r="G226" s="59" t="str">
        <f>IF(B226="","",AVERAGEIFS(Data!F$9:F$2708,Data!$C$9:$C$2708,$B226,Data!$E$9:$E$2708,"5°cooking", Data!$D$9:$D$2708,"1°batch"))</f>
        <v/>
      </c>
      <c r="H226" s="58" t="str">
        <f>IF(B226="","",AVERAGEIFS(Data!F$9:F$2708,Data!$C$9:$C$2708,$B226,Data!$E$9:$E$2708,"1°cooking", Data!$D$9:$D$2708,"2°batch"))</f>
        <v/>
      </c>
      <c r="I226" s="26" t="str">
        <f>IF(B226="","",AVERAGEIFS(Data!F$9:F$2708,Data!$C$9:$C$2708,$B226,Data!$E$9:$E$2708,"2°cooking", Data!$D$9:$D$2708,"2°batch"))</f>
        <v/>
      </c>
      <c r="J226" s="26" t="str">
        <f>IF(B226="","",AVERAGEIFS(Data!F$9:F$2708,Data!$C$9:$C$2708,$B226,Data!$E$9:$E$2708,"3°cooking", Data!$D$9:$D$2708,"2°batch"))</f>
        <v/>
      </c>
      <c r="K226" s="26" t="str">
        <f>IF(B226="","",AVERAGEIFS(Data!F$9:F$2708,Data!$C$9:$C$2708,$B226,Data!$E$9:$E$2708,"4°cooking", Data!$D$9:$D$2708,"2°batch"))</f>
        <v/>
      </c>
      <c r="L226" s="59" t="str">
        <f>IF(B226="","",AVERAGEIFS(Data!F$9:F$2708,Data!$C$9:$C$2708,$B226,Data!$E$9:$E$2708,"5°cooking", Data!$D$9:$D$2708,"2°batch"))</f>
        <v/>
      </c>
      <c r="M226" s="58" t="str">
        <f>IF(B226="","",AVERAGEIFS(Data!F$9:F$2708,Data!$C$9:$C$2708,$B226,Data!$E$9:$E$2708,"1°cooking", Data!$D$9:$D$2708,"3°batch"))</f>
        <v/>
      </c>
      <c r="N226" s="26" t="str">
        <f>IF(B226="","",AVERAGEIFS(Data!F$9:F$2708,Data!$C$9:$C$2708,$B226,Data!$E$9:$E$2708,"2°cooking", Data!$D$9:$D$2708,"3°batch"))</f>
        <v/>
      </c>
      <c r="O226" s="26" t="str">
        <f>IF(B226="","",AVERAGEIFS(Data!F$9:F$2708,Data!$C$9:$C$2708,$B226,Data!$E$9:$E$2708,"3°cooking", Data!$D$9:$D$2708,"3°batch"))</f>
        <v/>
      </c>
      <c r="P226" s="26" t="str">
        <f>IF(B226="","",AVERAGEIFS(Data!F$9:F$2708,Data!$C$9:$C$2708,$B226,Data!$E$9:$E$2708,"4°cooking", Data!$D$9:$D$2708,"3°batch"))</f>
        <v/>
      </c>
      <c r="Q226" s="59" t="str">
        <f>IF(B226="","",AVERAGEIFS(Data!F$9:F$2708,Data!$C$9:$C$2708,$B226,Data!$E$9:$E$2708,"5°cooking", Data!$D$9:$D$2708,"3°batch"))</f>
        <v/>
      </c>
      <c r="R226" s="66" t="str">
        <f t="shared" si="7"/>
        <v/>
      </c>
    </row>
    <row r="227" spans="2:18" x14ac:dyDescent="0.25">
      <c r="B227" s="66" t="str">
        <f t="shared" si="8"/>
        <v/>
      </c>
      <c r="C227" s="58" t="str">
        <f>IF(B227="","",AVERAGEIFS(Data!F$9:F$2708,Data!$C$9:$C$2708,$B227,Data!$E$9:$E$2708,"1°cooking", Data!$D$9:$D$2708,"1°batch"))</f>
        <v/>
      </c>
      <c r="D227" s="26" t="str">
        <f>IF(B227="","",AVERAGEIFS(Data!F$9:F$2708,Data!$C$9:$C$2708,$B227,Data!$E$9:$E$2708,"2°cooking", Data!$D$9:$D$2708,"1°batch"))</f>
        <v/>
      </c>
      <c r="E227" s="26" t="str">
        <f>IF(B227="","",AVERAGEIFS(Data!F$9:F$2708,Data!$C$9:$C$2708,$B227,Data!$E$9:$E$2708,"3°cooking", Data!$D$9:$D$2708,"1°batch"))</f>
        <v/>
      </c>
      <c r="F227" s="26" t="str">
        <f>IF(B227="","",AVERAGEIFS(Data!F$9:F$2708,Data!$C$9:$C$2708,$B227,Data!$E$9:$E$2708,"4°cooking", Data!$D$9:$D$2708,"1°batch"))</f>
        <v/>
      </c>
      <c r="G227" s="59" t="str">
        <f>IF(B227="","",AVERAGEIFS(Data!F$9:F$2708,Data!$C$9:$C$2708,$B227,Data!$E$9:$E$2708,"5°cooking", Data!$D$9:$D$2708,"1°batch"))</f>
        <v/>
      </c>
      <c r="H227" s="58" t="str">
        <f>IF(B227="","",AVERAGEIFS(Data!F$9:F$2708,Data!$C$9:$C$2708,$B227,Data!$E$9:$E$2708,"1°cooking", Data!$D$9:$D$2708,"2°batch"))</f>
        <v/>
      </c>
      <c r="I227" s="26" t="str">
        <f>IF(B227="","",AVERAGEIFS(Data!F$9:F$2708,Data!$C$9:$C$2708,$B227,Data!$E$9:$E$2708,"2°cooking", Data!$D$9:$D$2708,"2°batch"))</f>
        <v/>
      </c>
      <c r="J227" s="26" t="str">
        <f>IF(B227="","",AVERAGEIFS(Data!F$9:F$2708,Data!$C$9:$C$2708,$B227,Data!$E$9:$E$2708,"3°cooking", Data!$D$9:$D$2708,"2°batch"))</f>
        <v/>
      </c>
      <c r="K227" s="26" t="str">
        <f>IF(B227="","",AVERAGEIFS(Data!F$9:F$2708,Data!$C$9:$C$2708,$B227,Data!$E$9:$E$2708,"4°cooking", Data!$D$9:$D$2708,"2°batch"))</f>
        <v/>
      </c>
      <c r="L227" s="59" t="str">
        <f>IF(B227="","",AVERAGEIFS(Data!F$9:F$2708,Data!$C$9:$C$2708,$B227,Data!$E$9:$E$2708,"5°cooking", Data!$D$9:$D$2708,"2°batch"))</f>
        <v/>
      </c>
      <c r="M227" s="58" t="str">
        <f>IF(B227="","",AVERAGEIFS(Data!F$9:F$2708,Data!$C$9:$C$2708,$B227,Data!$E$9:$E$2708,"1°cooking", Data!$D$9:$D$2708,"3°batch"))</f>
        <v/>
      </c>
      <c r="N227" s="26" t="str">
        <f>IF(B227="","",AVERAGEIFS(Data!F$9:F$2708,Data!$C$9:$C$2708,$B227,Data!$E$9:$E$2708,"2°cooking", Data!$D$9:$D$2708,"3°batch"))</f>
        <v/>
      </c>
      <c r="O227" s="26" t="str">
        <f>IF(B227="","",AVERAGEIFS(Data!F$9:F$2708,Data!$C$9:$C$2708,$B227,Data!$E$9:$E$2708,"3°cooking", Data!$D$9:$D$2708,"3°batch"))</f>
        <v/>
      </c>
      <c r="P227" s="26" t="str">
        <f>IF(B227="","",AVERAGEIFS(Data!F$9:F$2708,Data!$C$9:$C$2708,$B227,Data!$E$9:$E$2708,"4°cooking", Data!$D$9:$D$2708,"3°batch"))</f>
        <v/>
      </c>
      <c r="Q227" s="59" t="str">
        <f>IF(B227="","",AVERAGEIFS(Data!F$9:F$2708,Data!$C$9:$C$2708,$B227,Data!$E$9:$E$2708,"5°cooking", Data!$D$9:$D$2708,"3°batch"))</f>
        <v/>
      </c>
      <c r="R227" s="66" t="str">
        <f t="shared" si="7"/>
        <v/>
      </c>
    </row>
    <row r="228" spans="2:18" x14ac:dyDescent="0.25">
      <c r="B228" s="66" t="str">
        <f t="shared" si="8"/>
        <v/>
      </c>
      <c r="C228" s="58" t="str">
        <f>IF(B228="","",AVERAGEIFS(Data!F$9:F$2708,Data!$C$9:$C$2708,$B228,Data!$E$9:$E$2708,"1°cooking", Data!$D$9:$D$2708,"1°batch"))</f>
        <v/>
      </c>
      <c r="D228" s="26" t="str">
        <f>IF(B228="","",AVERAGEIFS(Data!F$9:F$2708,Data!$C$9:$C$2708,$B228,Data!$E$9:$E$2708,"2°cooking", Data!$D$9:$D$2708,"1°batch"))</f>
        <v/>
      </c>
      <c r="E228" s="26" t="str">
        <f>IF(B228="","",AVERAGEIFS(Data!F$9:F$2708,Data!$C$9:$C$2708,$B228,Data!$E$9:$E$2708,"3°cooking", Data!$D$9:$D$2708,"1°batch"))</f>
        <v/>
      </c>
      <c r="F228" s="26" t="str">
        <f>IF(B228="","",AVERAGEIFS(Data!F$9:F$2708,Data!$C$9:$C$2708,$B228,Data!$E$9:$E$2708,"4°cooking", Data!$D$9:$D$2708,"1°batch"))</f>
        <v/>
      </c>
      <c r="G228" s="59" t="str">
        <f>IF(B228="","",AVERAGEIFS(Data!F$9:F$2708,Data!$C$9:$C$2708,$B228,Data!$E$9:$E$2708,"5°cooking", Data!$D$9:$D$2708,"1°batch"))</f>
        <v/>
      </c>
      <c r="H228" s="58" t="str">
        <f>IF(B228="","",AVERAGEIFS(Data!F$9:F$2708,Data!$C$9:$C$2708,$B228,Data!$E$9:$E$2708,"1°cooking", Data!$D$9:$D$2708,"2°batch"))</f>
        <v/>
      </c>
      <c r="I228" s="26" t="str">
        <f>IF(B228="","",AVERAGEIFS(Data!F$9:F$2708,Data!$C$9:$C$2708,$B228,Data!$E$9:$E$2708,"2°cooking", Data!$D$9:$D$2708,"2°batch"))</f>
        <v/>
      </c>
      <c r="J228" s="26" t="str">
        <f>IF(B228="","",AVERAGEIFS(Data!F$9:F$2708,Data!$C$9:$C$2708,$B228,Data!$E$9:$E$2708,"3°cooking", Data!$D$9:$D$2708,"2°batch"))</f>
        <v/>
      </c>
      <c r="K228" s="26" t="str">
        <f>IF(B228="","",AVERAGEIFS(Data!F$9:F$2708,Data!$C$9:$C$2708,$B228,Data!$E$9:$E$2708,"4°cooking", Data!$D$9:$D$2708,"2°batch"))</f>
        <v/>
      </c>
      <c r="L228" s="59" t="str">
        <f>IF(B228="","",AVERAGEIFS(Data!F$9:F$2708,Data!$C$9:$C$2708,$B228,Data!$E$9:$E$2708,"5°cooking", Data!$D$9:$D$2708,"2°batch"))</f>
        <v/>
      </c>
      <c r="M228" s="58" t="str">
        <f>IF(B228="","",AVERAGEIFS(Data!F$9:F$2708,Data!$C$9:$C$2708,$B228,Data!$E$9:$E$2708,"1°cooking", Data!$D$9:$D$2708,"3°batch"))</f>
        <v/>
      </c>
      <c r="N228" s="26" t="str">
        <f>IF(B228="","",AVERAGEIFS(Data!F$9:F$2708,Data!$C$9:$C$2708,$B228,Data!$E$9:$E$2708,"2°cooking", Data!$D$9:$D$2708,"3°batch"))</f>
        <v/>
      </c>
      <c r="O228" s="26" t="str">
        <f>IF(B228="","",AVERAGEIFS(Data!F$9:F$2708,Data!$C$9:$C$2708,$B228,Data!$E$9:$E$2708,"3°cooking", Data!$D$9:$D$2708,"3°batch"))</f>
        <v/>
      </c>
      <c r="P228" s="26" t="str">
        <f>IF(B228="","",AVERAGEIFS(Data!F$9:F$2708,Data!$C$9:$C$2708,$B228,Data!$E$9:$E$2708,"4°cooking", Data!$D$9:$D$2708,"3°batch"))</f>
        <v/>
      </c>
      <c r="Q228" s="59" t="str">
        <f>IF(B228="","",AVERAGEIFS(Data!F$9:F$2708,Data!$C$9:$C$2708,$B228,Data!$E$9:$E$2708,"5°cooking", Data!$D$9:$D$2708,"3°batch"))</f>
        <v/>
      </c>
      <c r="R228" s="66" t="str">
        <f t="shared" si="7"/>
        <v/>
      </c>
    </row>
    <row r="229" spans="2:18" x14ac:dyDescent="0.25">
      <c r="B229" s="66" t="str">
        <f t="shared" si="8"/>
        <v/>
      </c>
      <c r="C229" s="58" t="str">
        <f>IF(B229="","",AVERAGEIFS(Data!F$9:F$2708,Data!$C$9:$C$2708,$B229,Data!$E$9:$E$2708,"1°cooking", Data!$D$9:$D$2708,"1°batch"))</f>
        <v/>
      </c>
      <c r="D229" s="26" t="str">
        <f>IF(B229="","",AVERAGEIFS(Data!F$9:F$2708,Data!$C$9:$C$2708,$B229,Data!$E$9:$E$2708,"2°cooking", Data!$D$9:$D$2708,"1°batch"))</f>
        <v/>
      </c>
      <c r="E229" s="26" t="str">
        <f>IF(B229="","",AVERAGEIFS(Data!F$9:F$2708,Data!$C$9:$C$2708,$B229,Data!$E$9:$E$2708,"3°cooking", Data!$D$9:$D$2708,"1°batch"))</f>
        <v/>
      </c>
      <c r="F229" s="26" t="str">
        <f>IF(B229="","",AVERAGEIFS(Data!F$9:F$2708,Data!$C$9:$C$2708,$B229,Data!$E$9:$E$2708,"4°cooking", Data!$D$9:$D$2708,"1°batch"))</f>
        <v/>
      </c>
      <c r="G229" s="59" t="str">
        <f>IF(B229="","",AVERAGEIFS(Data!F$9:F$2708,Data!$C$9:$C$2708,$B229,Data!$E$9:$E$2708,"5°cooking", Data!$D$9:$D$2708,"1°batch"))</f>
        <v/>
      </c>
      <c r="H229" s="58" t="str">
        <f>IF(B229="","",AVERAGEIFS(Data!F$9:F$2708,Data!$C$9:$C$2708,$B229,Data!$E$9:$E$2708,"1°cooking", Data!$D$9:$D$2708,"2°batch"))</f>
        <v/>
      </c>
      <c r="I229" s="26" t="str">
        <f>IF(B229="","",AVERAGEIFS(Data!F$9:F$2708,Data!$C$9:$C$2708,$B229,Data!$E$9:$E$2708,"2°cooking", Data!$D$9:$D$2708,"2°batch"))</f>
        <v/>
      </c>
      <c r="J229" s="26" t="str">
        <f>IF(B229="","",AVERAGEIFS(Data!F$9:F$2708,Data!$C$9:$C$2708,$B229,Data!$E$9:$E$2708,"3°cooking", Data!$D$9:$D$2708,"2°batch"))</f>
        <v/>
      </c>
      <c r="K229" s="26" t="str">
        <f>IF(B229="","",AVERAGEIFS(Data!F$9:F$2708,Data!$C$9:$C$2708,$B229,Data!$E$9:$E$2708,"4°cooking", Data!$D$9:$D$2708,"2°batch"))</f>
        <v/>
      </c>
      <c r="L229" s="59" t="str">
        <f>IF(B229="","",AVERAGEIFS(Data!F$9:F$2708,Data!$C$9:$C$2708,$B229,Data!$E$9:$E$2708,"5°cooking", Data!$D$9:$D$2708,"2°batch"))</f>
        <v/>
      </c>
      <c r="M229" s="58" t="str">
        <f>IF(B229="","",AVERAGEIFS(Data!F$9:F$2708,Data!$C$9:$C$2708,$B229,Data!$E$9:$E$2708,"1°cooking", Data!$D$9:$D$2708,"3°batch"))</f>
        <v/>
      </c>
      <c r="N229" s="26" t="str">
        <f>IF(B229="","",AVERAGEIFS(Data!F$9:F$2708,Data!$C$9:$C$2708,$B229,Data!$E$9:$E$2708,"2°cooking", Data!$D$9:$D$2708,"3°batch"))</f>
        <v/>
      </c>
      <c r="O229" s="26" t="str">
        <f>IF(B229="","",AVERAGEIFS(Data!F$9:F$2708,Data!$C$9:$C$2708,$B229,Data!$E$9:$E$2708,"3°cooking", Data!$D$9:$D$2708,"3°batch"))</f>
        <v/>
      </c>
      <c r="P229" s="26" t="str">
        <f>IF(B229="","",AVERAGEIFS(Data!F$9:F$2708,Data!$C$9:$C$2708,$B229,Data!$E$9:$E$2708,"4°cooking", Data!$D$9:$D$2708,"3°batch"))</f>
        <v/>
      </c>
      <c r="Q229" s="59" t="str">
        <f>IF(B229="","",AVERAGEIFS(Data!F$9:F$2708,Data!$C$9:$C$2708,$B229,Data!$E$9:$E$2708,"5°cooking", Data!$D$9:$D$2708,"3°batch"))</f>
        <v/>
      </c>
      <c r="R229" s="66" t="str">
        <f t="shared" si="7"/>
        <v/>
      </c>
    </row>
    <row r="230" spans="2:18" x14ac:dyDescent="0.25">
      <c r="B230" s="66" t="str">
        <f t="shared" si="8"/>
        <v/>
      </c>
      <c r="C230" s="58" t="str">
        <f>IF(B230="","",AVERAGEIFS(Data!F$9:F$2708,Data!$C$9:$C$2708,$B230,Data!$E$9:$E$2708,"1°cooking", Data!$D$9:$D$2708,"1°batch"))</f>
        <v/>
      </c>
      <c r="D230" s="26" t="str">
        <f>IF(B230="","",AVERAGEIFS(Data!F$9:F$2708,Data!$C$9:$C$2708,$B230,Data!$E$9:$E$2708,"2°cooking", Data!$D$9:$D$2708,"1°batch"))</f>
        <v/>
      </c>
      <c r="E230" s="26" t="str">
        <f>IF(B230="","",AVERAGEIFS(Data!F$9:F$2708,Data!$C$9:$C$2708,$B230,Data!$E$9:$E$2708,"3°cooking", Data!$D$9:$D$2708,"1°batch"))</f>
        <v/>
      </c>
      <c r="F230" s="26" t="str">
        <f>IF(B230="","",AVERAGEIFS(Data!F$9:F$2708,Data!$C$9:$C$2708,$B230,Data!$E$9:$E$2708,"4°cooking", Data!$D$9:$D$2708,"1°batch"))</f>
        <v/>
      </c>
      <c r="G230" s="59" t="str">
        <f>IF(B230="","",AVERAGEIFS(Data!F$9:F$2708,Data!$C$9:$C$2708,$B230,Data!$E$9:$E$2708,"5°cooking", Data!$D$9:$D$2708,"1°batch"))</f>
        <v/>
      </c>
      <c r="H230" s="58" t="str">
        <f>IF(B230="","",AVERAGEIFS(Data!F$9:F$2708,Data!$C$9:$C$2708,$B230,Data!$E$9:$E$2708,"1°cooking", Data!$D$9:$D$2708,"2°batch"))</f>
        <v/>
      </c>
      <c r="I230" s="26" t="str">
        <f>IF(B230="","",AVERAGEIFS(Data!F$9:F$2708,Data!$C$9:$C$2708,$B230,Data!$E$9:$E$2708,"2°cooking", Data!$D$9:$D$2708,"2°batch"))</f>
        <v/>
      </c>
      <c r="J230" s="26" t="str">
        <f>IF(B230="","",AVERAGEIFS(Data!F$9:F$2708,Data!$C$9:$C$2708,$B230,Data!$E$9:$E$2708,"3°cooking", Data!$D$9:$D$2708,"2°batch"))</f>
        <v/>
      </c>
      <c r="K230" s="26" t="str">
        <f>IF(B230="","",AVERAGEIFS(Data!F$9:F$2708,Data!$C$9:$C$2708,$B230,Data!$E$9:$E$2708,"4°cooking", Data!$D$9:$D$2708,"2°batch"))</f>
        <v/>
      </c>
      <c r="L230" s="59" t="str">
        <f>IF(B230="","",AVERAGEIFS(Data!F$9:F$2708,Data!$C$9:$C$2708,$B230,Data!$E$9:$E$2708,"5°cooking", Data!$D$9:$D$2708,"2°batch"))</f>
        <v/>
      </c>
      <c r="M230" s="58" t="str">
        <f>IF(B230="","",AVERAGEIFS(Data!F$9:F$2708,Data!$C$9:$C$2708,$B230,Data!$E$9:$E$2708,"1°cooking", Data!$D$9:$D$2708,"3°batch"))</f>
        <v/>
      </c>
      <c r="N230" s="26" t="str">
        <f>IF(B230="","",AVERAGEIFS(Data!F$9:F$2708,Data!$C$9:$C$2708,$B230,Data!$E$9:$E$2708,"2°cooking", Data!$D$9:$D$2708,"3°batch"))</f>
        <v/>
      </c>
      <c r="O230" s="26" t="str">
        <f>IF(B230="","",AVERAGEIFS(Data!F$9:F$2708,Data!$C$9:$C$2708,$B230,Data!$E$9:$E$2708,"3°cooking", Data!$D$9:$D$2708,"3°batch"))</f>
        <v/>
      </c>
      <c r="P230" s="26" t="str">
        <f>IF(B230="","",AVERAGEIFS(Data!F$9:F$2708,Data!$C$9:$C$2708,$B230,Data!$E$9:$E$2708,"4°cooking", Data!$D$9:$D$2708,"3°batch"))</f>
        <v/>
      </c>
      <c r="Q230" s="59" t="str">
        <f>IF(B230="","",AVERAGEIFS(Data!F$9:F$2708,Data!$C$9:$C$2708,$B230,Data!$E$9:$E$2708,"5°cooking", Data!$D$9:$D$2708,"3°batch"))</f>
        <v/>
      </c>
      <c r="R230" s="66" t="str">
        <f t="shared" si="7"/>
        <v/>
      </c>
    </row>
    <row r="231" spans="2:18" x14ac:dyDescent="0.25">
      <c r="B231" s="66" t="str">
        <f t="shared" si="8"/>
        <v/>
      </c>
      <c r="C231" s="58" t="str">
        <f>IF(B231="","",AVERAGEIFS(Data!F$9:F$2708,Data!$C$9:$C$2708,$B231,Data!$E$9:$E$2708,"1°cooking", Data!$D$9:$D$2708,"1°batch"))</f>
        <v/>
      </c>
      <c r="D231" s="26" t="str">
        <f>IF(B231="","",AVERAGEIFS(Data!F$9:F$2708,Data!$C$9:$C$2708,$B231,Data!$E$9:$E$2708,"2°cooking", Data!$D$9:$D$2708,"1°batch"))</f>
        <v/>
      </c>
      <c r="E231" s="26" t="str">
        <f>IF(B231="","",AVERAGEIFS(Data!F$9:F$2708,Data!$C$9:$C$2708,$B231,Data!$E$9:$E$2708,"3°cooking", Data!$D$9:$D$2708,"1°batch"))</f>
        <v/>
      </c>
      <c r="F231" s="26" t="str">
        <f>IF(B231="","",AVERAGEIFS(Data!F$9:F$2708,Data!$C$9:$C$2708,$B231,Data!$E$9:$E$2708,"4°cooking", Data!$D$9:$D$2708,"1°batch"))</f>
        <v/>
      </c>
      <c r="G231" s="59" t="str">
        <f>IF(B231="","",AVERAGEIFS(Data!F$9:F$2708,Data!$C$9:$C$2708,$B231,Data!$E$9:$E$2708,"5°cooking", Data!$D$9:$D$2708,"1°batch"))</f>
        <v/>
      </c>
      <c r="H231" s="58" t="str">
        <f>IF(B231="","",AVERAGEIFS(Data!F$9:F$2708,Data!$C$9:$C$2708,$B231,Data!$E$9:$E$2708,"1°cooking", Data!$D$9:$D$2708,"2°batch"))</f>
        <v/>
      </c>
      <c r="I231" s="26" t="str">
        <f>IF(B231="","",AVERAGEIFS(Data!F$9:F$2708,Data!$C$9:$C$2708,$B231,Data!$E$9:$E$2708,"2°cooking", Data!$D$9:$D$2708,"2°batch"))</f>
        <v/>
      </c>
      <c r="J231" s="26" t="str">
        <f>IF(B231="","",AVERAGEIFS(Data!F$9:F$2708,Data!$C$9:$C$2708,$B231,Data!$E$9:$E$2708,"3°cooking", Data!$D$9:$D$2708,"2°batch"))</f>
        <v/>
      </c>
      <c r="K231" s="26" t="str">
        <f>IF(B231="","",AVERAGEIFS(Data!F$9:F$2708,Data!$C$9:$C$2708,$B231,Data!$E$9:$E$2708,"4°cooking", Data!$D$9:$D$2708,"2°batch"))</f>
        <v/>
      </c>
      <c r="L231" s="59" t="str">
        <f>IF(B231="","",AVERAGEIFS(Data!F$9:F$2708,Data!$C$9:$C$2708,$B231,Data!$E$9:$E$2708,"5°cooking", Data!$D$9:$D$2708,"2°batch"))</f>
        <v/>
      </c>
      <c r="M231" s="58" t="str">
        <f>IF(B231="","",AVERAGEIFS(Data!F$9:F$2708,Data!$C$9:$C$2708,$B231,Data!$E$9:$E$2708,"1°cooking", Data!$D$9:$D$2708,"3°batch"))</f>
        <v/>
      </c>
      <c r="N231" s="26" t="str">
        <f>IF(B231="","",AVERAGEIFS(Data!F$9:F$2708,Data!$C$9:$C$2708,$B231,Data!$E$9:$E$2708,"2°cooking", Data!$D$9:$D$2708,"3°batch"))</f>
        <v/>
      </c>
      <c r="O231" s="26" t="str">
        <f>IF(B231="","",AVERAGEIFS(Data!F$9:F$2708,Data!$C$9:$C$2708,$B231,Data!$E$9:$E$2708,"3°cooking", Data!$D$9:$D$2708,"3°batch"))</f>
        <v/>
      </c>
      <c r="P231" s="26" t="str">
        <f>IF(B231="","",AVERAGEIFS(Data!F$9:F$2708,Data!$C$9:$C$2708,$B231,Data!$E$9:$E$2708,"4°cooking", Data!$D$9:$D$2708,"3°batch"))</f>
        <v/>
      </c>
      <c r="Q231" s="59" t="str">
        <f>IF(B231="","",AVERAGEIFS(Data!F$9:F$2708,Data!$C$9:$C$2708,$B231,Data!$E$9:$E$2708,"5°cooking", Data!$D$9:$D$2708,"3°batch"))</f>
        <v/>
      </c>
      <c r="R231" s="66" t="str">
        <f t="shared" si="7"/>
        <v/>
      </c>
    </row>
    <row r="232" spans="2:18" x14ac:dyDescent="0.25">
      <c r="B232" s="66" t="str">
        <f t="shared" si="8"/>
        <v/>
      </c>
      <c r="C232" s="58" t="str">
        <f>IF(B232="","",AVERAGEIFS(Data!F$9:F$2708,Data!$C$9:$C$2708,$B232,Data!$E$9:$E$2708,"1°cooking", Data!$D$9:$D$2708,"1°batch"))</f>
        <v/>
      </c>
      <c r="D232" s="26" t="str">
        <f>IF(B232="","",AVERAGEIFS(Data!F$9:F$2708,Data!$C$9:$C$2708,$B232,Data!$E$9:$E$2708,"2°cooking", Data!$D$9:$D$2708,"1°batch"))</f>
        <v/>
      </c>
      <c r="E232" s="26" t="str">
        <f>IF(B232="","",AVERAGEIFS(Data!F$9:F$2708,Data!$C$9:$C$2708,$B232,Data!$E$9:$E$2708,"3°cooking", Data!$D$9:$D$2708,"1°batch"))</f>
        <v/>
      </c>
      <c r="F232" s="26" t="str">
        <f>IF(B232="","",AVERAGEIFS(Data!F$9:F$2708,Data!$C$9:$C$2708,$B232,Data!$E$9:$E$2708,"4°cooking", Data!$D$9:$D$2708,"1°batch"))</f>
        <v/>
      </c>
      <c r="G232" s="59" t="str">
        <f>IF(B232="","",AVERAGEIFS(Data!F$9:F$2708,Data!$C$9:$C$2708,$B232,Data!$E$9:$E$2708,"5°cooking", Data!$D$9:$D$2708,"1°batch"))</f>
        <v/>
      </c>
      <c r="H232" s="58" t="str">
        <f>IF(B232="","",AVERAGEIFS(Data!F$9:F$2708,Data!$C$9:$C$2708,$B232,Data!$E$9:$E$2708,"1°cooking", Data!$D$9:$D$2708,"2°batch"))</f>
        <v/>
      </c>
      <c r="I232" s="26" t="str">
        <f>IF(B232="","",AVERAGEIFS(Data!F$9:F$2708,Data!$C$9:$C$2708,$B232,Data!$E$9:$E$2708,"2°cooking", Data!$D$9:$D$2708,"2°batch"))</f>
        <v/>
      </c>
      <c r="J232" s="26" t="str">
        <f>IF(B232="","",AVERAGEIFS(Data!F$9:F$2708,Data!$C$9:$C$2708,$B232,Data!$E$9:$E$2708,"3°cooking", Data!$D$9:$D$2708,"2°batch"))</f>
        <v/>
      </c>
      <c r="K232" s="26" t="str">
        <f>IF(B232="","",AVERAGEIFS(Data!F$9:F$2708,Data!$C$9:$C$2708,$B232,Data!$E$9:$E$2708,"4°cooking", Data!$D$9:$D$2708,"2°batch"))</f>
        <v/>
      </c>
      <c r="L232" s="59" t="str">
        <f>IF(B232="","",AVERAGEIFS(Data!F$9:F$2708,Data!$C$9:$C$2708,$B232,Data!$E$9:$E$2708,"5°cooking", Data!$D$9:$D$2708,"2°batch"))</f>
        <v/>
      </c>
      <c r="M232" s="58" t="str">
        <f>IF(B232="","",AVERAGEIFS(Data!F$9:F$2708,Data!$C$9:$C$2708,$B232,Data!$E$9:$E$2708,"1°cooking", Data!$D$9:$D$2708,"3°batch"))</f>
        <v/>
      </c>
      <c r="N232" s="26" t="str">
        <f>IF(B232="","",AVERAGEIFS(Data!F$9:F$2708,Data!$C$9:$C$2708,$B232,Data!$E$9:$E$2708,"2°cooking", Data!$D$9:$D$2708,"3°batch"))</f>
        <v/>
      </c>
      <c r="O232" s="26" t="str">
        <f>IF(B232="","",AVERAGEIFS(Data!F$9:F$2708,Data!$C$9:$C$2708,$B232,Data!$E$9:$E$2708,"3°cooking", Data!$D$9:$D$2708,"3°batch"))</f>
        <v/>
      </c>
      <c r="P232" s="26" t="str">
        <f>IF(B232="","",AVERAGEIFS(Data!F$9:F$2708,Data!$C$9:$C$2708,$B232,Data!$E$9:$E$2708,"4°cooking", Data!$D$9:$D$2708,"3°batch"))</f>
        <v/>
      </c>
      <c r="Q232" s="59" t="str">
        <f>IF(B232="","",AVERAGEIFS(Data!F$9:F$2708,Data!$C$9:$C$2708,$B232,Data!$E$9:$E$2708,"5°cooking", Data!$D$9:$D$2708,"3°batch"))</f>
        <v/>
      </c>
      <c r="R232" s="66" t="str">
        <f t="shared" si="7"/>
        <v/>
      </c>
    </row>
    <row r="233" spans="2:18" x14ac:dyDescent="0.25">
      <c r="B233" s="66" t="str">
        <f t="shared" si="8"/>
        <v/>
      </c>
      <c r="C233" s="58" t="str">
        <f>IF(B233="","",AVERAGEIFS(Data!F$9:F$2708,Data!$C$9:$C$2708,$B233,Data!$E$9:$E$2708,"1°cooking", Data!$D$9:$D$2708,"1°batch"))</f>
        <v/>
      </c>
      <c r="D233" s="26" t="str">
        <f>IF(B233="","",AVERAGEIFS(Data!F$9:F$2708,Data!$C$9:$C$2708,$B233,Data!$E$9:$E$2708,"2°cooking", Data!$D$9:$D$2708,"1°batch"))</f>
        <v/>
      </c>
      <c r="E233" s="26" t="str">
        <f>IF(B233="","",AVERAGEIFS(Data!F$9:F$2708,Data!$C$9:$C$2708,$B233,Data!$E$9:$E$2708,"3°cooking", Data!$D$9:$D$2708,"1°batch"))</f>
        <v/>
      </c>
      <c r="F233" s="26" t="str">
        <f>IF(B233="","",AVERAGEIFS(Data!F$9:F$2708,Data!$C$9:$C$2708,$B233,Data!$E$9:$E$2708,"4°cooking", Data!$D$9:$D$2708,"1°batch"))</f>
        <v/>
      </c>
      <c r="G233" s="59" t="str">
        <f>IF(B233="","",AVERAGEIFS(Data!F$9:F$2708,Data!$C$9:$C$2708,$B233,Data!$E$9:$E$2708,"5°cooking", Data!$D$9:$D$2708,"1°batch"))</f>
        <v/>
      </c>
      <c r="H233" s="58" t="str">
        <f>IF(B233="","",AVERAGEIFS(Data!F$9:F$2708,Data!$C$9:$C$2708,$B233,Data!$E$9:$E$2708,"1°cooking", Data!$D$9:$D$2708,"2°batch"))</f>
        <v/>
      </c>
      <c r="I233" s="26" t="str">
        <f>IF(B233="","",AVERAGEIFS(Data!F$9:F$2708,Data!$C$9:$C$2708,$B233,Data!$E$9:$E$2708,"2°cooking", Data!$D$9:$D$2708,"2°batch"))</f>
        <v/>
      </c>
      <c r="J233" s="26" t="str">
        <f>IF(B233="","",AVERAGEIFS(Data!F$9:F$2708,Data!$C$9:$C$2708,$B233,Data!$E$9:$E$2708,"3°cooking", Data!$D$9:$D$2708,"2°batch"))</f>
        <v/>
      </c>
      <c r="K233" s="26" t="str">
        <f>IF(B233="","",AVERAGEIFS(Data!F$9:F$2708,Data!$C$9:$C$2708,$B233,Data!$E$9:$E$2708,"4°cooking", Data!$D$9:$D$2708,"2°batch"))</f>
        <v/>
      </c>
      <c r="L233" s="59" t="str">
        <f>IF(B233="","",AVERAGEIFS(Data!F$9:F$2708,Data!$C$9:$C$2708,$B233,Data!$E$9:$E$2708,"5°cooking", Data!$D$9:$D$2708,"2°batch"))</f>
        <v/>
      </c>
      <c r="M233" s="58" t="str">
        <f>IF(B233="","",AVERAGEIFS(Data!F$9:F$2708,Data!$C$9:$C$2708,$B233,Data!$E$9:$E$2708,"1°cooking", Data!$D$9:$D$2708,"3°batch"))</f>
        <v/>
      </c>
      <c r="N233" s="26" t="str">
        <f>IF(B233="","",AVERAGEIFS(Data!F$9:F$2708,Data!$C$9:$C$2708,$B233,Data!$E$9:$E$2708,"2°cooking", Data!$D$9:$D$2708,"3°batch"))</f>
        <v/>
      </c>
      <c r="O233" s="26" t="str">
        <f>IF(B233="","",AVERAGEIFS(Data!F$9:F$2708,Data!$C$9:$C$2708,$B233,Data!$E$9:$E$2708,"3°cooking", Data!$D$9:$D$2708,"3°batch"))</f>
        <v/>
      </c>
      <c r="P233" s="26" t="str">
        <f>IF(B233="","",AVERAGEIFS(Data!F$9:F$2708,Data!$C$9:$C$2708,$B233,Data!$E$9:$E$2708,"4°cooking", Data!$D$9:$D$2708,"3°batch"))</f>
        <v/>
      </c>
      <c r="Q233" s="59" t="str">
        <f>IF(B233="","",AVERAGEIFS(Data!F$9:F$2708,Data!$C$9:$C$2708,$B233,Data!$E$9:$E$2708,"5°cooking", Data!$D$9:$D$2708,"3°batch"))</f>
        <v/>
      </c>
      <c r="R233" s="66" t="str">
        <f t="shared" si="7"/>
        <v/>
      </c>
    </row>
    <row r="234" spans="2:18" x14ac:dyDescent="0.25">
      <c r="B234" s="66" t="str">
        <f t="shared" si="8"/>
        <v/>
      </c>
      <c r="C234" s="58" t="str">
        <f>IF(B234="","",AVERAGEIFS(Data!F$9:F$2708,Data!$C$9:$C$2708,$B234,Data!$E$9:$E$2708,"1°cooking", Data!$D$9:$D$2708,"1°batch"))</f>
        <v/>
      </c>
      <c r="D234" s="26" t="str">
        <f>IF(B234="","",AVERAGEIFS(Data!F$9:F$2708,Data!$C$9:$C$2708,$B234,Data!$E$9:$E$2708,"2°cooking", Data!$D$9:$D$2708,"1°batch"))</f>
        <v/>
      </c>
      <c r="E234" s="26" t="str">
        <f>IF(B234="","",AVERAGEIFS(Data!F$9:F$2708,Data!$C$9:$C$2708,$B234,Data!$E$9:$E$2708,"3°cooking", Data!$D$9:$D$2708,"1°batch"))</f>
        <v/>
      </c>
      <c r="F234" s="26" t="str">
        <f>IF(B234="","",AVERAGEIFS(Data!F$9:F$2708,Data!$C$9:$C$2708,$B234,Data!$E$9:$E$2708,"4°cooking", Data!$D$9:$D$2708,"1°batch"))</f>
        <v/>
      </c>
      <c r="G234" s="59" t="str">
        <f>IF(B234="","",AVERAGEIFS(Data!F$9:F$2708,Data!$C$9:$C$2708,$B234,Data!$E$9:$E$2708,"5°cooking", Data!$D$9:$D$2708,"1°batch"))</f>
        <v/>
      </c>
      <c r="H234" s="58" t="str">
        <f>IF(B234="","",AVERAGEIFS(Data!F$9:F$2708,Data!$C$9:$C$2708,$B234,Data!$E$9:$E$2708,"1°cooking", Data!$D$9:$D$2708,"2°batch"))</f>
        <v/>
      </c>
      <c r="I234" s="26" t="str">
        <f>IF(B234="","",AVERAGEIFS(Data!F$9:F$2708,Data!$C$9:$C$2708,$B234,Data!$E$9:$E$2708,"2°cooking", Data!$D$9:$D$2708,"2°batch"))</f>
        <v/>
      </c>
      <c r="J234" s="26" t="str">
        <f>IF(B234="","",AVERAGEIFS(Data!F$9:F$2708,Data!$C$9:$C$2708,$B234,Data!$E$9:$E$2708,"3°cooking", Data!$D$9:$D$2708,"2°batch"))</f>
        <v/>
      </c>
      <c r="K234" s="26" t="str">
        <f>IF(B234="","",AVERAGEIFS(Data!F$9:F$2708,Data!$C$9:$C$2708,$B234,Data!$E$9:$E$2708,"4°cooking", Data!$D$9:$D$2708,"2°batch"))</f>
        <v/>
      </c>
      <c r="L234" s="59" t="str">
        <f>IF(B234="","",AVERAGEIFS(Data!F$9:F$2708,Data!$C$9:$C$2708,$B234,Data!$E$9:$E$2708,"5°cooking", Data!$D$9:$D$2708,"2°batch"))</f>
        <v/>
      </c>
      <c r="M234" s="58" t="str">
        <f>IF(B234="","",AVERAGEIFS(Data!F$9:F$2708,Data!$C$9:$C$2708,$B234,Data!$E$9:$E$2708,"1°cooking", Data!$D$9:$D$2708,"3°batch"))</f>
        <v/>
      </c>
      <c r="N234" s="26" t="str">
        <f>IF(B234="","",AVERAGEIFS(Data!F$9:F$2708,Data!$C$9:$C$2708,$B234,Data!$E$9:$E$2708,"2°cooking", Data!$D$9:$D$2708,"3°batch"))</f>
        <v/>
      </c>
      <c r="O234" s="26" t="str">
        <f>IF(B234="","",AVERAGEIFS(Data!F$9:F$2708,Data!$C$9:$C$2708,$B234,Data!$E$9:$E$2708,"3°cooking", Data!$D$9:$D$2708,"3°batch"))</f>
        <v/>
      </c>
      <c r="P234" s="26" t="str">
        <f>IF(B234="","",AVERAGEIFS(Data!F$9:F$2708,Data!$C$9:$C$2708,$B234,Data!$E$9:$E$2708,"4°cooking", Data!$D$9:$D$2708,"3°batch"))</f>
        <v/>
      </c>
      <c r="Q234" s="59" t="str">
        <f>IF(B234="","",AVERAGEIFS(Data!F$9:F$2708,Data!$C$9:$C$2708,$B234,Data!$E$9:$E$2708,"5°cooking", Data!$D$9:$D$2708,"3°batch"))</f>
        <v/>
      </c>
      <c r="R234" s="66" t="str">
        <f t="shared" si="7"/>
        <v/>
      </c>
    </row>
    <row r="235" spans="2:18" x14ac:dyDescent="0.25">
      <c r="B235" s="66" t="str">
        <f t="shared" si="8"/>
        <v/>
      </c>
      <c r="C235" s="58" t="str">
        <f>IF(B235="","",AVERAGEIFS(Data!F$9:F$2708,Data!$C$9:$C$2708,$B235,Data!$E$9:$E$2708,"1°cooking", Data!$D$9:$D$2708,"1°batch"))</f>
        <v/>
      </c>
      <c r="D235" s="26" t="str">
        <f>IF(B235="","",AVERAGEIFS(Data!F$9:F$2708,Data!$C$9:$C$2708,$B235,Data!$E$9:$E$2708,"2°cooking", Data!$D$9:$D$2708,"1°batch"))</f>
        <v/>
      </c>
      <c r="E235" s="26" t="str">
        <f>IF(B235="","",AVERAGEIFS(Data!F$9:F$2708,Data!$C$9:$C$2708,$B235,Data!$E$9:$E$2708,"3°cooking", Data!$D$9:$D$2708,"1°batch"))</f>
        <v/>
      </c>
      <c r="F235" s="26" t="str">
        <f>IF(B235="","",AVERAGEIFS(Data!F$9:F$2708,Data!$C$9:$C$2708,$B235,Data!$E$9:$E$2708,"4°cooking", Data!$D$9:$D$2708,"1°batch"))</f>
        <v/>
      </c>
      <c r="G235" s="59" t="str">
        <f>IF(B235="","",AVERAGEIFS(Data!F$9:F$2708,Data!$C$9:$C$2708,$B235,Data!$E$9:$E$2708,"5°cooking", Data!$D$9:$D$2708,"1°batch"))</f>
        <v/>
      </c>
      <c r="H235" s="58" t="str">
        <f>IF(B235="","",AVERAGEIFS(Data!F$9:F$2708,Data!$C$9:$C$2708,$B235,Data!$E$9:$E$2708,"1°cooking", Data!$D$9:$D$2708,"2°batch"))</f>
        <v/>
      </c>
      <c r="I235" s="26" t="str">
        <f>IF(B235="","",AVERAGEIFS(Data!F$9:F$2708,Data!$C$9:$C$2708,$B235,Data!$E$9:$E$2708,"2°cooking", Data!$D$9:$D$2708,"2°batch"))</f>
        <v/>
      </c>
      <c r="J235" s="26" t="str">
        <f>IF(B235="","",AVERAGEIFS(Data!F$9:F$2708,Data!$C$9:$C$2708,$B235,Data!$E$9:$E$2708,"3°cooking", Data!$D$9:$D$2708,"2°batch"))</f>
        <v/>
      </c>
      <c r="K235" s="26" t="str">
        <f>IF(B235="","",AVERAGEIFS(Data!F$9:F$2708,Data!$C$9:$C$2708,$B235,Data!$E$9:$E$2708,"4°cooking", Data!$D$9:$D$2708,"2°batch"))</f>
        <v/>
      </c>
      <c r="L235" s="59" t="str">
        <f>IF(B235="","",AVERAGEIFS(Data!F$9:F$2708,Data!$C$9:$C$2708,$B235,Data!$E$9:$E$2708,"5°cooking", Data!$D$9:$D$2708,"2°batch"))</f>
        <v/>
      </c>
      <c r="M235" s="58" t="str">
        <f>IF(B235="","",AVERAGEIFS(Data!F$9:F$2708,Data!$C$9:$C$2708,$B235,Data!$E$9:$E$2708,"1°cooking", Data!$D$9:$D$2708,"3°batch"))</f>
        <v/>
      </c>
      <c r="N235" s="26" t="str">
        <f>IF(B235="","",AVERAGEIFS(Data!F$9:F$2708,Data!$C$9:$C$2708,$B235,Data!$E$9:$E$2708,"2°cooking", Data!$D$9:$D$2708,"3°batch"))</f>
        <v/>
      </c>
      <c r="O235" s="26" t="str">
        <f>IF(B235="","",AVERAGEIFS(Data!F$9:F$2708,Data!$C$9:$C$2708,$B235,Data!$E$9:$E$2708,"3°cooking", Data!$D$9:$D$2708,"3°batch"))</f>
        <v/>
      </c>
      <c r="P235" s="26" t="str">
        <f>IF(B235="","",AVERAGEIFS(Data!F$9:F$2708,Data!$C$9:$C$2708,$B235,Data!$E$9:$E$2708,"4°cooking", Data!$D$9:$D$2708,"3°batch"))</f>
        <v/>
      </c>
      <c r="Q235" s="59" t="str">
        <f>IF(B235="","",AVERAGEIFS(Data!F$9:F$2708,Data!$C$9:$C$2708,$B235,Data!$E$9:$E$2708,"5°cooking", Data!$D$9:$D$2708,"3°batch"))</f>
        <v/>
      </c>
      <c r="R235" s="66" t="str">
        <f t="shared" si="7"/>
        <v/>
      </c>
    </row>
    <row r="236" spans="2:18" x14ac:dyDescent="0.25">
      <c r="B236" s="66" t="str">
        <f t="shared" si="8"/>
        <v/>
      </c>
      <c r="C236" s="58" t="str">
        <f>IF(B236="","",AVERAGEIFS(Data!F$9:F$2708,Data!$C$9:$C$2708,$B236,Data!$E$9:$E$2708,"1°cooking", Data!$D$9:$D$2708,"1°batch"))</f>
        <v/>
      </c>
      <c r="D236" s="26" t="str">
        <f>IF(B236="","",AVERAGEIFS(Data!F$9:F$2708,Data!$C$9:$C$2708,$B236,Data!$E$9:$E$2708,"2°cooking", Data!$D$9:$D$2708,"1°batch"))</f>
        <v/>
      </c>
      <c r="E236" s="26" t="str">
        <f>IF(B236="","",AVERAGEIFS(Data!F$9:F$2708,Data!$C$9:$C$2708,$B236,Data!$E$9:$E$2708,"3°cooking", Data!$D$9:$D$2708,"1°batch"))</f>
        <v/>
      </c>
      <c r="F236" s="26" t="str">
        <f>IF(B236="","",AVERAGEIFS(Data!F$9:F$2708,Data!$C$9:$C$2708,$B236,Data!$E$9:$E$2708,"4°cooking", Data!$D$9:$D$2708,"1°batch"))</f>
        <v/>
      </c>
      <c r="G236" s="59" t="str">
        <f>IF(B236="","",AVERAGEIFS(Data!F$9:F$2708,Data!$C$9:$C$2708,$B236,Data!$E$9:$E$2708,"5°cooking", Data!$D$9:$D$2708,"1°batch"))</f>
        <v/>
      </c>
      <c r="H236" s="58" t="str">
        <f>IF(B236="","",AVERAGEIFS(Data!F$9:F$2708,Data!$C$9:$C$2708,$B236,Data!$E$9:$E$2708,"1°cooking", Data!$D$9:$D$2708,"2°batch"))</f>
        <v/>
      </c>
      <c r="I236" s="26" t="str">
        <f>IF(B236="","",AVERAGEIFS(Data!F$9:F$2708,Data!$C$9:$C$2708,$B236,Data!$E$9:$E$2708,"2°cooking", Data!$D$9:$D$2708,"2°batch"))</f>
        <v/>
      </c>
      <c r="J236" s="26" t="str">
        <f>IF(B236="","",AVERAGEIFS(Data!F$9:F$2708,Data!$C$9:$C$2708,$B236,Data!$E$9:$E$2708,"3°cooking", Data!$D$9:$D$2708,"2°batch"))</f>
        <v/>
      </c>
      <c r="K236" s="26" t="str">
        <f>IF(B236="","",AVERAGEIFS(Data!F$9:F$2708,Data!$C$9:$C$2708,$B236,Data!$E$9:$E$2708,"4°cooking", Data!$D$9:$D$2708,"2°batch"))</f>
        <v/>
      </c>
      <c r="L236" s="59" t="str">
        <f>IF(B236="","",AVERAGEIFS(Data!F$9:F$2708,Data!$C$9:$C$2708,$B236,Data!$E$9:$E$2708,"5°cooking", Data!$D$9:$D$2708,"2°batch"))</f>
        <v/>
      </c>
      <c r="M236" s="58" t="str">
        <f>IF(B236="","",AVERAGEIFS(Data!F$9:F$2708,Data!$C$9:$C$2708,$B236,Data!$E$9:$E$2708,"1°cooking", Data!$D$9:$D$2708,"3°batch"))</f>
        <v/>
      </c>
      <c r="N236" s="26" t="str">
        <f>IF(B236="","",AVERAGEIFS(Data!F$9:F$2708,Data!$C$9:$C$2708,$B236,Data!$E$9:$E$2708,"2°cooking", Data!$D$9:$D$2708,"3°batch"))</f>
        <v/>
      </c>
      <c r="O236" s="26" t="str">
        <f>IF(B236="","",AVERAGEIFS(Data!F$9:F$2708,Data!$C$9:$C$2708,$B236,Data!$E$9:$E$2708,"3°cooking", Data!$D$9:$D$2708,"3°batch"))</f>
        <v/>
      </c>
      <c r="P236" s="26" t="str">
        <f>IF(B236="","",AVERAGEIFS(Data!F$9:F$2708,Data!$C$9:$C$2708,$B236,Data!$E$9:$E$2708,"4°cooking", Data!$D$9:$D$2708,"3°batch"))</f>
        <v/>
      </c>
      <c r="Q236" s="59" t="str">
        <f>IF(B236="","",AVERAGEIFS(Data!F$9:F$2708,Data!$C$9:$C$2708,$B236,Data!$E$9:$E$2708,"5°cooking", Data!$D$9:$D$2708,"3°batch"))</f>
        <v/>
      </c>
      <c r="R236" s="66" t="str">
        <f t="shared" si="7"/>
        <v/>
      </c>
    </row>
    <row r="237" spans="2:18" x14ac:dyDescent="0.25">
      <c r="B237" s="66" t="str">
        <f t="shared" si="8"/>
        <v/>
      </c>
      <c r="C237" s="58" t="str">
        <f>IF(B237="","",AVERAGEIFS(Data!F$9:F$2708,Data!$C$9:$C$2708,$B237,Data!$E$9:$E$2708,"1°cooking", Data!$D$9:$D$2708,"1°batch"))</f>
        <v/>
      </c>
      <c r="D237" s="26" t="str">
        <f>IF(B237="","",AVERAGEIFS(Data!F$9:F$2708,Data!$C$9:$C$2708,$B237,Data!$E$9:$E$2708,"2°cooking", Data!$D$9:$D$2708,"1°batch"))</f>
        <v/>
      </c>
      <c r="E237" s="26" t="str">
        <f>IF(B237="","",AVERAGEIFS(Data!F$9:F$2708,Data!$C$9:$C$2708,$B237,Data!$E$9:$E$2708,"3°cooking", Data!$D$9:$D$2708,"1°batch"))</f>
        <v/>
      </c>
      <c r="F237" s="26" t="str">
        <f>IF(B237="","",AVERAGEIFS(Data!F$9:F$2708,Data!$C$9:$C$2708,$B237,Data!$E$9:$E$2708,"4°cooking", Data!$D$9:$D$2708,"1°batch"))</f>
        <v/>
      </c>
      <c r="G237" s="59" t="str">
        <f>IF(B237="","",AVERAGEIFS(Data!F$9:F$2708,Data!$C$9:$C$2708,$B237,Data!$E$9:$E$2708,"5°cooking", Data!$D$9:$D$2708,"1°batch"))</f>
        <v/>
      </c>
      <c r="H237" s="58" t="str">
        <f>IF(B237="","",AVERAGEIFS(Data!F$9:F$2708,Data!$C$9:$C$2708,$B237,Data!$E$9:$E$2708,"1°cooking", Data!$D$9:$D$2708,"2°batch"))</f>
        <v/>
      </c>
      <c r="I237" s="26" t="str">
        <f>IF(B237="","",AVERAGEIFS(Data!F$9:F$2708,Data!$C$9:$C$2708,$B237,Data!$E$9:$E$2708,"2°cooking", Data!$D$9:$D$2708,"2°batch"))</f>
        <v/>
      </c>
      <c r="J237" s="26" t="str">
        <f>IF(B237="","",AVERAGEIFS(Data!F$9:F$2708,Data!$C$9:$C$2708,$B237,Data!$E$9:$E$2708,"3°cooking", Data!$D$9:$D$2708,"2°batch"))</f>
        <v/>
      </c>
      <c r="K237" s="26" t="str">
        <f>IF(B237="","",AVERAGEIFS(Data!F$9:F$2708,Data!$C$9:$C$2708,$B237,Data!$E$9:$E$2708,"4°cooking", Data!$D$9:$D$2708,"2°batch"))</f>
        <v/>
      </c>
      <c r="L237" s="59" t="str">
        <f>IF(B237="","",AVERAGEIFS(Data!F$9:F$2708,Data!$C$9:$C$2708,$B237,Data!$E$9:$E$2708,"5°cooking", Data!$D$9:$D$2708,"2°batch"))</f>
        <v/>
      </c>
      <c r="M237" s="58" t="str">
        <f>IF(B237="","",AVERAGEIFS(Data!F$9:F$2708,Data!$C$9:$C$2708,$B237,Data!$E$9:$E$2708,"1°cooking", Data!$D$9:$D$2708,"3°batch"))</f>
        <v/>
      </c>
      <c r="N237" s="26" t="str">
        <f>IF(B237="","",AVERAGEIFS(Data!F$9:F$2708,Data!$C$9:$C$2708,$B237,Data!$E$9:$E$2708,"2°cooking", Data!$D$9:$D$2708,"3°batch"))</f>
        <v/>
      </c>
      <c r="O237" s="26" t="str">
        <f>IF(B237="","",AVERAGEIFS(Data!F$9:F$2708,Data!$C$9:$C$2708,$B237,Data!$E$9:$E$2708,"3°cooking", Data!$D$9:$D$2708,"3°batch"))</f>
        <v/>
      </c>
      <c r="P237" s="26" t="str">
        <f>IF(B237="","",AVERAGEIFS(Data!F$9:F$2708,Data!$C$9:$C$2708,$B237,Data!$E$9:$E$2708,"4°cooking", Data!$D$9:$D$2708,"3°batch"))</f>
        <v/>
      </c>
      <c r="Q237" s="59" t="str">
        <f>IF(B237="","",AVERAGEIFS(Data!F$9:F$2708,Data!$C$9:$C$2708,$B237,Data!$E$9:$E$2708,"5°cooking", Data!$D$9:$D$2708,"3°batch"))</f>
        <v/>
      </c>
      <c r="R237" s="66" t="str">
        <f t="shared" si="7"/>
        <v/>
      </c>
    </row>
    <row r="238" spans="2:18" x14ac:dyDescent="0.25">
      <c r="B238" s="66" t="str">
        <f t="shared" si="8"/>
        <v/>
      </c>
      <c r="C238" s="58" t="str">
        <f>IF(B238="","",AVERAGEIFS(Data!F$9:F$2708,Data!$C$9:$C$2708,$B238,Data!$E$9:$E$2708,"1°cooking", Data!$D$9:$D$2708,"1°batch"))</f>
        <v/>
      </c>
      <c r="D238" s="26" t="str">
        <f>IF(B238="","",AVERAGEIFS(Data!F$9:F$2708,Data!$C$9:$C$2708,$B238,Data!$E$9:$E$2708,"2°cooking", Data!$D$9:$D$2708,"1°batch"))</f>
        <v/>
      </c>
      <c r="E238" s="26" t="str">
        <f>IF(B238="","",AVERAGEIFS(Data!F$9:F$2708,Data!$C$9:$C$2708,$B238,Data!$E$9:$E$2708,"3°cooking", Data!$D$9:$D$2708,"1°batch"))</f>
        <v/>
      </c>
      <c r="F238" s="26" t="str">
        <f>IF(B238="","",AVERAGEIFS(Data!F$9:F$2708,Data!$C$9:$C$2708,$B238,Data!$E$9:$E$2708,"4°cooking", Data!$D$9:$D$2708,"1°batch"))</f>
        <v/>
      </c>
      <c r="G238" s="59" t="str">
        <f>IF(B238="","",AVERAGEIFS(Data!F$9:F$2708,Data!$C$9:$C$2708,$B238,Data!$E$9:$E$2708,"5°cooking", Data!$D$9:$D$2708,"1°batch"))</f>
        <v/>
      </c>
      <c r="H238" s="58" t="str">
        <f>IF(B238="","",AVERAGEIFS(Data!F$9:F$2708,Data!$C$9:$C$2708,$B238,Data!$E$9:$E$2708,"1°cooking", Data!$D$9:$D$2708,"2°batch"))</f>
        <v/>
      </c>
      <c r="I238" s="26" t="str">
        <f>IF(B238="","",AVERAGEIFS(Data!F$9:F$2708,Data!$C$9:$C$2708,$B238,Data!$E$9:$E$2708,"2°cooking", Data!$D$9:$D$2708,"2°batch"))</f>
        <v/>
      </c>
      <c r="J238" s="26" t="str">
        <f>IF(B238="","",AVERAGEIFS(Data!F$9:F$2708,Data!$C$9:$C$2708,$B238,Data!$E$9:$E$2708,"3°cooking", Data!$D$9:$D$2708,"2°batch"))</f>
        <v/>
      </c>
      <c r="K238" s="26" t="str">
        <f>IF(B238="","",AVERAGEIFS(Data!F$9:F$2708,Data!$C$9:$C$2708,$B238,Data!$E$9:$E$2708,"4°cooking", Data!$D$9:$D$2708,"2°batch"))</f>
        <v/>
      </c>
      <c r="L238" s="59" t="str">
        <f>IF(B238="","",AVERAGEIFS(Data!F$9:F$2708,Data!$C$9:$C$2708,$B238,Data!$E$9:$E$2708,"5°cooking", Data!$D$9:$D$2708,"2°batch"))</f>
        <v/>
      </c>
      <c r="M238" s="58" t="str">
        <f>IF(B238="","",AVERAGEIFS(Data!F$9:F$2708,Data!$C$9:$C$2708,$B238,Data!$E$9:$E$2708,"1°cooking", Data!$D$9:$D$2708,"3°batch"))</f>
        <v/>
      </c>
      <c r="N238" s="26" t="str">
        <f>IF(B238="","",AVERAGEIFS(Data!F$9:F$2708,Data!$C$9:$C$2708,$B238,Data!$E$9:$E$2708,"2°cooking", Data!$D$9:$D$2708,"3°batch"))</f>
        <v/>
      </c>
      <c r="O238" s="26" t="str">
        <f>IF(B238="","",AVERAGEIFS(Data!F$9:F$2708,Data!$C$9:$C$2708,$B238,Data!$E$9:$E$2708,"3°cooking", Data!$D$9:$D$2708,"3°batch"))</f>
        <v/>
      </c>
      <c r="P238" s="26" t="str">
        <f>IF(B238="","",AVERAGEIFS(Data!F$9:F$2708,Data!$C$9:$C$2708,$B238,Data!$E$9:$E$2708,"4°cooking", Data!$D$9:$D$2708,"3°batch"))</f>
        <v/>
      </c>
      <c r="Q238" s="59" t="str">
        <f>IF(B238="","",AVERAGEIFS(Data!F$9:F$2708,Data!$C$9:$C$2708,$B238,Data!$E$9:$E$2708,"5°cooking", Data!$D$9:$D$2708,"3°batch"))</f>
        <v/>
      </c>
      <c r="R238" s="66" t="str">
        <f t="shared" si="7"/>
        <v/>
      </c>
    </row>
    <row r="239" spans="2:18" x14ac:dyDescent="0.25">
      <c r="B239" s="66" t="str">
        <f t="shared" si="8"/>
        <v/>
      </c>
      <c r="C239" s="58" t="str">
        <f>IF(B239="","",AVERAGEIFS(Data!F$9:F$2708,Data!$C$9:$C$2708,$B239,Data!$E$9:$E$2708,"1°cooking", Data!$D$9:$D$2708,"1°batch"))</f>
        <v/>
      </c>
      <c r="D239" s="26" t="str">
        <f>IF(B239="","",AVERAGEIFS(Data!F$9:F$2708,Data!$C$9:$C$2708,$B239,Data!$E$9:$E$2708,"2°cooking", Data!$D$9:$D$2708,"1°batch"))</f>
        <v/>
      </c>
      <c r="E239" s="26" t="str">
        <f>IF(B239="","",AVERAGEIFS(Data!F$9:F$2708,Data!$C$9:$C$2708,$B239,Data!$E$9:$E$2708,"3°cooking", Data!$D$9:$D$2708,"1°batch"))</f>
        <v/>
      </c>
      <c r="F239" s="26" t="str">
        <f>IF(B239="","",AVERAGEIFS(Data!F$9:F$2708,Data!$C$9:$C$2708,$B239,Data!$E$9:$E$2708,"4°cooking", Data!$D$9:$D$2708,"1°batch"))</f>
        <v/>
      </c>
      <c r="G239" s="59" t="str">
        <f>IF(B239="","",AVERAGEIFS(Data!F$9:F$2708,Data!$C$9:$C$2708,$B239,Data!$E$9:$E$2708,"5°cooking", Data!$D$9:$D$2708,"1°batch"))</f>
        <v/>
      </c>
      <c r="H239" s="58" t="str">
        <f>IF(B239="","",AVERAGEIFS(Data!F$9:F$2708,Data!$C$9:$C$2708,$B239,Data!$E$9:$E$2708,"1°cooking", Data!$D$9:$D$2708,"2°batch"))</f>
        <v/>
      </c>
      <c r="I239" s="26" t="str">
        <f>IF(B239="","",AVERAGEIFS(Data!F$9:F$2708,Data!$C$9:$C$2708,$B239,Data!$E$9:$E$2708,"2°cooking", Data!$D$9:$D$2708,"2°batch"))</f>
        <v/>
      </c>
      <c r="J239" s="26" t="str">
        <f>IF(B239="","",AVERAGEIFS(Data!F$9:F$2708,Data!$C$9:$C$2708,$B239,Data!$E$9:$E$2708,"3°cooking", Data!$D$9:$D$2708,"2°batch"))</f>
        <v/>
      </c>
      <c r="K239" s="26" t="str">
        <f>IF(B239="","",AVERAGEIFS(Data!F$9:F$2708,Data!$C$9:$C$2708,$B239,Data!$E$9:$E$2708,"4°cooking", Data!$D$9:$D$2708,"2°batch"))</f>
        <v/>
      </c>
      <c r="L239" s="59" t="str">
        <f>IF(B239="","",AVERAGEIFS(Data!F$9:F$2708,Data!$C$9:$C$2708,$B239,Data!$E$9:$E$2708,"5°cooking", Data!$D$9:$D$2708,"2°batch"))</f>
        <v/>
      </c>
      <c r="M239" s="58" t="str">
        <f>IF(B239="","",AVERAGEIFS(Data!F$9:F$2708,Data!$C$9:$C$2708,$B239,Data!$E$9:$E$2708,"1°cooking", Data!$D$9:$D$2708,"3°batch"))</f>
        <v/>
      </c>
      <c r="N239" s="26" t="str">
        <f>IF(B239="","",AVERAGEIFS(Data!F$9:F$2708,Data!$C$9:$C$2708,$B239,Data!$E$9:$E$2708,"2°cooking", Data!$D$9:$D$2708,"3°batch"))</f>
        <v/>
      </c>
      <c r="O239" s="26" t="str">
        <f>IF(B239="","",AVERAGEIFS(Data!F$9:F$2708,Data!$C$9:$C$2708,$B239,Data!$E$9:$E$2708,"3°cooking", Data!$D$9:$D$2708,"3°batch"))</f>
        <v/>
      </c>
      <c r="P239" s="26" t="str">
        <f>IF(B239="","",AVERAGEIFS(Data!F$9:F$2708,Data!$C$9:$C$2708,$B239,Data!$E$9:$E$2708,"4°cooking", Data!$D$9:$D$2708,"3°batch"))</f>
        <v/>
      </c>
      <c r="Q239" s="59" t="str">
        <f>IF(B239="","",AVERAGEIFS(Data!F$9:F$2708,Data!$C$9:$C$2708,$B239,Data!$E$9:$E$2708,"5°cooking", Data!$D$9:$D$2708,"3°batch"))</f>
        <v/>
      </c>
      <c r="R239" s="66" t="str">
        <f t="shared" si="7"/>
        <v/>
      </c>
    </row>
    <row r="240" spans="2:18" x14ac:dyDescent="0.25">
      <c r="B240" s="66" t="str">
        <f t="shared" si="8"/>
        <v/>
      </c>
      <c r="C240" s="58" t="str">
        <f>IF(B240="","",AVERAGEIFS(Data!F$9:F$2708,Data!$C$9:$C$2708,$B240,Data!$E$9:$E$2708,"1°cooking", Data!$D$9:$D$2708,"1°batch"))</f>
        <v/>
      </c>
      <c r="D240" s="26" t="str">
        <f>IF(B240="","",AVERAGEIFS(Data!F$9:F$2708,Data!$C$9:$C$2708,$B240,Data!$E$9:$E$2708,"2°cooking", Data!$D$9:$D$2708,"1°batch"))</f>
        <v/>
      </c>
      <c r="E240" s="26" t="str">
        <f>IF(B240="","",AVERAGEIFS(Data!F$9:F$2708,Data!$C$9:$C$2708,$B240,Data!$E$9:$E$2708,"3°cooking", Data!$D$9:$D$2708,"1°batch"))</f>
        <v/>
      </c>
      <c r="F240" s="26" t="str">
        <f>IF(B240="","",AVERAGEIFS(Data!F$9:F$2708,Data!$C$9:$C$2708,$B240,Data!$E$9:$E$2708,"4°cooking", Data!$D$9:$D$2708,"1°batch"))</f>
        <v/>
      </c>
      <c r="G240" s="59" t="str">
        <f>IF(B240="","",AVERAGEIFS(Data!F$9:F$2708,Data!$C$9:$C$2708,$B240,Data!$E$9:$E$2708,"5°cooking", Data!$D$9:$D$2708,"1°batch"))</f>
        <v/>
      </c>
      <c r="H240" s="58" t="str">
        <f>IF(B240="","",AVERAGEIFS(Data!F$9:F$2708,Data!$C$9:$C$2708,$B240,Data!$E$9:$E$2708,"1°cooking", Data!$D$9:$D$2708,"2°batch"))</f>
        <v/>
      </c>
      <c r="I240" s="26" t="str">
        <f>IF(B240="","",AVERAGEIFS(Data!F$9:F$2708,Data!$C$9:$C$2708,$B240,Data!$E$9:$E$2708,"2°cooking", Data!$D$9:$D$2708,"2°batch"))</f>
        <v/>
      </c>
      <c r="J240" s="26" t="str">
        <f>IF(B240="","",AVERAGEIFS(Data!F$9:F$2708,Data!$C$9:$C$2708,$B240,Data!$E$9:$E$2708,"3°cooking", Data!$D$9:$D$2708,"2°batch"))</f>
        <v/>
      </c>
      <c r="K240" s="26" t="str">
        <f>IF(B240="","",AVERAGEIFS(Data!F$9:F$2708,Data!$C$9:$C$2708,$B240,Data!$E$9:$E$2708,"4°cooking", Data!$D$9:$D$2708,"2°batch"))</f>
        <v/>
      </c>
      <c r="L240" s="59" t="str">
        <f>IF(B240="","",AVERAGEIFS(Data!F$9:F$2708,Data!$C$9:$C$2708,$B240,Data!$E$9:$E$2708,"5°cooking", Data!$D$9:$D$2708,"2°batch"))</f>
        <v/>
      </c>
      <c r="M240" s="58" t="str">
        <f>IF(B240="","",AVERAGEIFS(Data!F$9:F$2708,Data!$C$9:$C$2708,$B240,Data!$E$9:$E$2708,"1°cooking", Data!$D$9:$D$2708,"3°batch"))</f>
        <v/>
      </c>
      <c r="N240" s="26" t="str">
        <f>IF(B240="","",AVERAGEIFS(Data!F$9:F$2708,Data!$C$9:$C$2708,$B240,Data!$E$9:$E$2708,"2°cooking", Data!$D$9:$D$2708,"3°batch"))</f>
        <v/>
      </c>
      <c r="O240" s="26" t="str">
        <f>IF(B240="","",AVERAGEIFS(Data!F$9:F$2708,Data!$C$9:$C$2708,$B240,Data!$E$9:$E$2708,"3°cooking", Data!$D$9:$D$2708,"3°batch"))</f>
        <v/>
      </c>
      <c r="P240" s="26" t="str">
        <f>IF(B240="","",AVERAGEIFS(Data!F$9:F$2708,Data!$C$9:$C$2708,$B240,Data!$E$9:$E$2708,"4°cooking", Data!$D$9:$D$2708,"3°batch"))</f>
        <v/>
      </c>
      <c r="Q240" s="59" t="str">
        <f>IF(B240="","",AVERAGEIFS(Data!F$9:F$2708,Data!$C$9:$C$2708,$B240,Data!$E$9:$E$2708,"5°cooking", Data!$D$9:$D$2708,"3°batch"))</f>
        <v/>
      </c>
      <c r="R240" s="66" t="str">
        <f t="shared" si="7"/>
        <v/>
      </c>
    </row>
    <row r="241" spans="2:18" x14ac:dyDescent="0.25">
      <c r="B241" s="66" t="str">
        <f t="shared" si="8"/>
        <v/>
      </c>
      <c r="C241" s="58" t="str">
        <f>IF(B241="","",AVERAGEIFS(Data!F$9:F$2708,Data!$C$9:$C$2708,$B241,Data!$E$9:$E$2708,"1°cooking", Data!$D$9:$D$2708,"1°batch"))</f>
        <v/>
      </c>
      <c r="D241" s="26" t="str">
        <f>IF(B241="","",AVERAGEIFS(Data!F$9:F$2708,Data!$C$9:$C$2708,$B241,Data!$E$9:$E$2708,"2°cooking", Data!$D$9:$D$2708,"1°batch"))</f>
        <v/>
      </c>
      <c r="E241" s="26" t="str">
        <f>IF(B241="","",AVERAGEIFS(Data!F$9:F$2708,Data!$C$9:$C$2708,$B241,Data!$E$9:$E$2708,"3°cooking", Data!$D$9:$D$2708,"1°batch"))</f>
        <v/>
      </c>
      <c r="F241" s="26" t="str">
        <f>IF(B241="","",AVERAGEIFS(Data!F$9:F$2708,Data!$C$9:$C$2708,$B241,Data!$E$9:$E$2708,"4°cooking", Data!$D$9:$D$2708,"1°batch"))</f>
        <v/>
      </c>
      <c r="G241" s="59" t="str">
        <f>IF(B241="","",AVERAGEIFS(Data!F$9:F$2708,Data!$C$9:$C$2708,$B241,Data!$E$9:$E$2708,"5°cooking", Data!$D$9:$D$2708,"1°batch"))</f>
        <v/>
      </c>
      <c r="H241" s="58" t="str">
        <f>IF(B241="","",AVERAGEIFS(Data!F$9:F$2708,Data!$C$9:$C$2708,$B241,Data!$E$9:$E$2708,"1°cooking", Data!$D$9:$D$2708,"2°batch"))</f>
        <v/>
      </c>
      <c r="I241" s="26" t="str">
        <f>IF(B241="","",AVERAGEIFS(Data!F$9:F$2708,Data!$C$9:$C$2708,$B241,Data!$E$9:$E$2708,"2°cooking", Data!$D$9:$D$2708,"2°batch"))</f>
        <v/>
      </c>
      <c r="J241" s="26" t="str">
        <f>IF(B241="","",AVERAGEIFS(Data!F$9:F$2708,Data!$C$9:$C$2708,$B241,Data!$E$9:$E$2708,"3°cooking", Data!$D$9:$D$2708,"2°batch"))</f>
        <v/>
      </c>
      <c r="K241" s="26" t="str">
        <f>IF(B241="","",AVERAGEIFS(Data!F$9:F$2708,Data!$C$9:$C$2708,$B241,Data!$E$9:$E$2708,"4°cooking", Data!$D$9:$D$2708,"2°batch"))</f>
        <v/>
      </c>
      <c r="L241" s="59" t="str">
        <f>IF(B241="","",AVERAGEIFS(Data!F$9:F$2708,Data!$C$9:$C$2708,$B241,Data!$E$9:$E$2708,"5°cooking", Data!$D$9:$D$2708,"2°batch"))</f>
        <v/>
      </c>
      <c r="M241" s="58" t="str">
        <f>IF(B241="","",AVERAGEIFS(Data!F$9:F$2708,Data!$C$9:$C$2708,$B241,Data!$E$9:$E$2708,"1°cooking", Data!$D$9:$D$2708,"3°batch"))</f>
        <v/>
      </c>
      <c r="N241" s="26" t="str">
        <f>IF(B241="","",AVERAGEIFS(Data!F$9:F$2708,Data!$C$9:$C$2708,$B241,Data!$E$9:$E$2708,"2°cooking", Data!$D$9:$D$2708,"3°batch"))</f>
        <v/>
      </c>
      <c r="O241" s="26" t="str">
        <f>IF(B241="","",AVERAGEIFS(Data!F$9:F$2708,Data!$C$9:$C$2708,$B241,Data!$E$9:$E$2708,"3°cooking", Data!$D$9:$D$2708,"3°batch"))</f>
        <v/>
      </c>
      <c r="P241" s="26" t="str">
        <f>IF(B241="","",AVERAGEIFS(Data!F$9:F$2708,Data!$C$9:$C$2708,$B241,Data!$E$9:$E$2708,"4°cooking", Data!$D$9:$D$2708,"3°batch"))</f>
        <v/>
      </c>
      <c r="Q241" s="59" t="str">
        <f>IF(B241="","",AVERAGEIFS(Data!F$9:F$2708,Data!$C$9:$C$2708,$B241,Data!$E$9:$E$2708,"5°cooking", Data!$D$9:$D$2708,"3°batch"))</f>
        <v/>
      </c>
      <c r="R241" s="66" t="str">
        <f t="shared" si="7"/>
        <v/>
      </c>
    </row>
    <row r="242" spans="2:18" x14ac:dyDescent="0.25">
      <c r="B242" s="66" t="str">
        <f t="shared" si="8"/>
        <v/>
      </c>
      <c r="C242" s="58" t="str">
        <f>IF(B242="","",AVERAGEIFS(Data!F$9:F$2708,Data!$C$9:$C$2708,$B242,Data!$E$9:$E$2708,"1°cooking", Data!$D$9:$D$2708,"1°batch"))</f>
        <v/>
      </c>
      <c r="D242" s="26" t="str">
        <f>IF(B242="","",AVERAGEIFS(Data!F$9:F$2708,Data!$C$9:$C$2708,$B242,Data!$E$9:$E$2708,"2°cooking", Data!$D$9:$D$2708,"1°batch"))</f>
        <v/>
      </c>
      <c r="E242" s="26" t="str">
        <f>IF(B242="","",AVERAGEIFS(Data!F$9:F$2708,Data!$C$9:$C$2708,$B242,Data!$E$9:$E$2708,"3°cooking", Data!$D$9:$D$2708,"1°batch"))</f>
        <v/>
      </c>
      <c r="F242" s="26" t="str">
        <f>IF(B242="","",AVERAGEIFS(Data!F$9:F$2708,Data!$C$9:$C$2708,$B242,Data!$E$9:$E$2708,"4°cooking", Data!$D$9:$D$2708,"1°batch"))</f>
        <v/>
      </c>
      <c r="G242" s="59" t="str">
        <f>IF(B242="","",AVERAGEIFS(Data!F$9:F$2708,Data!$C$9:$C$2708,$B242,Data!$E$9:$E$2708,"5°cooking", Data!$D$9:$D$2708,"1°batch"))</f>
        <v/>
      </c>
      <c r="H242" s="58" t="str">
        <f>IF(B242="","",AVERAGEIFS(Data!F$9:F$2708,Data!$C$9:$C$2708,$B242,Data!$E$9:$E$2708,"1°cooking", Data!$D$9:$D$2708,"2°batch"))</f>
        <v/>
      </c>
      <c r="I242" s="26" t="str">
        <f>IF(B242="","",AVERAGEIFS(Data!F$9:F$2708,Data!$C$9:$C$2708,$B242,Data!$E$9:$E$2708,"2°cooking", Data!$D$9:$D$2708,"2°batch"))</f>
        <v/>
      </c>
      <c r="J242" s="26" t="str">
        <f>IF(B242="","",AVERAGEIFS(Data!F$9:F$2708,Data!$C$9:$C$2708,$B242,Data!$E$9:$E$2708,"3°cooking", Data!$D$9:$D$2708,"2°batch"))</f>
        <v/>
      </c>
      <c r="K242" s="26" t="str">
        <f>IF(B242="","",AVERAGEIFS(Data!F$9:F$2708,Data!$C$9:$C$2708,$B242,Data!$E$9:$E$2708,"4°cooking", Data!$D$9:$D$2708,"2°batch"))</f>
        <v/>
      </c>
      <c r="L242" s="59" t="str">
        <f>IF(B242="","",AVERAGEIFS(Data!F$9:F$2708,Data!$C$9:$C$2708,$B242,Data!$E$9:$E$2708,"5°cooking", Data!$D$9:$D$2708,"2°batch"))</f>
        <v/>
      </c>
      <c r="M242" s="58" t="str">
        <f>IF(B242="","",AVERAGEIFS(Data!F$9:F$2708,Data!$C$9:$C$2708,$B242,Data!$E$9:$E$2708,"1°cooking", Data!$D$9:$D$2708,"3°batch"))</f>
        <v/>
      </c>
      <c r="N242" s="26" t="str">
        <f>IF(B242="","",AVERAGEIFS(Data!F$9:F$2708,Data!$C$9:$C$2708,$B242,Data!$E$9:$E$2708,"2°cooking", Data!$D$9:$D$2708,"3°batch"))</f>
        <v/>
      </c>
      <c r="O242" s="26" t="str">
        <f>IF(B242="","",AVERAGEIFS(Data!F$9:F$2708,Data!$C$9:$C$2708,$B242,Data!$E$9:$E$2708,"3°cooking", Data!$D$9:$D$2708,"3°batch"))</f>
        <v/>
      </c>
      <c r="P242" s="26" t="str">
        <f>IF(B242="","",AVERAGEIFS(Data!F$9:F$2708,Data!$C$9:$C$2708,$B242,Data!$E$9:$E$2708,"4°cooking", Data!$D$9:$D$2708,"3°batch"))</f>
        <v/>
      </c>
      <c r="Q242" s="59" t="str">
        <f>IF(B242="","",AVERAGEIFS(Data!F$9:F$2708,Data!$C$9:$C$2708,$B242,Data!$E$9:$E$2708,"5°cooking", Data!$D$9:$D$2708,"3°batch"))</f>
        <v/>
      </c>
      <c r="R242" s="66" t="str">
        <f t="shared" si="7"/>
        <v/>
      </c>
    </row>
    <row r="243" spans="2:18" x14ac:dyDescent="0.25">
      <c r="B243" s="66" t="str">
        <f t="shared" si="8"/>
        <v/>
      </c>
      <c r="C243" s="58" t="str">
        <f>IF(B243="","",AVERAGEIFS(Data!F$9:F$2708,Data!$C$9:$C$2708,$B243,Data!$E$9:$E$2708,"1°cooking", Data!$D$9:$D$2708,"1°batch"))</f>
        <v/>
      </c>
      <c r="D243" s="26" t="str">
        <f>IF(B243="","",AVERAGEIFS(Data!F$9:F$2708,Data!$C$9:$C$2708,$B243,Data!$E$9:$E$2708,"2°cooking", Data!$D$9:$D$2708,"1°batch"))</f>
        <v/>
      </c>
      <c r="E243" s="26" t="str">
        <f>IF(B243="","",AVERAGEIFS(Data!F$9:F$2708,Data!$C$9:$C$2708,$B243,Data!$E$9:$E$2708,"3°cooking", Data!$D$9:$D$2708,"1°batch"))</f>
        <v/>
      </c>
      <c r="F243" s="26" t="str">
        <f>IF(B243="","",AVERAGEIFS(Data!F$9:F$2708,Data!$C$9:$C$2708,$B243,Data!$E$9:$E$2708,"4°cooking", Data!$D$9:$D$2708,"1°batch"))</f>
        <v/>
      </c>
      <c r="G243" s="59" t="str">
        <f>IF(B243="","",AVERAGEIFS(Data!F$9:F$2708,Data!$C$9:$C$2708,$B243,Data!$E$9:$E$2708,"5°cooking", Data!$D$9:$D$2708,"1°batch"))</f>
        <v/>
      </c>
      <c r="H243" s="58" t="str">
        <f>IF(B243="","",AVERAGEIFS(Data!F$9:F$2708,Data!$C$9:$C$2708,$B243,Data!$E$9:$E$2708,"1°cooking", Data!$D$9:$D$2708,"2°batch"))</f>
        <v/>
      </c>
      <c r="I243" s="26" t="str">
        <f>IF(B243="","",AVERAGEIFS(Data!F$9:F$2708,Data!$C$9:$C$2708,$B243,Data!$E$9:$E$2708,"2°cooking", Data!$D$9:$D$2708,"2°batch"))</f>
        <v/>
      </c>
      <c r="J243" s="26" t="str">
        <f>IF(B243="","",AVERAGEIFS(Data!F$9:F$2708,Data!$C$9:$C$2708,$B243,Data!$E$9:$E$2708,"3°cooking", Data!$D$9:$D$2708,"2°batch"))</f>
        <v/>
      </c>
      <c r="K243" s="26" t="str">
        <f>IF(B243="","",AVERAGEIFS(Data!F$9:F$2708,Data!$C$9:$C$2708,$B243,Data!$E$9:$E$2708,"4°cooking", Data!$D$9:$D$2708,"2°batch"))</f>
        <v/>
      </c>
      <c r="L243" s="59" t="str">
        <f>IF(B243="","",AVERAGEIFS(Data!F$9:F$2708,Data!$C$9:$C$2708,$B243,Data!$E$9:$E$2708,"5°cooking", Data!$D$9:$D$2708,"2°batch"))</f>
        <v/>
      </c>
      <c r="M243" s="58" t="str">
        <f>IF(B243="","",AVERAGEIFS(Data!F$9:F$2708,Data!$C$9:$C$2708,$B243,Data!$E$9:$E$2708,"1°cooking", Data!$D$9:$D$2708,"3°batch"))</f>
        <v/>
      </c>
      <c r="N243" s="26" t="str">
        <f>IF(B243="","",AVERAGEIFS(Data!F$9:F$2708,Data!$C$9:$C$2708,$B243,Data!$E$9:$E$2708,"2°cooking", Data!$D$9:$D$2708,"3°batch"))</f>
        <v/>
      </c>
      <c r="O243" s="26" t="str">
        <f>IF(B243="","",AVERAGEIFS(Data!F$9:F$2708,Data!$C$9:$C$2708,$B243,Data!$E$9:$E$2708,"3°cooking", Data!$D$9:$D$2708,"3°batch"))</f>
        <v/>
      </c>
      <c r="P243" s="26" t="str">
        <f>IF(B243="","",AVERAGEIFS(Data!F$9:F$2708,Data!$C$9:$C$2708,$B243,Data!$E$9:$E$2708,"4°cooking", Data!$D$9:$D$2708,"3°batch"))</f>
        <v/>
      </c>
      <c r="Q243" s="59" t="str">
        <f>IF(B243="","",AVERAGEIFS(Data!F$9:F$2708,Data!$C$9:$C$2708,$B243,Data!$E$9:$E$2708,"5°cooking", Data!$D$9:$D$2708,"3°batch"))</f>
        <v/>
      </c>
      <c r="R243" s="66" t="str">
        <f t="shared" si="7"/>
        <v/>
      </c>
    </row>
    <row r="244" spans="2:18" x14ac:dyDescent="0.25">
      <c r="B244" s="66" t="str">
        <f t="shared" si="8"/>
        <v/>
      </c>
      <c r="C244" s="58" t="str">
        <f>IF(B244="","",AVERAGEIFS(Data!F$9:F$2708,Data!$C$9:$C$2708,$B244,Data!$E$9:$E$2708,"1°cooking", Data!$D$9:$D$2708,"1°batch"))</f>
        <v/>
      </c>
      <c r="D244" s="26" t="str">
        <f>IF(B244="","",AVERAGEIFS(Data!F$9:F$2708,Data!$C$9:$C$2708,$B244,Data!$E$9:$E$2708,"2°cooking", Data!$D$9:$D$2708,"1°batch"))</f>
        <v/>
      </c>
      <c r="E244" s="26" t="str">
        <f>IF(B244="","",AVERAGEIFS(Data!F$9:F$2708,Data!$C$9:$C$2708,$B244,Data!$E$9:$E$2708,"3°cooking", Data!$D$9:$D$2708,"1°batch"))</f>
        <v/>
      </c>
      <c r="F244" s="26" t="str">
        <f>IF(B244="","",AVERAGEIFS(Data!F$9:F$2708,Data!$C$9:$C$2708,$B244,Data!$E$9:$E$2708,"4°cooking", Data!$D$9:$D$2708,"1°batch"))</f>
        <v/>
      </c>
      <c r="G244" s="59" t="str">
        <f>IF(B244="","",AVERAGEIFS(Data!F$9:F$2708,Data!$C$9:$C$2708,$B244,Data!$E$9:$E$2708,"5°cooking", Data!$D$9:$D$2708,"1°batch"))</f>
        <v/>
      </c>
      <c r="H244" s="58" t="str">
        <f>IF(B244="","",AVERAGEIFS(Data!F$9:F$2708,Data!$C$9:$C$2708,$B244,Data!$E$9:$E$2708,"1°cooking", Data!$D$9:$D$2708,"2°batch"))</f>
        <v/>
      </c>
      <c r="I244" s="26" t="str">
        <f>IF(B244="","",AVERAGEIFS(Data!F$9:F$2708,Data!$C$9:$C$2708,$B244,Data!$E$9:$E$2708,"2°cooking", Data!$D$9:$D$2708,"2°batch"))</f>
        <v/>
      </c>
      <c r="J244" s="26" t="str">
        <f>IF(B244="","",AVERAGEIFS(Data!F$9:F$2708,Data!$C$9:$C$2708,$B244,Data!$E$9:$E$2708,"3°cooking", Data!$D$9:$D$2708,"2°batch"))</f>
        <v/>
      </c>
      <c r="K244" s="26" t="str">
        <f>IF(B244="","",AVERAGEIFS(Data!F$9:F$2708,Data!$C$9:$C$2708,$B244,Data!$E$9:$E$2708,"4°cooking", Data!$D$9:$D$2708,"2°batch"))</f>
        <v/>
      </c>
      <c r="L244" s="59" t="str">
        <f>IF(B244="","",AVERAGEIFS(Data!F$9:F$2708,Data!$C$9:$C$2708,$B244,Data!$E$9:$E$2708,"5°cooking", Data!$D$9:$D$2708,"2°batch"))</f>
        <v/>
      </c>
      <c r="M244" s="58" t="str">
        <f>IF(B244="","",AVERAGEIFS(Data!F$9:F$2708,Data!$C$9:$C$2708,$B244,Data!$E$9:$E$2708,"1°cooking", Data!$D$9:$D$2708,"3°batch"))</f>
        <v/>
      </c>
      <c r="N244" s="26" t="str">
        <f>IF(B244="","",AVERAGEIFS(Data!F$9:F$2708,Data!$C$9:$C$2708,$B244,Data!$E$9:$E$2708,"2°cooking", Data!$D$9:$D$2708,"3°batch"))</f>
        <v/>
      </c>
      <c r="O244" s="26" t="str">
        <f>IF(B244="","",AVERAGEIFS(Data!F$9:F$2708,Data!$C$9:$C$2708,$B244,Data!$E$9:$E$2708,"3°cooking", Data!$D$9:$D$2708,"3°batch"))</f>
        <v/>
      </c>
      <c r="P244" s="26" t="str">
        <f>IF(B244="","",AVERAGEIFS(Data!F$9:F$2708,Data!$C$9:$C$2708,$B244,Data!$E$9:$E$2708,"4°cooking", Data!$D$9:$D$2708,"3°batch"))</f>
        <v/>
      </c>
      <c r="Q244" s="59" t="str">
        <f>IF(B244="","",AVERAGEIFS(Data!F$9:F$2708,Data!$C$9:$C$2708,$B244,Data!$E$9:$E$2708,"5°cooking", Data!$D$9:$D$2708,"3°batch"))</f>
        <v/>
      </c>
      <c r="R244" s="66" t="str">
        <f t="shared" si="7"/>
        <v/>
      </c>
    </row>
    <row r="245" spans="2:18" x14ac:dyDescent="0.25">
      <c r="B245" s="66" t="str">
        <f t="shared" si="8"/>
        <v/>
      </c>
      <c r="C245" s="58" t="str">
        <f>IF(B245="","",AVERAGEIFS(Data!F$9:F$2708,Data!$C$9:$C$2708,$B245,Data!$E$9:$E$2708,"1°cooking", Data!$D$9:$D$2708,"1°batch"))</f>
        <v/>
      </c>
      <c r="D245" s="26" t="str">
        <f>IF(B245="","",AVERAGEIFS(Data!F$9:F$2708,Data!$C$9:$C$2708,$B245,Data!$E$9:$E$2708,"2°cooking", Data!$D$9:$D$2708,"1°batch"))</f>
        <v/>
      </c>
      <c r="E245" s="26" t="str">
        <f>IF(B245="","",AVERAGEIFS(Data!F$9:F$2708,Data!$C$9:$C$2708,$B245,Data!$E$9:$E$2708,"3°cooking", Data!$D$9:$D$2708,"1°batch"))</f>
        <v/>
      </c>
      <c r="F245" s="26" t="str">
        <f>IF(B245="","",AVERAGEIFS(Data!F$9:F$2708,Data!$C$9:$C$2708,$B245,Data!$E$9:$E$2708,"4°cooking", Data!$D$9:$D$2708,"1°batch"))</f>
        <v/>
      </c>
      <c r="G245" s="59" t="str">
        <f>IF(B245="","",AVERAGEIFS(Data!F$9:F$2708,Data!$C$9:$C$2708,$B245,Data!$E$9:$E$2708,"5°cooking", Data!$D$9:$D$2708,"1°batch"))</f>
        <v/>
      </c>
      <c r="H245" s="58" t="str">
        <f>IF(B245="","",AVERAGEIFS(Data!F$9:F$2708,Data!$C$9:$C$2708,$B245,Data!$E$9:$E$2708,"1°cooking", Data!$D$9:$D$2708,"2°batch"))</f>
        <v/>
      </c>
      <c r="I245" s="26" t="str">
        <f>IF(B245="","",AVERAGEIFS(Data!F$9:F$2708,Data!$C$9:$C$2708,$B245,Data!$E$9:$E$2708,"2°cooking", Data!$D$9:$D$2708,"2°batch"))</f>
        <v/>
      </c>
      <c r="J245" s="26" t="str">
        <f>IF(B245="","",AVERAGEIFS(Data!F$9:F$2708,Data!$C$9:$C$2708,$B245,Data!$E$9:$E$2708,"3°cooking", Data!$D$9:$D$2708,"2°batch"))</f>
        <v/>
      </c>
      <c r="K245" s="26" t="str">
        <f>IF(B245="","",AVERAGEIFS(Data!F$9:F$2708,Data!$C$9:$C$2708,$B245,Data!$E$9:$E$2708,"4°cooking", Data!$D$9:$D$2708,"2°batch"))</f>
        <v/>
      </c>
      <c r="L245" s="59" t="str">
        <f>IF(B245="","",AVERAGEIFS(Data!F$9:F$2708,Data!$C$9:$C$2708,$B245,Data!$E$9:$E$2708,"5°cooking", Data!$D$9:$D$2708,"2°batch"))</f>
        <v/>
      </c>
      <c r="M245" s="58" t="str">
        <f>IF(B245="","",AVERAGEIFS(Data!F$9:F$2708,Data!$C$9:$C$2708,$B245,Data!$E$9:$E$2708,"1°cooking", Data!$D$9:$D$2708,"3°batch"))</f>
        <v/>
      </c>
      <c r="N245" s="26" t="str">
        <f>IF(B245="","",AVERAGEIFS(Data!F$9:F$2708,Data!$C$9:$C$2708,$B245,Data!$E$9:$E$2708,"2°cooking", Data!$D$9:$D$2708,"3°batch"))</f>
        <v/>
      </c>
      <c r="O245" s="26" t="str">
        <f>IF(B245="","",AVERAGEIFS(Data!F$9:F$2708,Data!$C$9:$C$2708,$B245,Data!$E$9:$E$2708,"3°cooking", Data!$D$9:$D$2708,"3°batch"))</f>
        <v/>
      </c>
      <c r="P245" s="26" t="str">
        <f>IF(B245="","",AVERAGEIFS(Data!F$9:F$2708,Data!$C$9:$C$2708,$B245,Data!$E$9:$E$2708,"4°cooking", Data!$D$9:$D$2708,"3°batch"))</f>
        <v/>
      </c>
      <c r="Q245" s="59" t="str">
        <f>IF(B245="","",AVERAGEIFS(Data!F$9:F$2708,Data!$C$9:$C$2708,$B245,Data!$E$9:$E$2708,"5°cooking", Data!$D$9:$D$2708,"3°batch"))</f>
        <v/>
      </c>
      <c r="R245" s="66" t="str">
        <f t="shared" si="7"/>
        <v/>
      </c>
    </row>
    <row r="246" spans="2:18" x14ac:dyDescent="0.25">
      <c r="B246" s="66" t="str">
        <f t="shared" si="8"/>
        <v/>
      </c>
      <c r="C246" s="58" t="str">
        <f>IF(B246="","",AVERAGEIFS(Data!F$9:F$2708,Data!$C$9:$C$2708,$B246,Data!$E$9:$E$2708,"1°cooking", Data!$D$9:$D$2708,"1°batch"))</f>
        <v/>
      </c>
      <c r="D246" s="26" t="str">
        <f>IF(B246="","",AVERAGEIFS(Data!F$9:F$2708,Data!$C$9:$C$2708,$B246,Data!$E$9:$E$2708,"2°cooking", Data!$D$9:$D$2708,"1°batch"))</f>
        <v/>
      </c>
      <c r="E246" s="26" t="str">
        <f>IF(B246="","",AVERAGEIFS(Data!F$9:F$2708,Data!$C$9:$C$2708,$B246,Data!$E$9:$E$2708,"3°cooking", Data!$D$9:$D$2708,"1°batch"))</f>
        <v/>
      </c>
      <c r="F246" s="26" t="str">
        <f>IF(B246="","",AVERAGEIFS(Data!F$9:F$2708,Data!$C$9:$C$2708,$B246,Data!$E$9:$E$2708,"4°cooking", Data!$D$9:$D$2708,"1°batch"))</f>
        <v/>
      </c>
      <c r="G246" s="59" t="str">
        <f>IF(B246="","",AVERAGEIFS(Data!F$9:F$2708,Data!$C$9:$C$2708,$B246,Data!$E$9:$E$2708,"5°cooking", Data!$D$9:$D$2708,"1°batch"))</f>
        <v/>
      </c>
      <c r="H246" s="58" t="str">
        <f>IF(B246="","",AVERAGEIFS(Data!F$9:F$2708,Data!$C$9:$C$2708,$B246,Data!$E$9:$E$2708,"1°cooking", Data!$D$9:$D$2708,"2°batch"))</f>
        <v/>
      </c>
      <c r="I246" s="26" t="str">
        <f>IF(B246="","",AVERAGEIFS(Data!F$9:F$2708,Data!$C$9:$C$2708,$B246,Data!$E$9:$E$2708,"2°cooking", Data!$D$9:$D$2708,"2°batch"))</f>
        <v/>
      </c>
      <c r="J246" s="26" t="str">
        <f>IF(B246="","",AVERAGEIFS(Data!F$9:F$2708,Data!$C$9:$C$2708,$B246,Data!$E$9:$E$2708,"3°cooking", Data!$D$9:$D$2708,"2°batch"))</f>
        <v/>
      </c>
      <c r="K246" s="26" t="str">
        <f>IF(B246="","",AVERAGEIFS(Data!F$9:F$2708,Data!$C$9:$C$2708,$B246,Data!$E$9:$E$2708,"4°cooking", Data!$D$9:$D$2708,"2°batch"))</f>
        <v/>
      </c>
      <c r="L246" s="59" t="str">
        <f>IF(B246="","",AVERAGEIFS(Data!F$9:F$2708,Data!$C$9:$C$2708,$B246,Data!$E$9:$E$2708,"5°cooking", Data!$D$9:$D$2708,"2°batch"))</f>
        <v/>
      </c>
      <c r="M246" s="58" t="str">
        <f>IF(B246="","",AVERAGEIFS(Data!F$9:F$2708,Data!$C$9:$C$2708,$B246,Data!$E$9:$E$2708,"1°cooking", Data!$D$9:$D$2708,"3°batch"))</f>
        <v/>
      </c>
      <c r="N246" s="26" t="str">
        <f>IF(B246="","",AVERAGEIFS(Data!F$9:F$2708,Data!$C$9:$C$2708,$B246,Data!$E$9:$E$2708,"2°cooking", Data!$D$9:$D$2708,"3°batch"))</f>
        <v/>
      </c>
      <c r="O246" s="26" t="str">
        <f>IF(B246="","",AVERAGEIFS(Data!F$9:F$2708,Data!$C$9:$C$2708,$B246,Data!$E$9:$E$2708,"3°cooking", Data!$D$9:$D$2708,"3°batch"))</f>
        <v/>
      </c>
      <c r="P246" s="26" t="str">
        <f>IF(B246="","",AVERAGEIFS(Data!F$9:F$2708,Data!$C$9:$C$2708,$B246,Data!$E$9:$E$2708,"4°cooking", Data!$D$9:$D$2708,"3°batch"))</f>
        <v/>
      </c>
      <c r="Q246" s="59" t="str">
        <f>IF(B246="","",AVERAGEIFS(Data!F$9:F$2708,Data!$C$9:$C$2708,$B246,Data!$E$9:$E$2708,"5°cooking", Data!$D$9:$D$2708,"3°batch"))</f>
        <v/>
      </c>
      <c r="R246" s="66" t="str">
        <f t="shared" si="7"/>
        <v/>
      </c>
    </row>
    <row r="247" spans="2:18" x14ac:dyDescent="0.25">
      <c r="B247" s="66" t="str">
        <f t="shared" si="8"/>
        <v/>
      </c>
      <c r="C247" s="58" t="str">
        <f>IF(B247="","",AVERAGEIFS(Data!F$9:F$2708,Data!$C$9:$C$2708,$B247,Data!$E$9:$E$2708,"1°cooking", Data!$D$9:$D$2708,"1°batch"))</f>
        <v/>
      </c>
      <c r="D247" s="26" t="str">
        <f>IF(B247="","",AVERAGEIFS(Data!F$9:F$2708,Data!$C$9:$C$2708,$B247,Data!$E$9:$E$2708,"2°cooking", Data!$D$9:$D$2708,"1°batch"))</f>
        <v/>
      </c>
      <c r="E247" s="26" t="str">
        <f>IF(B247="","",AVERAGEIFS(Data!F$9:F$2708,Data!$C$9:$C$2708,$B247,Data!$E$9:$E$2708,"3°cooking", Data!$D$9:$D$2708,"1°batch"))</f>
        <v/>
      </c>
      <c r="F247" s="26" t="str">
        <f>IF(B247="","",AVERAGEIFS(Data!F$9:F$2708,Data!$C$9:$C$2708,$B247,Data!$E$9:$E$2708,"4°cooking", Data!$D$9:$D$2708,"1°batch"))</f>
        <v/>
      </c>
      <c r="G247" s="59" t="str">
        <f>IF(B247="","",AVERAGEIFS(Data!F$9:F$2708,Data!$C$9:$C$2708,$B247,Data!$E$9:$E$2708,"5°cooking", Data!$D$9:$D$2708,"1°batch"))</f>
        <v/>
      </c>
      <c r="H247" s="58" t="str">
        <f>IF(B247="","",AVERAGEIFS(Data!F$9:F$2708,Data!$C$9:$C$2708,$B247,Data!$E$9:$E$2708,"1°cooking", Data!$D$9:$D$2708,"2°batch"))</f>
        <v/>
      </c>
      <c r="I247" s="26" t="str">
        <f>IF(B247="","",AVERAGEIFS(Data!F$9:F$2708,Data!$C$9:$C$2708,$B247,Data!$E$9:$E$2708,"2°cooking", Data!$D$9:$D$2708,"2°batch"))</f>
        <v/>
      </c>
      <c r="J247" s="26" t="str">
        <f>IF(B247="","",AVERAGEIFS(Data!F$9:F$2708,Data!$C$9:$C$2708,$B247,Data!$E$9:$E$2708,"3°cooking", Data!$D$9:$D$2708,"2°batch"))</f>
        <v/>
      </c>
      <c r="K247" s="26" t="str">
        <f>IF(B247="","",AVERAGEIFS(Data!F$9:F$2708,Data!$C$9:$C$2708,$B247,Data!$E$9:$E$2708,"4°cooking", Data!$D$9:$D$2708,"2°batch"))</f>
        <v/>
      </c>
      <c r="L247" s="59" t="str">
        <f>IF(B247="","",AVERAGEIFS(Data!F$9:F$2708,Data!$C$9:$C$2708,$B247,Data!$E$9:$E$2708,"5°cooking", Data!$D$9:$D$2708,"2°batch"))</f>
        <v/>
      </c>
      <c r="M247" s="58" t="str">
        <f>IF(B247="","",AVERAGEIFS(Data!F$9:F$2708,Data!$C$9:$C$2708,$B247,Data!$E$9:$E$2708,"1°cooking", Data!$D$9:$D$2708,"3°batch"))</f>
        <v/>
      </c>
      <c r="N247" s="26" t="str">
        <f>IF(B247="","",AVERAGEIFS(Data!F$9:F$2708,Data!$C$9:$C$2708,$B247,Data!$E$9:$E$2708,"2°cooking", Data!$D$9:$D$2708,"3°batch"))</f>
        <v/>
      </c>
      <c r="O247" s="26" t="str">
        <f>IF(B247="","",AVERAGEIFS(Data!F$9:F$2708,Data!$C$9:$C$2708,$B247,Data!$E$9:$E$2708,"3°cooking", Data!$D$9:$D$2708,"3°batch"))</f>
        <v/>
      </c>
      <c r="P247" s="26" t="str">
        <f>IF(B247="","",AVERAGEIFS(Data!F$9:F$2708,Data!$C$9:$C$2708,$B247,Data!$E$9:$E$2708,"4°cooking", Data!$D$9:$D$2708,"3°batch"))</f>
        <v/>
      </c>
      <c r="Q247" s="59" t="str">
        <f>IF(B247="","",AVERAGEIFS(Data!F$9:F$2708,Data!$C$9:$C$2708,$B247,Data!$E$9:$E$2708,"5°cooking", Data!$D$9:$D$2708,"3°batch"))</f>
        <v/>
      </c>
      <c r="R247" s="66" t="str">
        <f t="shared" si="7"/>
        <v/>
      </c>
    </row>
    <row r="248" spans="2:18" x14ac:dyDescent="0.25">
      <c r="B248" s="66" t="str">
        <f t="shared" si="8"/>
        <v/>
      </c>
      <c r="C248" s="58" t="str">
        <f>IF(B248="","",AVERAGEIFS(Data!F$9:F$2708,Data!$C$9:$C$2708,$B248,Data!$E$9:$E$2708,"1°cooking", Data!$D$9:$D$2708,"1°batch"))</f>
        <v/>
      </c>
      <c r="D248" s="26" t="str">
        <f>IF(B248="","",AVERAGEIFS(Data!F$9:F$2708,Data!$C$9:$C$2708,$B248,Data!$E$9:$E$2708,"2°cooking", Data!$D$9:$D$2708,"1°batch"))</f>
        <v/>
      </c>
      <c r="E248" s="26" t="str">
        <f>IF(B248="","",AVERAGEIFS(Data!F$9:F$2708,Data!$C$9:$C$2708,$B248,Data!$E$9:$E$2708,"3°cooking", Data!$D$9:$D$2708,"1°batch"))</f>
        <v/>
      </c>
      <c r="F248" s="26" t="str">
        <f>IF(B248="","",AVERAGEIFS(Data!F$9:F$2708,Data!$C$9:$C$2708,$B248,Data!$E$9:$E$2708,"4°cooking", Data!$D$9:$D$2708,"1°batch"))</f>
        <v/>
      </c>
      <c r="G248" s="59" t="str">
        <f>IF(B248="","",AVERAGEIFS(Data!F$9:F$2708,Data!$C$9:$C$2708,$B248,Data!$E$9:$E$2708,"5°cooking", Data!$D$9:$D$2708,"1°batch"))</f>
        <v/>
      </c>
      <c r="H248" s="58" t="str">
        <f>IF(B248="","",AVERAGEIFS(Data!F$9:F$2708,Data!$C$9:$C$2708,$B248,Data!$E$9:$E$2708,"1°cooking", Data!$D$9:$D$2708,"2°batch"))</f>
        <v/>
      </c>
      <c r="I248" s="26" t="str">
        <f>IF(B248="","",AVERAGEIFS(Data!F$9:F$2708,Data!$C$9:$C$2708,$B248,Data!$E$9:$E$2708,"2°cooking", Data!$D$9:$D$2708,"2°batch"))</f>
        <v/>
      </c>
      <c r="J248" s="26" t="str">
        <f>IF(B248="","",AVERAGEIFS(Data!F$9:F$2708,Data!$C$9:$C$2708,$B248,Data!$E$9:$E$2708,"3°cooking", Data!$D$9:$D$2708,"2°batch"))</f>
        <v/>
      </c>
      <c r="K248" s="26" t="str">
        <f>IF(B248="","",AVERAGEIFS(Data!F$9:F$2708,Data!$C$9:$C$2708,$B248,Data!$E$9:$E$2708,"4°cooking", Data!$D$9:$D$2708,"2°batch"))</f>
        <v/>
      </c>
      <c r="L248" s="59" t="str">
        <f>IF(B248="","",AVERAGEIFS(Data!F$9:F$2708,Data!$C$9:$C$2708,$B248,Data!$E$9:$E$2708,"5°cooking", Data!$D$9:$D$2708,"2°batch"))</f>
        <v/>
      </c>
      <c r="M248" s="58" t="str">
        <f>IF(B248="","",AVERAGEIFS(Data!F$9:F$2708,Data!$C$9:$C$2708,$B248,Data!$E$9:$E$2708,"1°cooking", Data!$D$9:$D$2708,"3°batch"))</f>
        <v/>
      </c>
      <c r="N248" s="26" t="str">
        <f>IF(B248="","",AVERAGEIFS(Data!F$9:F$2708,Data!$C$9:$C$2708,$B248,Data!$E$9:$E$2708,"2°cooking", Data!$D$9:$D$2708,"3°batch"))</f>
        <v/>
      </c>
      <c r="O248" s="26" t="str">
        <f>IF(B248="","",AVERAGEIFS(Data!F$9:F$2708,Data!$C$9:$C$2708,$B248,Data!$E$9:$E$2708,"3°cooking", Data!$D$9:$D$2708,"3°batch"))</f>
        <v/>
      </c>
      <c r="P248" s="26" t="str">
        <f>IF(B248="","",AVERAGEIFS(Data!F$9:F$2708,Data!$C$9:$C$2708,$B248,Data!$E$9:$E$2708,"4°cooking", Data!$D$9:$D$2708,"3°batch"))</f>
        <v/>
      </c>
      <c r="Q248" s="59" t="str">
        <f>IF(B248="","",AVERAGEIFS(Data!F$9:F$2708,Data!$C$9:$C$2708,$B248,Data!$E$9:$E$2708,"5°cooking", Data!$D$9:$D$2708,"3°batch"))</f>
        <v/>
      </c>
      <c r="R248" s="66" t="str">
        <f t="shared" si="7"/>
        <v/>
      </c>
    </row>
    <row r="249" spans="2:18" x14ac:dyDescent="0.25">
      <c r="B249" s="66" t="str">
        <f t="shared" si="8"/>
        <v/>
      </c>
      <c r="C249" s="58" t="str">
        <f>IF(B249="","",AVERAGEIFS(Data!F$9:F$2708,Data!$C$9:$C$2708,$B249,Data!$E$9:$E$2708,"1°cooking", Data!$D$9:$D$2708,"1°batch"))</f>
        <v/>
      </c>
      <c r="D249" s="26" t="str">
        <f>IF(B249="","",AVERAGEIFS(Data!F$9:F$2708,Data!$C$9:$C$2708,$B249,Data!$E$9:$E$2708,"2°cooking", Data!$D$9:$D$2708,"1°batch"))</f>
        <v/>
      </c>
      <c r="E249" s="26" t="str">
        <f>IF(B249="","",AVERAGEIFS(Data!F$9:F$2708,Data!$C$9:$C$2708,$B249,Data!$E$9:$E$2708,"3°cooking", Data!$D$9:$D$2708,"1°batch"))</f>
        <v/>
      </c>
      <c r="F249" s="26" t="str">
        <f>IF(B249="","",AVERAGEIFS(Data!F$9:F$2708,Data!$C$9:$C$2708,$B249,Data!$E$9:$E$2708,"4°cooking", Data!$D$9:$D$2708,"1°batch"))</f>
        <v/>
      </c>
      <c r="G249" s="59" t="str">
        <f>IF(B249="","",AVERAGEIFS(Data!F$9:F$2708,Data!$C$9:$C$2708,$B249,Data!$E$9:$E$2708,"5°cooking", Data!$D$9:$D$2708,"1°batch"))</f>
        <v/>
      </c>
      <c r="H249" s="58" t="str">
        <f>IF(B249="","",AVERAGEIFS(Data!F$9:F$2708,Data!$C$9:$C$2708,$B249,Data!$E$9:$E$2708,"1°cooking", Data!$D$9:$D$2708,"2°batch"))</f>
        <v/>
      </c>
      <c r="I249" s="26" t="str">
        <f>IF(B249="","",AVERAGEIFS(Data!F$9:F$2708,Data!$C$9:$C$2708,$B249,Data!$E$9:$E$2708,"2°cooking", Data!$D$9:$D$2708,"2°batch"))</f>
        <v/>
      </c>
      <c r="J249" s="26" t="str">
        <f>IF(B249="","",AVERAGEIFS(Data!F$9:F$2708,Data!$C$9:$C$2708,$B249,Data!$E$9:$E$2708,"3°cooking", Data!$D$9:$D$2708,"2°batch"))</f>
        <v/>
      </c>
      <c r="K249" s="26" t="str">
        <f>IF(B249="","",AVERAGEIFS(Data!F$9:F$2708,Data!$C$9:$C$2708,$B249,Data!$E$9:$E$2708,"4°cooking", Data!$D$9:$D$2708,"2°batch"))</f>
        <v/>
      </c>
      <c r="L249" s="59" t="str">
        <f>IF(B249="","",AVERAGEIFS(Data!F$9:F$2708,Data!$C$9:$C$2708,$B249,Data!$E$9:$E$2708,"5°cooking", Data!$D$9:$D$2708,"2°batch"))</f>
        <v/>
      </c>
      <c r="M249" s="58" t="str">
        <f>IF(B249="","",AVERAGEIFS(Data!F$9:F$2708,Data!$C$9:$C$2708,$B249,Data!$E$9:$E$2708,"1°cooking", Data!$D$9:$D$2708,"3°batch"))</f>
        <v/>
      </c>
      <c r="N249" s="26" t="str">
        <f>IF(B249="","",AVERAGEIFS(Data!F$9:F$2708,Data!$C$9:$C$2708,$B249,Data!$E$9:$E$2708,"2°cooking", Data!$D$9:$D$2708,"3°batch"))</f>
        <v/>
      </c>
      <c r="O249" s="26" t="str">
        <f>IF(B249="","",AVERAGEIFS(Data!F$9:F$2708,Data!$C$9:$C$2708,$B249,Data!$E$9:$E$2708,"3°cooking", Data!$D$9:$D$2708,"3°batch"))</f>
        <v/>
      </c>
      <c r="P249" s="26" t="str">
        <f>IF(B249="","",AVERAGEIFS(Data!F$9:F$2708,Data!$C$9:$C$2708,$B249,Data!$E$9:$E$2708,"4°cooking", Data!$D$9:$D$2708,"3°batch"))</f>
        <v/>
      </c>
      <c r="Q249" s="59" t="str">
        <f>IF(B249="","",AVERAGEIFS(Data!F$9:F$2708,Data!$C$9:$C$2708,$B249,Data!$E$9:$E$2708,"5°cooking", Data!$D$9:$D$2708,"3°batch"))</f>
        <v/>
      </c>
      <c r="R249" s="66" t="str">
        <f t="shared" si="7"/>
        <v/>
      </c>
    </row>
    <row r="250" spans="2:18" x14ac:dyDescent="0.25">
      <c r="B250" s="66" t="str">
        <f t="shared" si="8"/>
        <v/>
      </c>
      <c r="C250" s="58" t="str">
        <f>IF(B250="","",AVERAGEIFS(Data!F$9:F$2708,Data!$C$9:$C$2708,$B250,Data!$E$9:$E$2708,"1°cooking", Data!$D$9:$D$2708,"1°batch"))</f>
        <v/>
      </c>
      <c r="D250" s="26" t="str">
        <f>IF(B250="","",AVERAGEIFS(Data!F$9:F$2708,Data!$C$9:$C$2708,$B250,Data!$E$9:$E$2708,"2°cooking", Data!$D$9:$D$2708,"1°batch"))</f>
        <v/>
      </c>
      <c r="E250" s="26" t="str">
        <f>IF(B250="","",AVERAGEIFS(Data!F$9:F$2708,Data!$C$9:$C$2708,$B250,Data!$E$9:$E$2708,"3°cooking", Data!$D$9:$D$2708,"1°batch"))</f>
        <v/>
      </c>
      <c r="F250" s="26" t="str">
        <f>IF(B250="","",AVERAGEIFS(Data!F$9:F$2708,Data!$C$9:$C$2708,$B250,Data!$E$9:$E$2708,"4°cooking", Data!$D$9:$D$2708,"1°batch"))</f>
        <v/>
      </c>
      <c r="G250" s="59" t="str">
        <f>IF(B250="","",AVERAGEIFS(Data!F$9:F$2708,Data!$C$9:$C$2708,$B250,Data!$E$9:$E$2708,"5°cooking", Data!$D$9:$D$2708,"1°batch"))</f>
        <v/>
      </c>
      <c r="H250" s="58" t="str">
        <f>IF(B250="","",AVERAGEIFS(Data!F$9:F$2708,Data!$C$9:$C$2708,$B250,Data!$E$9:$E$2708,"1°cooking", Data!$D$9:$D$2708,"2°batch"))</f>
        <v/>
      </c>
      <c r="I250" s="26" t="str">
        <f>IF(B250="","",AVERAGEIFS(Data!F$9:F$2708,Data!$C$9:$C$2708,$B250,Data!$E$9:$E$2708,"2°cooking", Data!$D$9:$D$2708,"2°batch"))</f>
        <v/>
      </c>
      <c r="J250" s="26" t="str">
        <f>IF(B250="","",AVERAGEIFS(Data!F$9:F$2708,Data!$C$9:$C$2708,$B250,Data!$E$9:$E$2708,"3°cooking", Data!$D$9:$D$2708,"2°batch"))</f>
        <v/>
      </c>
      <c r="K250" s="26" t="str">
        <f>IF(B250="","",AVERAGEIFS(Data!F$9:F$2708,Data!$C$9:$C$2708,$B250,Data!$E$9:$E$2708,"4°cooking", Data!$D$9:$D$2708,"2°batch"))</f>
        <v/>
      </c>
      <c r="L250" s="59" t="str">
        <f>IF(B250="","",AVERAGEIFS(Data!F$9:F$2708,Data!$C$9:$C$2708,$B250,Data!$E$9:$E$2708,"5°cooking", Data!$D$9:$D$2708,"2°batch"))</f>
        <v/>
      </c>
      <c r="M250" s="58" t="str">
        <f>IF(B250="","",AVERAGEIFS(Data!F$9:F$2708,Data!$C$9:$C$2708,$B250,Data!$E$9:$E$2708,"1°cooking", Data!$D$9:$D$2708,"3°batch"))</f>
        <v/>
      </c>
      <c r="N250" s="26" t="str">
        <f>IF(B250="","",AVERAGEIFS(Data!F$9:F$2708,Data!$C$9:$C$2708,$B250,Data!$E$9:$E$2708,"2°cooking", Data!$D$9:$D$2708,"3°batch"))</f>
        <v/>
      </c>
      <c r="O250" s="26" t="str">
        <f>IF(B250="","",AVERAGEIFS(Data!F$9:F$2708,Data!$C$9:$C$2708,$B250,Data!$E$9:$E$2708,"3°cooking", Data!$D$9:$D$2708,"3°batch"))</f>
        <v/>
      </c>
      <c r="P250" s="26" t="str">
        <f>IF(B250="","",AVERAGEIFS(Data!F$9:F$2708,Data!$C$9:$C$2708,$B250,Data!$E$9:$E$2708,"4°cooking", Data!$D$9:$D$2708,"3°batch"))</f>
        <v/>
      </c>
      <c r="Q250" s="59" t="str">
        <f>IF(B250="","",AVERAGEIFS(Data!F$9:F$2708,Data!$C$9:$C$2708,$B250,Data!$E$9:$E$2708,"5°cooking", Data!$D$9:$D$2708,"3°batch"))</f>
        <v/>
      </c>
      <c r="R250" s="66" t="str">
        <f t="shared" si="7"/>
        <v/>
      </c>
    </row>
    <row r="251" spans="2:18" x14ac:dyDescent="0.25">
      <c r="B251" s="66" t="str">
        <f t="shared" si="8"/>
        <v/>
      </c>
      <c r="C251" s="58" t="str">
        <f>IF(B251="","",AVERAGEIFS(Data!F$9:F$2708,Data!$C$9:$C$2708,$B251,Data!$E$9:$E$2708,"1°cooking", Data!$D$9:$D$2708,"1°batch"))</f>
        <v/>
      </c>
      <c r="D251" s="26" t="str">
        <f>IF(B251="","",AVERAGEIFS(Data!F$9:F$2708,Data!$C$9:$C$2708,$B251,Data!$E$9:$E$2708,"2°cooking", Data!$D$9:$D$2708,"1°batch"))</f>
        <v/>
      </c>
      <c r="E251" s="26" t="str">
        <f>IF(B251="","",AVERAGEIFS(Data!F$9:F$2708,Data!$C$9:$C$2708,$B251,Data!$E$9:$E$2708,"3°cooking", Data!$D$9:$D$2708,"1°batch"))</f>
        <v/>
      </c>
      <c r="F251" s="26" t="str">
        <f>IF(B251="","",AVERAGEIFS(Data!F$9:F$2708,Data!$C$9:$C$2708,$B251,Data!$E$9:$E$2708,"4°cooking", Data!$D$9:$D$2708,"1°batch"))</f>
        <v/>
      </c>
      <c r="G251" s="59" t="str">
        <f>IF(B251="","",AVERAGEIFS(Data!F$9:F$2708,Data!$C$9:$C$2708,$B251,Data!$E$9:$E$2708,"5°cooking", Data!$D$9:$D$2708,"1°batch"))</f>
        <v/>
      </c>
      <c r="H251" s="58" t="str">
        <f>IF(B251="","",AVERAGEIFS(Data!F$9:F$2708,Data!$C$9:$C$2708,$B251,Data!$E$9:$E$2708,"1°cooking", Data!$D$9:$D$2708,"2°batch"))</f>
        <v/>
      </c>
      <c r="I251" s="26" t="str">
        <f>IF(B251="","",AVERAGEIFS(Data!F$9:F$2708,Data!$C$9:$C$2708,$B251,Data!$E$9:$E$2708,"2°cooking", Data!$D$9:$D$2708,"2°batch"))</f>
        <v/>
      </c>
      <c r="J251" s="26" t="str">
        <f>IF(B251="","",AVERAGEIFS(Data!F$9:F$2708,Data!$C$9:$C$2708,$B251,Data!$E$9:$E$2708,"3°cooking", Data!$D$9:$D$2708,"2°batch"))</f>
        <v/>
      </c>
      <c r="K251" s="26" t="str">
        <f>IF(B251="","",AVERAGEIFS(Data!F$9:F$2708,Data!$C$9:$C$2708,$B251,Data!$E$9:$E$2708,"4°cooking", Data!$D$9:$D$2708,"2°batch"))</f>
        <v/>
      </c>
      <c r="L251" s="59" t="str">
        <f>IF(B251="","",AVERAGEIFS(Data!F$9:F$2708,Data!$C$9:$C$2708,$B251,Data!$E$9:$E$2708,"5°cooking", Data!$D$9:$D$2708,"2°batch"))</f>
        <v/>
      </c>
      <c r="M251" s="58" t="str">
        <f>IF(B251="","",AVERAGEIFS(Data!F$9:F$2708,Data!$C$9:$C$2708,$B251,Data!$E$9:$E$2708,"1°cooking", Data!$D$9:$D$2708,"3°batch"))</f>
        <v/>
      </c>
      <c r="N251" s="26" t="str">
        <f>IF(B251="","",AVERAGEIFS(Data!F$9:F$2708,Data!$C$9:$C$2708,$B251,Data!$E$9:$E$2708,"2°cooking", Data!$D$9:$D$2708,"3°batch"))</f>
        <v/>
      </c>
      <c r="O251" s="26" t="str">
        <f>IF(B251="","",AVERAGEIFS(Data!F$9:F$2708,Data!$C$9:$C$2708,$B251,Data!$E$9:$E$2708,"3°cooking", Data!$D$9:$D$2708,"3°batch"))</f>
        <v/>
      </c>
      <c r="P251" s="26" t="str">
        <f>IF(B251="","",AVERAGEIFS(Data!F$9:F$2708,Data!$C$9:$C$2708,$B251,Data!$E$9:$E$2708,"4°cooking", Data!$D$9:$D$2708,"3°batch"))</f>
        <v/>
      </c>
      <c r="Q251" s="59" t="str">
        <f>IF(B251="","",AVERAGEIFS(Data!F$9:F$2708,Data!$C$9:$C$2708,$B251,Data!$E$9:$E$2708,"5°cooking", Data!$D$9:$D$2708,"3°batch"))</f>
        <v/>
      </c>
      <c r="R251" s="66" t="str">
        <f t="shared" si="7"/>
        <v/>
      </c>
    </row>
    <row r="252" spans="2:18" x14ac:dyDescent="0.25">
      <c r="B252" s="66" t="str">
        <f t="shared" si="8"/>
        <v/>
      </c>
      <c r="C252" s="58" t="str">
        <f>IF(B252="","",AVERAGEIFS(Data!F$9:F$2708,Data!$C$9:$C$2708,$B252,Data!$E$9:$E$2708,"1°cooking", Data!$D$9:$D$2708,"1°batch"))</f>
        <v/>
      </c>
      <c r="D252" s="26" t="str">
        <f>IF(B252="","",AVERAGEIFS(Data!F$9:F$2708,Data!$C$9:$C$2708,$B252,Data!$E$9:$E$2708,"2°cooking", Data!$D$9:$D$2708,"1°batch"))</f>
        <v/>
      </c>
      <c r="E252" s="26" t="str">
        <f>IF(B252="","",AVERAGEIFS(Data!F$9:F$2708,Data!$C$9:$C$2708,$B252,Data!$E$9:$E$2708,"3°cooking", Data!$D$9:$D$2708,"1°batch"))</f>
        <v/>
      </c>
      <c r="F252" s="26" t="str">
        <f>IF(B252="","",AVERAGEIFS(Data!F$9:F$2708,Data!$C$9:$C$2708,$B252,Data!$E$9:$E$2708,"4°cooking", Data!$D$9:$D$2708,"1°batch"))</f>
        <v/>
      </c>
      <c r="G252" s="59" t="str">
        <f>IF(B252="","",AVERAGEIFS(Data!F$9:F$2708,Data!$C$9:$C$2708,$B252,Data!$E$9:$E$2708,"5°cooking", Data!$D$9:$D$2708,"1°batch"))</f>
        <v/>
      </c>
      <c r="H252" s="58" t="str">
        <f>IF(B252="","",AVERAGEIFS(Data!F$9:F$2708,Data!$C$9:$C$2708,$B252,Data!$E$9:$E$2708,"1°cooking", Data!$D$9:$D$2708,"2°batch"))</f>
        <v/>
      </c>
      <c r="I252" s="26" t="str">
        <f>IF(B252="","",AVERAGEIFS(Data!F$9:F$2708,Data!$C$9:$C$2708,$B252,Data!$E$9:$E$2708,"2°cooking", Data!$D$9:$D$2708,"2°batch"))</f>
        <v/>
      </c>
      <c r="J252" s="26" t="str">
        <f>IF(B252="","",AVERAGEIFS(Data!F$9:F$2708,Data!$C$9:$C$2708,$B252,Data!$E$9:$E$2708,"3°cooking", Data!$D$9:$D$2708,"2°batch"))</f>
        <v/>
      </c>
      <c r="K252" s="26" t="str">
        <f>IF(B252="","",AVERAGEIFS(Data!F$9:F$2708,Data!$C$9:$C$2708,$B252,Data!$E$9:$E$2708,"4°cooking", Data!$D$9:$D$2708,"2°batch"))</f>
        <v/>
      </c>
      <c r="L252" s="59" t="str">
        <f>IF(B252="","",AVERAGEIFS(Data!F$9:F$2708,Data!$C$9:$C$2708,$B252,Data!$E$9:$E$2708,"5°cooking", Data!$D$9:$D$2708,"2°batch"))</f>
        <v/>
      </c>
      <c r="M252" s="58" t="str">
        <f>IF(B252="","",AVERAGEIFS(Data!F$9:F$2708,Data!$C$9:$C$2708,$B252,Data!$E$9:$E$2708,"1°cooking", Data!$D$9:$D$2708,"3°batch"))</f>
        <v/>
      </c>
      <c r="N252" s="26" t="str">
        <f>IF(B252="","",AVERAGEIFS(Data!F$9:F$2708,Data!$C$9:$C$2708,$B252,Data!$E$9:$E$2708,"2°cooking", Data!$D$9:$D$2708,"3°batch"))</f>
        <v/>
      </c>
      <c r="O252" s="26" t="str">
        <f>IF(B252="","",AVERAGEIFS(Data!F$9:F$2708,Data!$C$9:$C$2708,$B252,Data!$E$9:$E$2708,"3°cooking", Data!$D$9:$D$2708,"3°batch"))</f>
        <v/>
      </c>
      <c r="P252" s="26" t="str">
        <f>IF(B252="","",AVERAGEIFS(Data!F$9:F$2708,Data!$C$9:$C$2708,$B252,Data!$E$9:$E$2708,"4°cooking", Data!$D$9:$D$2708,"3°batch"))</f>
        <v/>
      </c>
      <c r="Q252" s="59" t="str">
        <f>IF(B252="","",AVERAGEIFS(Data!F$9:F$2708,Data!$C$9:$C$2708,$B252,Data!$E$9:$E$2708,"5°cooking", Data!$D$9:$D$2708,"3°batch"))</f>
        <v/>
      </c>
      <c r="R252" s="66" t="str">
        <f t="shared" si="7"/>
        <v/>
      </c>
    </row>
    <row r="253" spans="2:18" x14ac:dyDescent="0.25">
      <c r="B253" s="66" t="str">
        <f t="shared" si="8"/>
        <v/>
      </c>
      <c r="C253" s="58" t="str">
        <f>IF(B253="","",AVERAGEIFS(Data!F$9:F$2708,Data!$C$9:$C$2708,$B253,Data!$E$9:$E$2708,"1°cooking", Data!$D$9:$D$2708,"1°batch"))</f>
        <v/>
      </c>
      <c r="D253" s="26" t="str">
        <f>IF(B253="","",AVERAGEIFS(Data!F$9:F$2708,Data!$C$9:$C$2708,$B253,Data!$E$9:$E$2708,"2°cooking", Data!$D$9:$D$2708,"1°batch"))</f>
        <v/>
      </c>
      <c r="E253" s="26" t="str">
        <f>IF(B253="","",AVERAGEIFS(Data!F$9:F$2708,Data!$C$9:$C$2708,$B253,Data!$E$9:$E$2708,"3°cooking", Data!$D$9:$D$2708,"1°batch"))</f>
        <v/>
      </c>
      <c r="F253" s="26" t="str">
        <f>IF(B253="","",AVERAGEIFS(Data!F$9:F$2708,Data!$C$9:$C$2708,$B253,Data!$E$9:$E$2708,"4°cooking", Data!$D$9:$D$2708,"1°batch"))</f>
        <v/>
      </c>
      <c r="G253" s="59" t="str">
        <f>IF(B253="","",AVERAGEIFS(Data!F$9:F$2708,Data!$C$9:$C$2708,$B253,Data!$E$9:$E$2708,"5°cooking", Data!$D$9:$D$2708,"1°batch"))</f>
        <v/>
      </c>
      <c r="H253" s="58" t="str">
        <f>IF(B253="","",AVERAGEIFS(Data!F$9:F$2708,Data!$C$9:$C$2708,$B253,Data!$E$9:$E$2708,"1°cooking", Data!$D$9:$D$2708,"2°batch"))</f>
        <v/>
      </c>
      <c r="I253" s="26" t="str">
        <f>IF(B253="","",AVERAGEIFS(Data!F$9:F$2708,Data!$C$9:$C$2708,$B253,Data!$E$9:$E$2708,"2°cooking", Data!$D$9:$D$2708,"2°batch"))</f>
        <v/>
      </c>
      <c r="J253" s="26" t="str">
        <f>IF(B253="","",AVERAGEIFS(Data!F$9:F$2708,Data!$C$9:$C$2708,$B253,Data!$E$9:$E$2708,"3°cooking", Data!$D$9:$D$2708,"2°batch"))</f>
        <v/>
      </c>
      <c r="K253" s="26" t="str">
        <f>IF(B253="","",AVERAGEIFS(Data!F$9:F$2708,Data!$C$9:$C$2708,$B253,Data!$E$9:$E$2708,"4°cooking", Data!$D$9:$D$2708,"2°batch"))</f>
        <v/>
      </c>
      <c r="L253" s="59" t="str">
        <f>IF(B253="","",AVERAGEIFS(Data!F$9:F$2708,Data!$C$9:$C$2708,$B253,Data!$E$9:$E$2708,"5°cooking", Data!$D$9:$D$2708,"2°batch"))</f>
        <v/>
      </c>
      <c r="M253" s="58" t="str">
        <f>IF(B253="","",AVERAGEIFS(Data!F$9:F$2708,Data!$C$9:$C$2708,$B253,Data!$E$9:$E$2708,"1°cooking", Data!$D$9:$D$2708,"3°batch"))</f>
        <v/>
      </c>
      <c r="N253" s="26" t="str">
        <f>IF(B253="","",AVERAGEIFS(Data!F$9:F$2708,Data!$C$9:$C$2708,$B253,Data!$E$9:$E$2708,"2°cooking", Data!$D$9:$D$2708,"3°batch"))</f>
        <v/>
      </c>
      <c r="O253" s="26" t="str">
        <f>IF(B253="","",AVERAGEIFS(Data!F$9:F$2708,Data!$C$9:$C$2708,$B253,Data!$E$9:$E$2708,"3°cooking", Data!$D$9:$D$2708,"3°batch"))</f>
        <v/>
      </c>
      <c r="P253" s="26" t="str">
        <f>IF(B253="","",AVERAGEIFS(Data!F$9:F$2708,Data!$C$9:$C$2708,$B253,Data!$E$9:$E$2708,"4°cooking", Data!$D$9:$D$2708,"3°batch"))</f>
        <v/>
      </c>
      <c r="Q253" s="59" t="str">
        <f>IF(B253="","",AVERAGEIFS(Data!F$9:F$2708,Data!$C$9:$C$2708,$B253,Data!$E$9:$E$2708,"5°cooking", Data!$D$9:$D$2708,"3°batch"))</f>
        <v/>
      </c>
      <c r="R253" s="66" t="str">
        <f t="shared" si="7"/>
        <v/>
      </c>
    </row>
    <row r="254" spans="2:18" x14ac:dyDescent="0.25">
      <c r="B254" s="66" t="str">
        <f t="shared" si="8"/>
        <v/>
      </c>
      <c r="C254" s="58" t="str">
        <f>IF(B254="","",AVERAGEIFS(Data!F$9:F$2708,Data!$C$9:$C$2708,$B254,Data!$E$9:$E$2708,"1°cooking", Data!$D$9:$D$2708,"1°batch"))</f>
        <v/>
      </c>
      <c r="D254" s="26" t="str">
        <f>IF(B254="","",AVERAGEIFS(Data!F$9:F$2708,Data!$C$9:$C$2708,$B254,Data!$E$9:$E$2708,"2°cooking", Data!$D$9:$D$2708,"1°batch"))</f>
        <v/>
      </c>
      <c r="E254" s="26" t="str">
        <f>IF(B254="","",AVERAGEIFS(Data!F$9:F$2708,Data!$C$9:$C$2708,$B254,Data!$E$9:$E$2708,"3°cooking", Data!$D$9:$D$2708,"1°batch"))</f>
        <v/>
      </c>
      <c r="F254" s="26" t="str">
        <f>IF(B254="","",AVERAGEIFS(Data!F$9:F$2708,Data!$C$9:$C$2708,$B254,Data!$E$9:$E$2708,"4°cooking", Data!$D$9:$D$2708,"1°batch"))</f>
        <v/>
      </c>
      <c r="G254" s="59" t="str">
        <f>IF(B254="","",AVERAGEIFS(Data!F$9:F$2708,Data!$C$9:$C$2708,$B254,Data!$E$9:$E$2708,"5°cooking", Data!$D$9:$D$2708,"1°batch"))</f>
        <v/>
      </c>
      <c r="H254" s="58" t="str">
        <f>IF(B254="","",AVERAGEIFS(Data!F$9:F$2708,Data!$C$9:$C$2708,$B254,Data!$E$9:$E$2708,"1°cooking", Data!$D$9:$D$2708,"2°batch"))</f>
        <v/>
      </c>
      <c r="I254" s="26" t="str">
        <f>IF(B254="","",AVERAGEIFS(Data!F$9:F$2708,Data!$C$9:$C$2708,$B254,Data!$E$9:$E$2708,"2°cooking", Data!$D$9:$D$2708,"2°batch"))</f>
        <v/>
      </c>
      <c r="J254" s="26" t="str">
        <f>IF(B254="","",AVERAGEIFS(Data!F$9:F$2708,Data!$C$9:$C$2708,$B254,Data!$E$9:$E$2708,"3°cooking", Data!$D$9:$D$2708,"2°batch"))</f>
        <v/>
      </c>
      <c r="K254" s="26" t="str">
        <f>IF(B254="","",AVERAGEIFS(Data!F$9:F$2708,Data!$C$9:$C$2708,$B254,Data!$E$9:$E$2708,"4°cooking", Data!$D$9:$D$2708,"2°batch"))</f>
        <v/>
      </c>
      <c r="L254" s="59" t="str">
        <f>IF(B254="","",AVERAGEIFS(Data!F$9:F$2708,Data!$C$9:$C$2708,$B254,Data!$E$9:$E$2708,"5°cooking", Data!$D$9:$D$2708,"2°batch"))</f>
        <v/>
      </c>
      <c r="M254" s="58" t="str">
        <f>IF(B254="","",AVERAGEIFS(Data!F$9:F$2708,Data!$C$9:$C$2708,$B254,Data!$E$9:$E$2708,"1°cooking", Data!$D$9:$D$2708,"3°batch"))</f>
        <v/>
      </c>
      <c r="N254" s="26" t="str">
        <f>IF(B254="","",AVERAGEIFS(Data!F$9:F$2708,Data!$C$9:$C$2708,$B254,Data!$E$9:$E$2708,"2°cooking", Data!$D$9:$D$2708,"3°batch"))</f>
        <v/>
      </c>
      <c r="O254" s="26" t="str">
        <f>IF(B254="","",AVERAGEIFS(Data!F$9:F$2708,Data!$C$9:$C$2708,$B254,Data!$E$9:$E$2708,"3°cooking", Data!$D$9:$D$2708,"3°batch"))</f>
        <v/>
      </c>
      <c r="P254" s="26" t="str">
        <f>IF(B254="","",AVERAGEIFS(Data!F$9:F$2708,Data!$C$9:$C$2708,$B254,Data!$E$9:$E$2708,"4°cooking", Data!$D$9:$D$2708,"3°batch"))</f>
        <v/>
      </c>
      <c r="Q254" s="59" t="str">
        <f>IF(B254="","",AVERAGEIFS(Data!F$9:F$2708,Data!$C$9:$C$2708,$B254,Data!$E$9:$E$2708,"5°cooking", Data!$D$9:$D$2708,"3°batch"))</f>
        <v/>
      </c>
      <c r="R254" s="66" t="str">
        <f t="shared" si="7"/>
        <v/>
      </c>
    </row>
    <row r="255" spans="2:18" x14ac:dyDescent="0.25">
      <c r="B255" s="66" t="str">
        <f t="shared" si="8"/>
        <v/>
      </c>
      <c r="C255" s="58" t="str">
        <f>IF(B255="","",AVERAGEIFS(Data!F$9:F$2708,Data!$C$9:$C$2708,$B255,Data!$E$9:$E$2708,"1°cooking", Data!$D$9:$D$2708,"1°batch"))</f>
        <v/>
      </c>
      <c r="D255" s="26" t="str">
        <f>IF(B255="","",AVERAGEIFS(Data!F$9:F$2708,Data!$C$9:$C$2708,$B255,Data!$E$9:$E$2708,"2°cooking", Data!$D$9:$D$2708,"1°batch"))</f>
        <v/>
      </c>
      <c r="E255" s="26" t="str">
        <f>IF(B255="","",AVERAGEIFS(Data!F$9:F$2708,Data!$C$9:$C$2708,$B255,Data!$E$9:$E$2708,"3°cooking", Data!$D$9:$D$2708,"1°batch"))</f>
        <v/>
      </c>
      <c r="F255" s="26" t="str">
        <f>IF(B255="","",AVERAGEIFS(Data!F$9:F$2708,Data!$C$9:$C$2708,$B255,Data!$E$9:$E$2708,"4°cooking", Data!$D$9:$D$2708,"1°batch"))</f>
        <v/>
      </c>
      <c r="G255" s="59" t="str">
        <f>IF(B255="","",AVERAGEIFS(Data!F$9:F$2708,Data!$C$9:$C$2708,$B255,Data!$E$9:$E$2708,"5°cooking", Data!$D$9:$D$2708,"1°batch"))</f>
        <v/>
      </c>
      <c r="H255" s="58" t="str">
        <f>IF(B255="","",AVERAGEIFS(Data!F$9:F$2708,Data!$C$9:$C$2708,$B255,Data!$E$9:$E$2708,"1°cooking", Data!$D$9:$D$2708,"2°batch"))</f>
        <v/>
      </c>
      <c r="I255" s="26" t="str">
        <f>IF(B255="","",AVERAGEIFS(Data!F$9:F$2708,Data!$C$9:$C$2708,$B255,Data!$E$9:$E$2708,"2°cooking", Data!$D$9:$D$2708,"2°batch"))</f>
        <v/>
      </c>
      <c r="J255" s="26" t="str">
        <f>IF(B255="","",AVERAGEIFS(Data!F$9:F$2708,Data!$C$9:$C$2708,$B255,Data!$E$9:$E$2708,"3°cooking", Data!$D$9:$D$2708,"2°batch"))</f>
        <v/>
      </c>
      <c r="K255" s="26" t="str">
        <f>IF(B255="","",AVERAGEIFS(Data!F$9:F$2708,Data!$C$9:$C$2708,$B255,Data!$E$9:$E$2708,"4°cooking", Data!$D$9:$D$2708,"2°batch"))</f>
        <v/>
      </c>
      <c r="L255" s="59" t="str">
        <f>IF(B255="","",AVERAGEIFS(Data!F$9:F$2708,Data!$C$9:$C$2708,$B255,Data!$E$9:$E$2708,"5°cooking", Data!$D$9:$D$2708,"2°batch"))</f>
        <v/>
      </c>
      <c r="M255" s="58" t="str">
        <f>IF(B255="","",AVERAGEIFS(Data!F$9:F$2708,Data!$C$9:$C$2708,$B255,Data!$E$9:$E$2708,"1°cooking", Data!$D$9:$D$2708,"3°batch"))</f>
        <v/>
      </c>
      <c r="N255" s="26" t="str">
        <f>IF(B255="","",AVERAGEIFS(Data!F$9:F$2708,Data!$C$9:$C$2708,$B255,Data!$E$9:$E$2708,"2°cooking", Data!$D$9:$D$2708,"3°batch"))</f>
        <v/>
      </c>
      <c r="O255" s="26" t="str">
        <f>IF(B255="","",AVERAGEIFS(Data!F$9:F$2708,Data!$C$9:$C$2708,$B255,Data!$E$9:$E$2708,"3°cooking", Data!$D$9:$D$2708,"3°batch"))</f>
        <v/>
      </c>
      <c r="P255" s="26" t="str">
        <f>IF(B255="","",AVERAGEIFS(Data!F$9:F$2708,Data!$C$9:$C$2708,$B255,Data!$E$9:$E$2708,"4°cooking", Data!$D$9:$D$2708,"3°batch"))</f>
        <v/>
      </c>
      <c r="Q255" s="59" t="str">
        <f>IF(B255="","",AVERAGEIFS(Data!F$9:F$2708,Data!$C$9:$C$2708,$B255,Data!$E$9:$E$2708,"5°cooking", Data!$D$9:$D$2708,"3°batch"))</f>
        <v/>
      </c>
      <c r="R255" s="66" t="str">
        <f t="shared" si="7"/>
        <v/>
      </c>
    </row>
    <row r="256" spans="2:18" x14ac:dyDescent="0.25">
      <c r="B256" s="66" t="str">
        <f t="shared" si="8"/>
        <v/>
      </c>
      <c r="C256" s="58" t="str">
        <f>IF(B256="","",AVERAGEIFS(Data!F$9:F$2708,Data!$C$9:$C$2708,$B256,Data!$E$9:$E$2708,"1°cooking", Data!$D$9:$D$2708,"1°batch"))</f>
        <v/>
      </c>
      <c r="D256" s="26" t="str">
        <f>IF(B256="","",AVERAGEIFS(Data!F$9:F$2708,Data!$C$9:$C$2708,$B256,Data!$E$9:$E$2708,"2°cooking", Data!$D$9:$D$2708,"1°batch"))</f>
        <v/>
      </c>
      <c r="E256" s="26" t="str">
        <f>IF(B256="","",AVERAGEIFS(Data!F$9:F$2708,Data!$C$9:$C$2708,$B256,Data!$E$9:$E$2708,"3°cooking", Data!$D$9:$D$2708,"1°batch"))</f>
        <v/>
      </c>
      <c r="F256" s="26" t="str">
        <f>IF(B256="","",AVERAGEIFS(Data!F$9:F$2708,Data!$C$9:$C$2708,$B256,Data!$E$9:$E$2708,"4°cooking", Data!$D$9:$D$2708,"1°batch"))</f>
        <v/>
      </c>
      <c r="G256" s="59" t="str">
        <f>IF(B256="","",AVERAGEIFS(Data!F$9:F$2708,Data!$C$9:$C$2708,$B256,Data!$E$9:$E$2708,"5°cooking", Data!$D$9:$D$2708,"1°batch"))</f>
        <v/>
      </c>
      <c r="H256" s="58" t="str">
        <f>IF(B256="","",AVERAGEIFS(Data!F$9:F$2708,Data!$C$9:$C$2708,$B256,Data!$E$9:$E$2708,"1°cooking", Data!$D$9:$D$2708,"2°batch"))</f>
        <v/>
      </c>
      <c r="I256" s="26" t="str">
        <f>IF(B256="","",AVERAGEIFS(Data!F$9:F$2708,Data!$C$9:$C$2708,$B256,Data!$E$9:$E$2708,"2°cooking", Data!$D$9:$D$2708,"2°batch"))</f>
        <v/>
      </c>
      <c r="J256" s="26" t="str">
        <f>IF(B256="","",AVERAGEIFS(Data!F$9:F$2708,Data!$C$9:$C$2708,$B256,Data!$E$9:$E$2708,"3°cooking", Data!$D$9:$D$2708,"2°batch"))</f>
        <v/>
      </c>
      <c r="K256" s="26" t="str">
        <f>IF(B256="","",AVERAGEIFS(Data!F$9:F$2708,Data!$C$9:$C$2708,$B256,Data!$E$9:$E$2708,"4°cooking", Data!$D$9:$D$2708,"2°batch"))</f>
        <v/>
      </c>
      <c r="L256" s="59" t="str">
        <f>IF(B256="","",AVERAGEIFS(Data!F$9:F$2708,Data!$C$9:$C$2708,$B256,Data!$E$9:$E$2708,"5°cooking", Data!$D$9:$D$2708,"2°batch"))</f>
        <v/>
      </c>
      <c r="M256" s="58" t="str">
        <f>IF(B256="","",AVERAGEIFS(Data!F$9:F$2708,Data!$C$9:$C$2708,$B256,Data!$E$9:$E$2708,"1°cooking", Data!$D$9:$D$2708,"3°batch"))</f>
        <v/>
      </c>
      <c r="N256" s="26" t="str">
        <f>IF(B256="","",AVERAGEIFS(Data!F$9:F$2708,Data!$C$9:$C$2708,$B256,Data!$E$9:$E$2708,"2°cooking", Data!$D$9:$D$2708,"3°batch"))</f>
        <v/>
      </c>
      <c r="O256" s="26" t="str">
        <f>IF(B256="","",AVERAGEIFS(Data!F$9:F$2708,Data!$C$9:$C$2708,$B256,Data!$E$9:$E$2708,"3°cooking", Data!$D$9:$D$2708,"3°batch"))</f>
        <v/>
      </c>
      <c r="P256" s="26" t="str">
        <f>IF(B256="","",AVERAGEIFS(Data!F$9:F$2708,Data!$C$9:$C$2708,$B256,Data!$E$9:$E$2708,"4°cooking", Data!$D$9:$D$2708,"3°batch"))</f>
        <v/>
      </c>
      <c r="Q256" s="59" t="str">
        <f>IF(B256="","",AVERAGEIFS(Data!F$9:F$2708,Data!$C$9:$C$2708,$B256,Data!$E$9:$E$2708,"5°cooking", Data!$D$9:$D$2708,"3°batch"))</f>
        <v/>
      </c>
      <c r="R256" s="66" t="str">
        <f t="shared" si="7"/>
        <v/>
      </c>
    </row>
    <row r="257" spans="2:18" x14ac:dyDescent="0.25">
      <c r="B257" s="66" t="str">
        <f t="shared" si="8"/>
        <v/>
      </c>
      <c r="C257" s="58" t="str">
        <f>IF(B257="","",AVERAGEIFS(Data!F$9:F$2708,Data!$C$9:$C$2708,$B257,Data!$E$9:$E$2708,"1°cooking", Data!$D$9:$D$2708,"1°batch"))</f>
        <v/>
      </c>
      <c r="D257" s="26" t="str">
        <f>IF(B257="","",AVERAGEIFS(Data!F$9:F$2708,Data!$C$9:$C$2708,$B257,Data!$E$9:$E$2708,"2°cooking", Data!$D$9:$D$2708,"1°batch"))</f>
        <v/>
      </c>
      <c r="E257" s="26" t="str">
        <f>IF(B257="","",AVERAGEIFS(Data!F$9:F$2708,Data!$C$9:$C$2708,$B257,Data!$E$9:$E$2708,"3°cooking", Data!$D$9:$D$2708,"1°batch"))</f>
        <v/>
      </c>
      <c r="F257" s="26" t="str">
        <f>IF(B257="","",AVERAGEIFS(Data!F$9:F$2708,Data!$C$9:$C$2708,$B257,Data!$E$9:$E$2708,"4°cooking", Data!$D$9:$D$2708,"1°batch"))</f>
        <v/>
      </c>
      <c r="G257" s="59" t="str">
        <f>IF(B257="","",AVERAGEIFS(Data!F$9:F$2708,Data!$C$9:$C$2708,$B257,Data!$E$9:$E$2708,"5°cooking", Data!$D$9:$D$2708,"1°batch"))</f>
        <v/>
      </c>
      <c r="H257" s="58" t="str">
        <f>IF(B257="","",AVERAGEIFS(Data!F$9:F$2708,Data!$C$9:$C$2708,$B257,Data!$E$9:$E$2708,"1°cooking", Data!$D$9:$D$2708,"2°batch"))</f>
        <v/>
      </c>
      <c r="I257" s="26" t="str">
        <f>IF(B257="","",AVERAGEIFS(Data!F$9:F$2708,Data!$C$9:$C$2708,$B257,Data!$E$9:$E$2708,"2°cooking", Data!$D$9:$D$2708,"2°batch"))</f>
        <v/>
      </c>
      <c r="J257" s="26" t="str">
        <f>IF(B257="","",AVERAGEIFS(Data!F$9:F$2708,Data!$C$9:$C$2708,$B257,Data!$E$9:$E$2708,"3°cooking", Data!$D$9:$D$2708,"2°batch"))</f>
        <v/>
      </c>
      <c r="K257" s="26" t="str">
        <f>IF(B257="","",AVERAGEIFS(Data!F$9:F$2708,Data!$C$9:$C$2708,$B257,Data!$E$9:$E$2708,"4°cooking", Data!$D$9:$D$2708,"2°batch"))</f>
        <v/>
      </c>
      <c r="L257" s="59" t="str">
        <f>IF(B257="","",AVERAGEIFS(Data!F$9:F$2708,Data!$C$9:$C$2708,$B257,Data!$E$9:$E$2708,"5°cooking", Data!$D$9:$D$2708,"2°batch"))</f>
        <v/>
      </c>
      <c r="M257" s="58" t="str">
        <f>IF(B257="","",AVERAGEIFS(Data!F$9:F$2708,Data!$C$9:$C$2708,$B257,Data!$E$9:$E$2708,"1°cooking", Data!$D$9:$D$2708,"3°batch"))</f>
        <v/>
      </c>
      <c r="N257" s="26" t="str">
        <f>IF(B257="","",AVERAGEIFS(Data!F$9:F$2708,Data!$C$9:$C$2708,$B257,Data!$E$9:$E$2708,"2°cooking", Data!$D$9:$D$2708,"3°batch"))</f>
        <v/>
      </c>
      <c r="O257" s="26" t="str">
        <f>IF(B257="","",AVERAGEIFS(Data!F$9:F$2708,Data!$C$9:$C$2708,$B257,Data!$E$9:$E$2708,"3°cooking", Data!$D$9:$D$2708,"3°batch"))</f>
        <v/>
      </c>
      <c r="P257" s="26" t="str">
        <f>IF(B257="","",AVERAGEIFS(Data!F$9:F$2708,Data!$C$9:$C$2708,$B257,Data!$E$9:$E$2708,"4°cooking", Data!$D$9:$D$2708,"3°batch"))</f>
        <v/>
      </c>
      <c r="Q257" s="59" t="str">
        <f>IF(B257="","",AVERAGEIFS(Data!F$9:F$2708,Data!$C$9:$C$2708,$B257,Data!$E$9:$E$2708,"5°cooking", Data!$D$9:$D$2708,"3°batch"))</f>
        <v/>
      </c>
      <c r="R257" s="66" t="str">
        <f t="shared" si="7"/>
        <v/>
      </c>
    </row>
    <row r="258" spans="2:18" x14ac:dyDescent="0.25">
      <c r="B258" s="66" t="str">
        <f t="shared" si="8"/>
        <v/>
      </c>
      <c r="C258" s="58" t="str">
        <f>IF(B258="","",AVERAGEIFS(Data!F$9:F$2708,Data!$C$9:$C$2708,$B258,Data!$E$9:$E$2708,"1°cooking", Data!$D$9:$D$2708,"1°batch"))</f>
        <v/>
      </c>
      <c r="D258" s="26" t="str">
        <f>IF(B258="","",AVERAGEIFS(Data!F$9:F$2708,Data!$C$9:$C$2708,$B258,Data!$E$9:$E$2708,"2°cooking", Data!$D$9:$D$2708,"1°batch"))</f>
        <v/>
      </c>
      <c r="E258" s="26" t="str">
        <f>IF(B258="","",AVERAGEIFS(Data!F$9:F$2708,Data!$C$9:$C$2708,$B258,Data!$E$9:$E$2708,"3°cooking", Data!$D$9:$D$2708,"1°batch"))</f>
        <v/>
      </c>
      <c r="F258" s="26" t="str">
        <f>IF(B258="","",AVERAGEIFS(Data!F$9:F$2708,Data!$C$9:$C$2708,$B258,Data!$E$9:$E$2708,"4°cooking", Data!$D$9:$D$2708,"1°batch"))</f>
        <v/>
      </c>
      <c r="G258" s="59" t="str">
        <f>IF(B258="","",AVERAGEIFS(Data!F$9:F$2708,Data!$C$9:$C$2708,$B258,Data!$E$9:$E$2708,"5°cooking", Data!$D$9:$D$2708,"1°batch"))</f>
        <v/>
      </c>
      <c r="H258" s="58" t="str">
        <f>IF(B258="","",AVERAGEIFS(Data!F$9:F$2708,Data!$C$9:$C$2708,$B258,Data!$E$9:$E$2708,"1°cooking", Data!$D$9:$D$2708,"2°batch"))</f>
        <v/>
      </c>
      <c r="I258" s="26" t="str">
        <f>IF(B258="","",AVERAGEIFS(Data!F$9:F$2708,Data!$C$9:$C$2708,$B258,Data!$E$9:$E$2708,"2°cooking", Data!$D$9:$D$2708,"2°batch"))</f>
        <v/>
      </c>
      <c r="J258" s="26" t="str">
        <f>IF(B258="","",AVERAGEIFS(Data!F$9:F$2708,Data!$C$9:$C$2708,$B258,Data!$E$9:$E$2708,"3°cooking", Data!$D$9:$D$2708,"2°batch"))</f>
        <v/>
      </c>
      <c r="K258" s="26" t="str">
        <f>IF(B258="","",AVERAGEIFS(Data!F$9:F$2708,Data!$C$9:$C$2708,$B258,Data!$E$9:$E$2708,"4°cooking", Data!$D$9:$D$2708,"2°batch"))</f>
        <v/>
      </c>
      <c r="L258" s="59" t="str">
        <f>IF(B258="","",AVERAGEIFS(Data!F$9:F$2708,Data!$C$9:$C$2708,$B258,Data!$E$9:$E$2708,"5°cooking", Data!$D$9:$D$2708,"2°batch"))</f>
        <v/>
      </c>
      <c r="M258" s="58" t="str">
        <f>IF(B258="","",AVERAGEIFS(Data!F$9:F$2708,Data!$C$9:$C$2708,$B258,Data!$E$9:$E$2708,"1°cooking", Data!$D$9:$D$2708,"3°batch"))</f>
        <v/>
      </c>
      <c r="N258" s="26" t="str">
        <f>IF(B258="","",AVERAGEIFS(Data!F$9:F$2708,Data!$C$9:$C$2708,$B258,Data!$E$9:$E$2708,"2°cooking", Data!$D$9:$D$2708,"3°batch"))</f>
        <v/>
      </c>
      <c r="O258" s="26" t="str">
        <f>IF(B258="","",AVERAGEIFS(Data!F$9:F$2708,Data!$C$9:$C$2708,$B258,Data!$E$9:$E$2708,"3°cooking", Data!$D$9:$D$2708,"3°batch"))</f>
        <v/>
      </c>
      <c r="P258" s="26" t="str">
        <f>IF(B258="","",AVERAGEIFS(Data!F$9:F$2708,Data!$C$9:$C$2708,$B258,Data!$E$9:$E$2708,"4°cooking", Data!$D$9:$D$2708,"3°batch"))</f>
        <v/>
      </c>
      <c r="Q258" s="59" t="str">
        <f>IF(B258="","",AVERAGEIFS(Data!F$9:F$2708,Data!$C$9:$C$2708,$B258,Data!$E$9:$E$2708,"5°cooking", Data!$D$9:$D$2708,"3°batch"))</f>
        <v/>
      </c>
      <c r="R258" s="66" t="str">
        <f t="shared" si="7"/>
        <v/>
      </c>
    </row>
    <row r="259" spans="2:18" x14ac:dyDescent="0.25">
      <c r="B259" s="66" t="str">
        <f t="shared" si="8"/>
        <v/>
      </c>
      <c r="C259" s="58" t="str">
        <f>IF(B259="","",AVERAGEIFS(Data!F$9:F$2708,Data!$C$9:$C$2708,$B259,Data!$E$9:$E$2708,"1°cooking", Data!$D$9:$D$2708,"1°batch"))</f>
        <v/>
      </c>
      <c r="D259" s="26" t="str">
        <f>IF(B259="","",AVERAGEIFS(Data!F$9:F$2708,Data!$C$9:$C$2708,$B259,Data!$E$9:$E$2708,"2°cooking", Data!$D$9:$D$2708,"1°batch"))</f>
        <v/>
      </c>
      <c r="E259" s="26" t="str">
        <f>IF(B259="","",AVERAGEIFS(Data!F$9:F$2708,Data!$C$9:$C$2708,$B259,Data!$E$9:$E$2708,"3°cooking", Data!$D$9:$D$2708,"1°batch"))</f>
        <v/>
      </c>
      <c r="F259" s="26" t="str">
        <f>IF(B259="","",AVERAGEIFS(Data!F$9:F$2708,Data!$C$9:$C$2708,$B259,Data!$E$9:$E$2708,"4°cooking", Data!$D$9:$D$2708,"1°batch"))</f>
        <v/>
      </c>
      <c r="G259" s="59" t="str">
        <f>IF(B259="","",AVERAGEIFS(Data!F$9:F$2708,Data!$C$9:$C$2708,$B259,Data!$E$9:$E$2708,"5°cooking", Data!$D$9:$D$2708,"1°batch"))</f>
        <v/>
      </c>
      <c r="H259" s="58" t="str">
        <f>IF(B259="","",AVERAGEIFS(Data!F$9:F$2708,Data!$C$9:$C$2708,$B259,Data!$E$9:$E$2708,"1°cooking", Data!$D$9:$D$2708,"2°batch"))</f>
        <v/>
      </c>
      <c r="I259" s="26" t="str">
        <f>IF(B259="","",AVERAGEIFS(Data!F$9:F$2708,Data!$C$9:$C$2708,$B259,Data!$E$9:$E$2708,"2°cooking", Data!$D$9:$D$2708,"2°batch"))</f>
        <v/>
      </c>
      <c r="J259" s="26" t="str">
        <f>IF(B259="","",AVERAGEIFS(Data!F$9:F$2708,Data!$C$9:$C$2708,$B259,Data!$E$9:$E$2708,"3°cooking", Data!$D$9:$D$2708,"2°batch"))</f>
        <v/>
      </c>
      <c r="K259" s="26" t="str">
        <f>IF(B259="","",AVERAGEIFS(Data!F$9:F$2708,Data!$C$9:$C$2708,$B259,Data!$E$9:$E$2708,"4°cooking", Data!$D$9:$D$2708,"2°batch"))</f>
        <v/>
      </c>
      <c r="L259" s="59" t="str">
        <f>IF(B259="","",AVERAGEIFS(Data!F$9:F$2708,Data!$C$9:$C$2708,$B259,Data!$E$9:$E$2708,"5°cooking", Data!$D$9:$D$2708,"2°batch"))</f>
        <v/>
      </c>
      <c r="M259" s="58" t="str">
        <f>IF(B259="","",AVERAGEIFS(Data!F$9:F$2708,Data!$C$9:$C$2708,$B259,Data!$E$9:$E$2708,"1°cooking", Data!$D$9:$D$2708,"3°batch"))</f>
        <v/>
      </c>
      <c r="N259" s="26" t="str">
        <f>IF(B259="","",AVERAGEIFS(Data!F$9:F$2708,Data!$C$9:$C$2708,$B259,Data!$E$9:$E$2708,"2°cooking", Data!$D$9:$D$2708,"3°batch"))</f>
        <v/>
      </c>
      <c r="O259" s="26" t="str">
        <f>IF(B259="","",AVERAGEIFS(Data!F$9:F$2708,Data!$C$9:$C$2708,$B259,Data!$E$9:$E$2708,"3°cooking", Data!$D$9:$D$2708,"3°batch"))</f>
        <v/>
      </c>
      <c r="P259" s="26" t="str">
        <f>IF(B259="","",AVERAGEIFS(Data!F$9:F$2708,Data!$C$9:$C$2708,$B259,Data!$E$9:$E$2708,"4°cooking", Data!$D$9:$D$2708,"3°batch"))</f>
        <v/>
      </c>
      <c r="Q259" s="59" t="str">
        <f>IF(B259="","",AVERAGEIFS(Data!F$9:F$2708,Data!$C$9:$C$2708,$B259,Data!$E$9:$E$2708,"5°cooking", Data!$D$9:$D$2708,"3°batch"))</f>
        <v/>
      </c>
      <c r="R259" s="66" t="str">
        <f t="shared" si="7"/>
        <v/>
      </c>
    </row>
    <row r="260" spans="2:18" x14ac:dyDescent="0.25">
      <c r="B260" s="66" t="str">
        <f t="shared" si="8"/>
        <v/>
      </c>
      <c r="C260" s="58" t="str">
        <f>IF(B260="","",AVERAGEIFS(Data!F$9:F$2708,Data!$C$9:$C$2708,$B260,Data!$E$9:$E$2708,"1°cooking", Data!$D$9:$D$2708,"1°batch"))</f>
        <v/>
      </c>
      <c r="D260" s="26" t="str">
        <f>IF(B260="","",AVERAGEIFS(Data!F$9:F$2708,Data!$C$9:$C$2708,$B260,Data!$E$9:$E$2708,"2°cooking", Data!$D$9:$D$2708,"1°batch"))</f>
        <v/>
      </c>
      <c r="E260" s="26" t="str">
        <f>IF(B260="","",AVERAGEIFS(Data!F$9:F$2708,Data!$C$9:$C$2708,$B260,Data!$E$9:$E$2708,"3°cooking", Data!$D$9:$D$2708,"1°batch"))</f>
        <v/>
      </c>
      <c r="F260" s="26" t="str">
        <f>IF(B260="","",AVERAGEIFS(Data!F$9:F$2708,Data!$C$9:$C$2708,$B260,Data!$E$9:$E$2708,"4°cooking", Data!$D$9:$D$2708,"1°batch"))</f>
        <v/>
      </c>
      <c r="G260" s="59" t="str">
        <f>IF(B260="","",AVERAGEIFS(Data!F$9:F$2708,Data!$C$9:$C$2708,$B260,Data!$E$9:$E$2708,"5°cooking", Data!$D$9:$D$2708,"1°batch"))</f>
        <v/>
      </c>
      <c r="H260" s="58" t="str">
        <f>IF(B260="","",AVERAGEIFS(Data!F$9:F$2708,Data!$C$9:$C$2708,$B260,Data!$E$9:$E$2708,"1°cooking", Data!$D$9:$D$2708,"2°batch"))</f>
        <v/>
      </c>
      <c r="I260" s="26" t="str">
        <f>IF(B260="","",AVERAGEIFS(Data!F$9:F$2708,Data!$C$9:$C$2708,$B260,Data!$E$9:$E$2708,"2°cooking", Data!$D$9:$D$2708,"2°batch"))</f>
        <v/>
      </c>
      <c r="J260" s="26" t="str">
        <f>IF(B260="","",AVERAGEIFS(Data!F$9:F$2708,Data!$C$9:$C$2708,$B260,Data!$E$9:$E$2708,"3°cooking", Data!$D$9:$D$2708,"2°batch"))</f>
        <v/>
      </c>
      <c r="K260" s="26" t="str">
        <f>IF(B260="","",AVERAGEIFS(Data!F$9:F$2708,Data!$C$9:$C$2708,$B260,Data!$E$9:$E$2708,"4°cooking", Data!$D$9:$D$2708,"2°batch"))</f>
        <v/>
      </c>
      <c r="L260" s="59" t="str">
        <f>IF(B260="","",AVERAGEIFS(Data!F$9:F$2708,Data!$C$9:$C$2708,$B260,Data!$E$9:$E$2708,"5°cooking", Data!$D$9:$D$2708,"2°batch"))</f>
        <v/>
      </c>
      <c r="M260" s="58" t="str">
        <f>IF(B260="","",AVERAGEIFS(Data!F$9:F$2708,Data!$C$9:$C$2708,$B260,Data!$E$9:$E$2708,"1°cooking", Data!$D$9:$D$2708,"3°batch"))</f>
        <v/>
      </c>
      <c r="N260" s="26" t="str">
        <f>IF(B260="","",AVERAGEIFS(Data!F$9:F$2708,Data!$C$9:$C$2708,$B260,Data!$E$9:$E$2708,"2°cooking", Data!$D$9:$D$2708,"3°batch"))</f>
        <v/>
      </c>
      <c r="O260" s="26" t="str">
        <f>IF(B260="","",AVERAGEIFS(Data!F$9:F$2708,Data!$C$9:$C$2708,$B260,Data!$E$9:$E$2708,"3°cooking", Data!$D$9:$D$2708,"3°batch"))</f>
        <v/>
      </c>
      <c r="P260" s="26" t="str">
        <f>IF(B260="","",AVERAGEIFS(Data!F$9:F$2708,Data!$C$9:$C$2708,$B260,Data!$E$9:$E$2708,"4°cooking", Data!$D$9:$D$2708,"3°batch"))</f>
        <v/>
      </c>
      <c r="Q260" s="59" t="str">
        <f>IF(B260="","",AVERAGEIFS(Data!F$9:F$2708,Data!$C$9:$C$2708,$B260,Data!$E$9:$E$2708,"5°cooking", Data!$D$9:$D$2708,"3°batch"))</f>
        <v/>
      </c>
      <c r="R260" s="66" t="str">
        <f t="shared" si="7"/>
        <v/>
      </c>
    </row>
    <row r="261" spans="2:18" x14ac:dyDescent="0.25">
      <c r="B261" s="66" t="str">
        <f t="shared" si="8"/>
        <v/>
      </c>
      <c r="C261" s="58" t="str">
        <f>IF(B261="","",AVERAGEIFS(Data!F$9:F$2708,Data!$C$9:$C$2708,$B261,Data!$E$9:$E$2708,"1°cooking", Data!$D$9:$D$2708,"1°batch"))</f>
        <v/>
      </c>
      <c r="D261" s="26" t="str">
        <f>IF(B261="","",AVERAGEIFS(Data!F$9:F$2708,Data!$C$9:$C$2708,$B261,Data!$E$9:$E$2708,"2°cooking", Data!$D$9:$D$2708,"1°batch"))</f>
        <v/>
      </c>
      <c r="E261" s="26" t="str">
        <f>IF(B261="","",AVERAGEIFS(Data!F$9:F$2708,Data!$C$9:$C$2708,$B261,Data!$E$9:$E$2708,"3°cooking", Data!$D$9:$D$2708,"1°batch"))</f>
        <v/>
      </c>
      <c r="F261" s="26" t="str">
        <f>IF(B261="","",AVERAGEIFS(Data!F$9:F$2708,Data!$C$9:$C$2708,$B261,Data!$E$9:$E$2708,"4°cooking", Data!$D$9:$D$2708,"1°batch"))</f>
        <v/>
      </c>
      <c r="G261" s="59" t="str">
        <f>IF(B261="","",AVERAGEIFS(Data!F$9:F$2708,Data!$C$9:$C$2708,$B261,Data!$E$9:$E$2708,"5°cooking", Data!$D$9:$D$2708,"1°batch"))</f>
        <v/>
      </c>
      <c r="H261" s="58" t="str">
        <f>IF(B261="","",AVERAGEIFS(Data!F$9:F$2708,Data!$C$9:$C$2708,$B261,Data!$E$9:$E$2708,"1°cooking", Data!$D$9:$D$2708,"2°batch"))</f>
        <v/>
      </c>
      <c r="I261" s="26" t="str">
        <f>IF(B261="","",AVERAGEIFS(Data!F$9:F$2708,Data!$C$9:$C$2708,$B261,Data!$E$9:$E$2708,"2°cooking", Data!$D$9:$D$2708,"2°batch"))</f>
        <v/>
      </c>
      <c r="J261" s="26" t="str">
        <f>IF(B261="","",AVERAGEIFS(Data!F$9:F$2708,Data!$C$9:$C$2708,$B261,Data!$E$9:$E$2708,"3°cooking", Data!$D$9:$D$2708,"2°batch"))</f>
        <v/>
      </c>
      <c r="K261" s="26" t="str">
        <f>IF(B261="","",AVERAGEIFS(Data!F$9:F$2708,Data!$C$9:$C$2708,$B261,Data!$E$9:$E$2708,"4°cooking", Data!$D$9:$D$2708,"2°batch"))</f>
        <v/>
      </c>
      <c r="L261" s="59" t="str">
        <f>IF(B261="","",AVERAGEIFS(Data!F$9:F$2708,Data!$C$9:$C$2708,$B261,Data!$E$9:$E$2708,"5°cooking", Data!$D$9:$D$2708,"2°batch"))</f>
        <v/>
      </c>
      <c r="M261" s="58" t="str">
        <f>IF(B261="","",AVERAGEIFS(Data!F$9:F$2708,Data!$C$9:$C$2708,$B261,Data!$E$9:$E$2708,"1°cooking", Data!$D$9:$D$2708,"3°batch"))</f>
        <v/>
      </c>
      <c r="N261" s="26" t="str">
        <f>IF(B261="","",AVERAGEIFS(Data!F$9:F$2708,Data!$C$9:$C$2708,$B261,Data!$E$9:$E$2708,"2°cooking", Data!$D$9:$D$2708,"3°batch"))</f>
        <v/>
      </c>
      <c r="O261" s="26" t="str">
        <f>IF(B261="","",AVERAGEIFS(Data!F$9:F$2708,Data!$C$9:$C$2708,$B261,Data!$E$9:$E$2708,"3°cooking", Data!$D$9:$D$2708,"3°batch"))</f>
        <v/>
      </c>
      <c r="P261" s="26" t="str">
        <f>IF(B261="","",AVERAGEIFS(Data!F$9:F$2708,Data!$C$9:$C$2708,$B261,Data!$E$9:$E$2708,"4°cooking", Data!$D$9:$D$2708,"3°batch"))</f>
        <v/>
      </c>
      <c r="Q261" s="59" t="str">
        <f>IF(B261="","",AVERAGEIFS(Data!F$9:F$2708,Data!$C$9:$C$2708,$B261,Data!$E$9:$E$2708,"5°cooking", Data!$D$9:$D$2708,"3°batch"))</f>
        <v/>
      </c>
      <c r="R261" s="66" t="str">
        <f t="shared" si="7"/>
        <v/>
      </c>
    </row>
    <row r="262" spans="2:18" x14ac:dyDescent="0.25">
      <c r="B262" s="66" t="str">
        <f t="shared" si="8"/>
        <v/>
      </c>
      <c r="C262" s="58" t="str">
        <f>IF(B262="","",AVERAGEIFS(Data!F$9:F$2708,Data!$C$9:$C$2708,$B262,Data!$E$9:$E$2708,"1°cooking", Data!$D$9:$D$2708,"1°batch"))</f>
        <v/>
      </c>
      <c r="D262" s="26" t="str">
        <f>IF(B262="","",AVERAGEIFS(Data!F$9:F$2708,Data!$C$9:$C$2708,$B262,Data!$E$9:$E$2708,"2°cooking", Data!$D$9:$D$2708,"1°batch"))</f>
        <v/>
      </c>
      <c r="E262" s="26" t="str">
        <f>IF(B262="","",AVERAGEIFS(Data!F$9:F$2708,Data!$C$9:$C$2708,$B262,Data!$E$9:$E$2708,"3°cooking", Data!$D$9:$D$2708,"1°batch"))</f>
        <v/>
      </c>
      <c r="F262" s="26" t="str">
        <f>IF(B262="","",AVERAGEIFS(Data!F$9:F$2708,Data!$C$9:$C$2708,$B262,Data!$E$9:$E$2708,"4°cooking", Data!$D$9:$D$2708,"1°batch"))</f>
        <v/>
      </c>
      <c r="G262" s="59" t="str">
        <f>IF(B262="","",AVERAGEIFS(Data!F$9:F$2708,Data!$C$9:$C$2708,$B262,Data!$E$9:$E$2708,"5°cooking", Data!$D$9:$D$2708,"1°batch"))</f>
        <v/>
      </c>
      <c r="H262" s="58" t="str">
        <f>IF(B262="","",AVERAGEIFS(Data!F$9:F$2708,Data!$C$9:$C$2708,$B262,Data!$E$9:$E$2708,"1°cooking", Data!$D$9:$D$2708,"2°batch"))</f>
        <v/>
      </c>
      <c r="I262" s="26" t="str">
        <f>IF(B262="","",AVERAGEIFS(Data!F$9:F$2708,Data!$C$9:$C$2708,$B262,Data!$E$9:$E$2708,"2°cooking", Data!$D$9:$D$2708,"2°batch"))</f>
        <v/>
      </c>
      <c r="J262" s="26" t="str">
        <f>IF(B262="","",AVERAGEIFS(Data!F$9:F$2708,Data!$C$9:$C$2708,$B262,Data!$E$9:$E$2708,"3°cooking", Data!$D$9:$D$2708,"2°batch"))</f>
        <v/>
      </c>
      <c r="K262" s="26" t="str">
        <f>IF(B262="","",AVERAGEIFS(Data!F$9:F$2708,Data!$C$9:$C$2708,$B262,Data!$E$9:$E$2708,"4°cooking", Data!$D$9:$D$2708,"2°batch"))</f>
        <v/>
      </c>
      <c r="L262" s="59" t="str">
        <f>IF(B262="","",AVERAGEIFS(Data!F$9:F$2708,Data!$C$9:$C$2708,$B262,Data!$E$9:$E$2708,"5°cooking", Data!$D$9:$D$2708,"2°batch"))</f>
        <v/>
      </c>
      <c r="M262" s="58" t="str">
        <f>IF(B262="","",AVERAGEIFS(Data!F$9:F$2708,Data!$C$9:$C$2708,$B262,Data!$E$9:$E$2708,"1°cooking", Data!$D$9:$D$2708,"3°batch"))</f>
        <v/>
      </c>
      <c r="N262" s="26" t="str">
        <f>IF(B262="","",AVERAGEIFS(Data!F$9:F$2708,Data!$C$9:$C$2708,$B262,Data!$E$9:$E$2708,"2°cooking", Data!$D$9:$D$2708,"3°batch"))</f>
        <v/>
      </c>
      <c r="O262" s="26" t="str">
        <f>IF(B262="","",AVERAGEIFS(Data!F$9:F$2708,Data!$C$9:$C$2708,$B262,Data!$E$9:$E$2708,"3°cooking", Data!$D$9:$D$2708,"3°batch"))</f>
        <v/>
      </c>
      <c r="P262" s="26" t="str">
        <f>IF(B262="","",AVERAGEIFS(Data!F$9:F$2708,Data!$C$9:$C$2708,$B262,Data!$E$9:$E$2708,"4°cooking", Data!$D$9:$D$2708,"3°batch"))</f>
        <v/>
      </c>
      <c r="Q262" s="59" t="str">
        <f>IF(B262="","",AVERAGEIFS(Data!F$9:F$2708,Data!$C$9:$C$2708,$B262,Data!$E$9:$E$2708,"5°cooking", Data!$D$9:$D$2708,"3°batch"))</f>
        <v/>
      </c>
      <c r="R262" s="66" t="str">
        <f t="shared" si="7"/>
        <v/>
      </c>
    </row>
    <row r="263" spans="2:18" x14ac:dyDescent="0.25">
      <c r="B263" s="66" t="str">
        <f t="shared" si="8"/>
        <v/>
      </c>
      <c r="C263" s="58" t="str">
        <f>IF(B263="","",AVERAGEIFS(Data!F$9:F$2708,Data!$C$9:$C$2708,$B263,Data!$E$9:$E$2708,"1°cooking", Data!$D$9:$D$2708,"1°batch"))</f>
        <v/>
      </c>
      <c r="D263" s="26" t="str">
        <f>IF(B263="","",AVERAGEIFS(Data!F$9:F$2708,Data!$C$9:$C$2708,$B263,Data!$E$9:$E$2708,"2°cooking", Data!$D$9:$D$2708,"1°batch"))</f>
        <v/>
      </c>
      <c r="E263" s="26" t="str">
        <f>IF(B263="","",AVERAGEIFS(Data!F$9:F$2708,Data!$C$9:$C$2708,$B263,Data!$E$9:$E$2708,"3°cooking", Data!$D$9:$D$2708,"1°batch"))</f>
        <v/>
      </c>
      <c r="F263" s="26" t="str">
        <f>IF(B263="","",AVERAGEIFS(Data!F$9:F$2708,Data!$C$9:$C$2708,$B263,Data!$E$9:$E$2708,"4°cooking", Data!$D$9:$D$2708,"1°batch"))</f>
        <v/>
      </c>
      <c r="G263" s="59" t="str">
        <f>IF(B263="","",AVERAGEIFS(Data!F$9:F$2708,Data!$C$9:$C$2708,$B263,Data!$E$9:$E$2708,"5°cooking", Data!$D$9:$D$2708,"1°batch"))</f>
        <v/>
      </c>
      <c r="H263" s="58" t="str">
        <f>IF(B263="","",AVERAGEIFS(Data!F$9:F$2708,Data!$C$9:$C$2708,$B263,Data!$E$9:$E$2708,"1°cooking", Data!$D$9:$D$2708,"2°batch"))</f>
        <v/>
      </c>
      <c r="I263" s="26" t="str">
        <f>IF(B263="","",AVERAGEIFS(Data!F$9:F$2708,Data!$C$9:$C$2708,$B263,Data!$E$9:$E$2708,"2°cooking", Data!$D$9:$D$2708,"2°batch"))</f>
        <v/>
      </c>
      <c r="J263" s="26" t="str">
        <f>IF(B263="","",AVERAGEIFS(Data!F$9:F$2708,Data!$C$9:$C$2708,$B263,Data!$E$9:$E$2708,"3°cooking", Data!$D$9:$D$2708,"2°batch"))</f>
        <v/>
      </c>
      <c r="K263" s="26" t="str">
        <f>IF(B263="","",AVERAGEIFS(Data!F$9:F$2708,Data!$C$9:$C$2708,$B263,Data!$E$9:$E$2708,"4°cooking", Data!$D$9:$D$2708,"2°batch"))</f>
        <v/>
      </c>
      <c r="L263" s="59" t="str">
        <f>IF(B263="","",AVERAGEIFS(Data!F$9:F$2708,Data!$C$9:$C$2708,$B263,Data!$E$9:$E$2708,"5°cooking", Data!$D$9:$D$2708,"2°batch"))</f>
        <v/>
      </c>
      <c r="M263" s="58" t="str">
        <f>IF(B263="","",AVERAGEIFS(Data!F$9:F$2708,Data!$C$9:$C$2708,$B263,Data!$E$9:$E$2708,"1°cooking", Data!$D$9:$D$2708,"3°batch"))</f>
        <v/>
      </c>
      <c r="N263" s="26" t="str">
        <f>IF(B263="","",AVERAGEIFS(Data!F$9:F$2708,Data!$C$9:$C$2708,$B263,Data!$E$9:$E$2708,"2°cooking", Data!$D$9:$D$2708,"3°batch"))</f>
        <v/>
      </c>
      <c r="O263" s="26" t="str">
        <f>IF(B263="","",AVERAGEIFS(Data!F$9:F$2708,Data!$C$9:$C$2708,$B263,Data!$E$9:$E$2708,"3°cooking", Data!$D$9:$D$2708,"3°batch"))</f>
        <v/>
      </c>
      <c r="P263" s="26" t="str">
        <f>IF(B263="","",AVERAGEIFS(Data!F$9:F$2708,Data!$C$9:$C$2708,$B263,Data!$E$9:$E$2708,"4°cooking", Data!$D$9:$D$2708,"3°batch"))</f>
        <v/>
      </c>
      <c r="Q263" s="59" t="str">
        <f>IF(B263="","",AVERAGEIFS(Data!F$9:F$2708,Data!$C$9:$C$2708,$B263,Data!$E$9:$E$2708,"5°cooking", Data!$D$9:$D$2708,"3°batch"))</f>
        <v/>
      </c>
      <c r="R263" s="66" t="str">
        <f t="shared" si="7"/>
        <v/>
      </c>
    </row>
    <row r="264" spans="2:18" x14ac:dyDescent="0.25">
      <c r="B264" s="66" t="str">
        <f t="shared" si="8"/>
        <v/>
      </c>
      <c r="C264" s="58" t="str">
        <f>IF(B264="","",AVERAGEIFS(Data!F$9:F$2708,Data!$C$9:$C$2708,$B264,Data!$E$9:$E$2708,"1°cooking", Data!$D$9:$D$2708,"1°batch"))</f>
        <v/>
      </c>
      <c r="D264" s="26" t="str">
        <f>IF(B264="","",AVERAGEIFS(Data!F$9:F$2708,Data!$C$9:$C$2708,$B264,Data!$E$9:$E$2708,"2°cooking", Data!$D$9:$D$2708,"1°batch"))</f>
        <v/>
      </c>
      <c r="E264" s="26" t="str">
        <f>IF(B264="","",AVERAGEIFS(Data!F$9:F$2708,Data!$C$9:$C$2708,$B264,Data!$E$9:$E$2708,"3°cooking", Data!$D$9:$D$2708,"1°batch"))</f>
        <v/>
      </c>
      <c r="F264" s="26" t="str">
        <f>IF(B264="","",AVERAGEIFS(Data!F$9:F$2708,Data!$C$9:$C$2708,$B264,Data!$E$9:$E$2708,"4°cooking", Data!$D$9:$D$2708,"1°batch"))</f>
        <v/>
      </c>
      <c r="G264" s="59" t="str">
        <f>IF(B264="","",AVERAGEIFS(Data!F$9:F$2708,Data!$C$9:$C$2708,$B264,Data!$E$9:$E$2708,"5°cooking", Data!$D$9:$D$2708,"1°batch"))</f>
        <v/>
      </c>
      <c r="H264" s="58" t="str">
        <f>IF(B264="","",AVERAGEIFS(Data!F$9:F$2708,Data!$C$9:$C$2708,$B264,Data!$E$9:$E$2708,"1°cooking", Data!$D$9:$D$2708,"2°batch"))</f>
        <v/>
      </c>
      <c r="I264" s="26" t="str">
        <f>IF(B264="","",AVERAGEIFS(Data!F$9:F$2708,Data!$C$9:$C$2708,$B264,Data!$E$9:$E$2708,"2°cooking", Data!$D$9:$D$2708,"2°batch"))</f>
        <v/>
      </c>
      <c r="J264" s="26" t="str">
        <f>IF(B264="","",AVERAGEIFS(Data!F$9:F$2708,Data!$C$9:$C$2708,$B264,Data!$E$9:$E$2708,"3°cooking", Data!$D$9:$D$2708,"2°batch"))</f>
        <v/>
      </c>
      <c r="K264" s="26" t="str">
        <f>IF(B264="","",AVERAGEIFS(Data!F$9:F$2708,Data!$C$9:$C$2708,$B264,Data!$E$9:$E$2708,"4°cooking", Data!$D$9:$D$2708,"2°batch"))</f>
        <v/>
      </c>
      <c r="L264" s="59" t="str">
        <f>IF(B264="","",AVERAGEIFS(Data!F$9:F$2708,Data!$C$9:$C$2708,$B264,Data!$E$9:$E$2708,"5°cooking", Data!$D$9:$D$2708,"2°batch"))</f>
        <v/>
      </c>
      <c r="M264" s="58" t="str">
        <f>IF(B264="","",AVERAGEIFS(Data!F$9:F$2708,Data!$C$9:$C$2708,$B264,Data!$E$9:$E$2708,"1°cooking", Data!$D$9:$D$2708,"3°batch"))</f>
        <v/>
      </c>
      <c r="N264" s="26" t="str">
        <f>IF(B264="","",AVERAGEIFS(Data!F$9:F$2708,Data!$C$9:$C$2708,$B264,Data!$E$9:$E$2708,"2°cooking", Data!$D$9:$D$2708,"3°batch"))</f>
        <v/>
      </c>
      <c r="O264" s="26" t="str">
        <f>IF(B264="","",AVERAGEIFS(Data!F$9:F$2708,Data!$C$9:$C$2708,$B264,Data!$E$9:$E$2708,"3°cooking", Data!$D$9:$D$2708,"3°batch"))</f>
        <v/>
      </c>
      <c r="P264" s="26" t="str">
        <f>IF(B264="","",AVERAGEIFS(Data!F$9:F$2708,Data!$C$9:$C$2708,$B264,Data!$E$9:$E$2708,"4°cooking", Data!$D$9:$D$2708,"3°batch"))</f>
        <v/>
      </c>
      <c r="Q264" s="59" t="str">
        <f>IF(B264="","",AVERAGEIFS(Data!F$9:F$2708,Data!$C$9:$C$2708,$B264,Data!$E$9:$E$2708,"5°cooking", Data!$D$9:$D$2708,"3°batch"))</f>
        <v/>
      </c>
      <c r="R264" s="66" t="str">
        <f t="shared" si="7"/>
        <v/>
      </c>
    </row>
    <row r="265" spans="2:18" x14ac:dyDescent="0.25">
      <c r="B265" s="66" t="str">
        <f t="shared" si="8"/>
        <v/>
      </c>
      <c r="C265" s="58" t="str">
        <f>IF(B265="","",AVERAGEIFS(Data!F$9:F$2708,Data!$C$9:$C$2708,$B265,Data!$E$9:$E$2708,"1°cooking", Data!$D$9:$D$2708,"1°batch"))</f>
        <v/>
      </c>
      <c r="D265" s="26" t="str">
        <f>IF(B265="","",AVERAGEIFS(Data!F$9:F$2708,Data!$C$9:$C$2708,$B265,Data!$E$9:$E$2708,"2°cooking", Data!$D$9:$D$2708,"1°batch"))</f>
        <v/>
      </c>
      <c r="E265" s="26" t="str">
        <f>IF(B265="","",AVERAGEIFS(Data!F$9:F$2708,Data!$C$9:$C$2708,$B265,Data!$E$9:$E$2708,"3°cooking", Data!$D$9:$D$2708,"1°batch"))</f>
        <v/>
      </c>
      <c r="F265" s="26" t="str">
        <f>IF(B265="","",AVERAGEIFS(Data!F$9:F$2708,Data!$C$9:$C$2708,$B265,Data!$E$9:$E$2708,"4°cooking", Data!$D$9:$D$2708,"1°batch"))</f>
        <v/>
      </c>
      <c r="G265" s="59" t="str">
        <f>IF(B265="","",AVERAGEIFS(Data!F$9:F$2708,Data!$C$9:$C$2708,$B265,Data!$E$9:$E$2708,"5°cooking", Data!$D$9:$D$2708,"1°batch"))</f>
        <v/>
      </c>
      <c r="H265" s="58" t="str">
        <f>IF(B265="","",AVERAGEIFS(Data!F$9:F$2708,Data!$C$9:$C$2708,$B265,Data!$E$9:$E$2708,"1°cooking", Data!$D$9:$D$2708,"2°batch"))</f>
        <v/>
      </c>
      <c r="I265" s="26" t="str">
        <f>IF(B265="","",AVERAGEIFS(Data!F$9:F$2708,Data!$C$9:$C$2708,$B265,Data!$E$9:$E$2708,"2°cooking", Data!$D$9:$D$2708,"2°batch"))</f>
        <v/>
      </c>
      <c r="J265" s="26" t="str">
        <f>IF(B265="","",AVERAGEIFS(Data!F$9:F$2708,Data!$C$9:$C$2708,$B265,Data!$E$9:$E$2708,"3°cooking", Data!$D$9:$D$2708,"2°batch"))</f>
        <v/>
      </c>
      <c r="K265" s="26" t="str">
        <f>IF(B265="","",AVERAGEIFS(Data!F$9:F$2708,Data!$C$9:$C$2708,$B265,Data!$E$9:$E$2708,"4°cooking", Data!$D$9:$D$2708,"2°batch"))</f>
        <v/>
      </c>
      <c r="L265" s="59" t="str">
        <f>IF(B265="","",AVERAGEIFS(Data!F$9:F$2708,Data!$C$9:$C$2708,$B265,Data!$E$9:$E$2708,"5°cooking", Data!$D$9:$D$2708,"2°batch"))</f>
        <v/>
      </c>
      <c r="M265" s="58" t="str">
        <f>IF(B265="","",AVERAGEIFS(Data!F$9:F$2708,Data!$C$9:$C$2708,$B265,Data!$E$9:$E$2708,"1°cooking", Data!$D$9:$D$2708,"3°batch"))</f>
        <v/>
      </c>
      <c r="N265" s="26" t="str">
        <f>IF(B265="","",AVERAGEIFS(Data!F$9:F$2708,Data!$C$9:$C$2708,$B265,Data!$E$9:$E$2708,"2°cooking", Data!$D$9:$D$2708,"3°batch"))</f>
        <v/>
      </c>
      <c r="O265" s="26" t="str">
        <f>IF(B265="","",AVERAGEIFS(Data!F$9:F$2708,Data!$C$9:$C$2708,$B265,Data!$E$9:$E$2708,"3°cooking", Data!$D$9:$D$2708,"3°batch"))</f>
        <v/>
      </c>
      <c r="P265" s="26" t="str">
        <f>IF(B265="","",AVERAGEIFS(Data!F$9:F$2708,Data!$C$9:$C$2708,$B265,Data!$E$9:$E$2708,"4°cooking", Data!$D$9:$D$2708,"3°batch"))</f>
        <v/>
      </c>
      <c r="Q265" s="59" t="str">
        <f>IF(B265="","",AVERAGEIFS(Data!F$9:F$2708,Data!$C$9:$C$2708,$B265,Data!$E$9:$E$2708,"5°cooking", Data!$D$9:$D$2708,"3°batch"))</f>
        <v/>
      </c>
      <c r="R265" s="66" t="str">
        <f t="shared" si="7"/>
        <v/>
      </c>
    </row>
    <row r="266" spans="2:18" x14ac:dyDescent="0.25">
      <c r="B266" s="66" t="str">
        <f t="shared" si="8"/>
        <v/>
      </c>
      <c r="C266" s="58" t="str">
        <f>IF(B266="","",AVERAGEIFS(Data!F$9:F$2708,Data!$C$9:$C$2708,$B266,Data!$E$9:$E$2708,"1°cooking", Data!$D$9:$D$2708,"1°batch"))</f>
        <v/>
      </c>
      <c r="D266" s="26" t="str">
        <f>IF(B266="","",AVERAGEIFS(Data!F$9:F$2708,Data!$C$9:$C$2708,$B266,Data!$E$9:$E$2708,"2°cooking", Data!$D$9:$D$2708,"1°batch"))</f>
        <v/>
      </c>
      <c r="E266" s="26" t="str">
        <f>IF(B266="","",AVERAGEIFS(Data!F$9:F$2708,Data!$C$9:$C$2708,$B266,Data!$E$9:$E$2708,"3°cooking", Data!$D$9:$D$2708,"1°batch"))</f>
        <v/>
      </c>
      <c r="F266" s="26" t="str">
        <f>IF(B266="","",AVERAGEIFS(Data!F$9:F$2708,Data!$C$9:$C$2708,$B266,Data!$E$9:$E$2708,"4°cooking", Data!$D$9:$D$2708,"1°batch"))</f>
        <v/>
      </c>
      <c r="G266" s="59" t="str">
        <f>IF(B266="","",AVERAGEIFS(Data!F$9:F$2708,Data!$C$9:$C$2708,$B266,Data!$E$9:$E$2708,"5°cooking", Data!$D$9:$D$2708,"1°batch"))</f>
        <v/>
      </c>
      <c r="H266" s="58" t="str">
        <f>IF(B266="","",AVERAGEIFS(Data!F$9:F$2708,Data!$C$9:$C$2708,$B266,Data!$E$9:$E$2708,"1°cooking", Data!$D$9:$D$2708,"2°batch"))</f>
        <v/>
      </c>
      <c r="I266" s="26" t="str">
        <f>IF(B266="","",AVERAGEIFS(Data!F$9:F$2708,Data!$C$9:$C$2708,$B266,Data!$E$9:$E$2708,"2°cooking", Data!$D$9:$D$2708,"2°batch"))</f>
        <v/>
      </c>
      <c r="J266" s="26" t="str">
        <f>IF(B266="","",AVERAGEIFS(Data!F$9:F$2708,Data!$C$9:$C$2708,$B266,Data!$E$9:$E$2708,"3°cooking", Data!$D$9:$D$2708,"2°batch"))</f>
        <v/>
      </c>
      <c r="K266" s="26" t="str">
        <f>IF(B266="","",AVERAGEIFS(Data!F$9:F$2708,Data!$C$9:$C$2708,$B266,Data!$E$9:$E$2708,"4°cooking", Data!$D$9:$D$2708,"2°batch"))</f>
        <v/>
      </c>
      <c r="L266" s="59" t="str">
        <f>IF(B266="","",AVERAGEIFS(Data!F$9:F$2708,Data!$C$9:$C$2708,$B266,Data!$E$9:$E$2708,"5°cooking", Data!$D$9:$D$2708,"2°batch"))</f>
        <v/>
      </c>
      <c r="M266" s="58" t="str">
        <f>IF(B266="","",AVERAGEIFS(Data!F$9:F$2708,Data!$C$9:$C$2708,$B266,Data!$E$9:$E$2708,"1°cooking", Data!$D$9:$D$2708,"3°batch"))</f>
        <v/>
      </c>
      <c r="N266" s="26" t="str">
        <f>IF(B266="","",AVERAGEIFS(Data!F$9:F$2708,Data!$C$9:$C$2708,$B266,Data!$E$9:$E$2708,"2°cooking", Data!$D$9:$D$2708,"3°batch"))</f>
        <v/>
      </c>
      <c r="O266" s="26" t="str">
        <f>IF(B266="","",AVERAGEIFS(Data!F$9:F$2708,Data!$C$9:$C$2708,$B266,Data!$E$9:$E$2708,"3°cooking", Data!$D$9:$D$2708,"3°batch"))</f>
        <v/>
      </c>
      <c r="P266" s="26" t="str">
        <f>IF(B266="","",AVERAGEIFS(Data!F$9:F$2708,Data!$C$9:$C$2708,$B266,Data!$E$9:$E$2708,"4°cooking", Data!$D$9:$D$2708,"3°batch"))</f>
        <v/>
      </c>
      <c r="Q266" s="59" t="str">
        <f>IF(B266="","",AVERAGEIFS(Data!F$9:F$2708,Data!$C$9:$C$2708,$B266,Data!$E$9:$E$2708,"5°cooking", Data!$D$9:$D$2708,"3°batch"))</f>
        <v/>
      </c>
      <c r="R266" s="66" t="str">
        <f t="shared" ref="R266:R329" si="9">IF(B266="","",$M$4)</f>
        <v/>
      </c>
    </row>
    <row r="267" spans="2:18" x14ac:dyDescent="0.25">
      <c r="B267" s="66" t="str">
        <f t="shared" ref="B267:B330" si="10">IF(B266&lt;$H$4,B266+$I$4,"")</f>
        <v/>
      </c>
      <c r="C267" s="58" t="str">
        <f>IF(B267="","",AVERAGEIFS(Data!F$9:F$2708,Data!$C$9:$C$2708,$B267,Data!$E$9:$E$2708,"1°cooking", Data!$D$9:$D$2708,"1°batch"))</f>
        <v/>
      </c>
      <c r="D267" s="26" t="str">
        <f>IF(B267="","",AVERAGEIFS(Data!F$9:F$2708,Data!$C$9:$C$2708,$B267,Data!$E$9:$E$2708,"2°cooking", Data!$D$9:$D$2708,"1°batch"))</f>
        <v/>
      </c>
      <c r="E267" s="26" t="str">
        <f>IF(B267="","",AVERAGEIFS(Data!F$9:F$2708,Data!$C$9:$C$2708,$B267,Data!$E$9:$E$2708,"3°cooking", Data!$D$9:$D$2708,"1°batch"))</f>
        <v/>
      </c>
      <c r="F267" s="26" t="str">
        <f>IF(B267="","",AVERAGEIFS(Data!F$9:F$2708,Data!$C$9:$C$2708,$B267,Data!$E$9:$E$2708,"4°cooking", Data!$D$9:$D$2708,"1°batch"))</f>
        <v/>
      </c>
      <c r="G267" s="59" t="str">
        <f>IF(B267="","",AVERAGEIFS(Data!F$9:F$2708,Data!$C$9:$C$2708,$B267,Data!$E$9:$E$2708,"5°cooking", Data!$D$9:$D$2708,"1°batch"))</f>
        <v/>
      </c>
      <c r="H267" s="58" t="str">
        <f>IF(B267="","",AVERAGEIFS(Data!F$9:F$2708,Data!$C$9:$C$2708,$B267,Data!$E$9:$E$2708,"1°cooking", Data!$D$9:$D$2708,"2°batch"))</f>
        <v/>
      </c>
      <c r="I267" s="26" t="str">
        <f>IF(B267="","",AVERAGEIFS(Data!F$9:F$2708,Data!$C$9:$C$2708,$B267,Data!$E$9:$E$2708,"2°cooking", Data!$D$9:$D$2708,"2°batch"))</f>
        <v/>
      </c>
      <c r="J267" s="26" t="str">
        <f>IF(B267="","",AVERAGEIFS(Data!F$9:F$2708,Data!$C$9:$C$2708,$B267,Data!$E$9:$E$2708,"3°cooking", Data!$D$9:$D$2708,"2°batch"))</f>
        <v/>
      </c>
      <c r="K267" s="26" t="str">
        <f>IF(B267="","",AVERAGEIFS(Data!F$9:F$2708,Data!$C$9:$C$2708,$B267,Data!$E$9:$E$2708,"4°cooking", Data!$D$9:$D$2708,"2°batch"))</f>
        <v/>
      </c>
      <c r="L267" s="59" t="str">
        <f>IF(B267="","",AVERAGEIFS(Data!F$9:F$2708,Data!$C$9:$C$2708,$B267,Data!$E$9:$E$2708,"5°cooking", Data!$D$9:$D$2708,"2°batch"))</f>
        <v/>
      </c>
      <c r="M267" s="58" t="str">
        <f>IF(B267="","",AVERAGEIFS(Data!F$9:F$2708,Data!$C$9:$C$2708,$B267,Data!$E$9:$E$2708,"1°cooking", Data!$D$9:$D$2708,"3°batch"))</f>
        <v/>
      </c>
      <c r="N267" s="26" t="str">
        <f>IF(B267="","",AVERAGEIFS(Data!F$9:F$2708,Data!$C$9:$C$2708,$B267,Data!$E$9:$E$2708,"2°cooking", Data!$D$9:$D$2708,"3°batch"))</f>
        <v/>
      </c>
      <c r="O267" s="26" t="str">
        <f>IF(B267="","",AVERAGEIFS(Data!F$9:F$2708,Data!$C$9:$C$2708,$B267,Data!$E$9:$E$2708,"3°cooking", Data!$D$9:$D$2708,"3°batch"))</f>
        <v/>
      </c>
      <c r="P267" s="26" t="str">
        <f>IF(B267="","",AVERAGEIFS(Data!F$9:F$2708,Data!$C$9:$C$2708,$B267,Data!$E$9:$E$2708,"4°cooking", Data!$D$9:$D$2708,"3°batch"))</f>
        <v/>
      </c>
      <c r="Q267" s="59" t="str">
        <f>IF(B267="","",AVERAGEIFS(Data!F$9:F$2708,Data!$C$9:$C$2708,$B267,Data!$E$9:$E$2708,"5°cooking", Data!$D$9:$D$2708,"3°batch"))</f>
        <v/>
      </c>
      <c r="R267" s="66" t="str">
        <f t="shared" si="9"/>
        <v/>
      </c>
    </row>
    <row r="268" spans="2:18" x14ac:dyDescent="0.25">
      <c r="B268" s="66" t="str">
        <f t="shared" si="10"/>
        <v/>
      </c>
      <c r="C268" s="58" t="str">
        <f>IF(B268="","",AVERAGEIFS(Data!F$9:F$2708,Data!$C$9:$C$2708,$B268,Data!$E$9:$E$2708,"1°cooking", Data!$D$9:$D$2708,"1°batch"))</f>
        <v/>
      </c>
      <c r="D268" s="26" t="str">
        <f>IF(B268="","",AVERAGEIFS(Data!F$9:F$2708,Data!$C$9:$C$2708,$B268,Data!$E$9:$E$2708,"2°cooking", Data!$D$9:$D$2708,"1°batch"))</f>
        <v/>
      </c>
      <c r="E268" s="26" t="str">
        <f>IF(B268="","",AVERAGEIFS(Data!F$9:F$2708,Data!$C$9:$C$2708,$B268,Data!$E$9:$E$2708,"3°cooking", Data!$D$9:$D$2708,"1°batch"))</f>
        <v/>
      </c>
      <c r="F268" s="26" t="str">
        <f>IF(B268="","",AVERAGEIFS(Data!F$9:F$2708,Data!$C$9:$C$2708,$B268,Data!$E$9:$E$2708,"4°cooking", Data!$D$9:$D$2708,"1°batch"))</f>
        <v/>
      </c>
      <c r="G268" s="59" t="str">
        <f>IF(B268="","",AVERAGEIFS(Data!F$9:F$2708,Data!$C$9:$C$2708,$B268,Data!$E$9:$E$2708,"5°cooking", Data!$D$9:$D$2708,"1°batch"))</f>
        <v/>
      </c>
      <c r="H268" s="58" t="str">
        <f>IF(B268="","",AVERAGEIFS(Data!F$9:F$2708,Data!$C$9:$C$2708,$B268,Data!$E$9:$E$2708,"1°cooking", Data!$D$9:$D$2708,"2°batch"))</f>
        <v/>
      </c>
      <c r="I268" s="26" t="str">
        <f>IF(B268="","",AVERAGEIFS(Data!F$9:F$2708,Data!$C$9:$C$2708,$B268,Data!$E$9:$E$2708,"2°cooking", Data!$D$9:$D$2708,"2°batch"))</f>
        <v/>
      </c>
      <c r="J268" s="26" t="str">
        <f>IF(B268="","",AVERAGEIFS(Data!F$9:F$2708,Data!$C$9:$C$2708,$B268,Data!$E$9:$E$2708,"3°cooking", Data!$D$9:$D$2708,"2°batch"))</f>
        <v/>
      </c>
      <c r="K268" s="26" t="str">
        <f>IF(B268="","",AVERAGEIFS(Data!F$9:F$2708,Data!$C$9:$C$2708,$B268,Data!$E$9:$E$2708,"4°cooking", Data!$D$9:$D$2708,"2°batch"))</f>
        <v/>
      </c>
      <c r="L268" s="59" t="str">
        <f>IF(B268="","",AVERAGEIFS(Data!F$9:F$2708,Data!$C$9:$C$2708,$B268,Data!$E$9:$E$2708,"5°cooking", Data!$D$9:$D$2708,"2°batch"))</f>
        <v/>
      </c>
      <c r="M268" s="58" t="str">
        <f>IF(B268="","",AVERAGEIFS(Data!F$9:F$2708,Data!$C$9:$C$2708,$B268,Data!$E$9:$E$2708,"1°cooking", Data!$D$9:$D$2708,"3°batch"))</f>
        <v/>
      </c>
      <c r="N268" s="26" t="str">
        <f>IF(B268="","",AVERAGEIFS(Data!F$9:F$2708,Data!$C$9:$C$2708,$B268,Data!$E$9:$E$2708,"2°cooking", Data!$D$9:$D$2708,"3°batch"))</f>
        <v/>
      </c>
      <c r="O268" s="26" t="str">
        <f>IF(B268="","",AVERAGEIFS(Data!F$9:F$2708,Data!$C$9:$C$2708,$B268,Data!$E$9:$E$2708,"3°cooking", Data!$D$9:$D$2708,"3°batch"))</f>
        <v/>
      </c>
      <c r="P268" s="26" t="str">
        <f>IF(B268="","",AVERAGEIFS(Data!F$9:F$2708,Data!$C$9:$C$2708,$B268,Data!$E$9:$E$2708,"4°cooking", Data!$D$9:$D$2708,"3°batch"))</f>
        <v/>
      </c>
      <c r="Q268" s="59" t="str">
        <f>IF(B268="","",AVERAGEIFS(Data!F$9:F$2708,Data!$C$9:$C$2708,$B268,Data!$E$9:$E$2708,"5°cooking", Data!$D$9:$D$2708,"3°batch"))</f>
        <v/>
      </c>
      <c r="R268" s="66" t="str">
        <f t="shared" si="9"/>
        <v/>
      </c>
    </row>
    <row r="269" spans="2:18" x14ac:dyDescent="0.25">
      <c r="B269" s="66" t="str">
        <f t="shared" si="10"/>
        <v/>
      </c>
      <c r="C269" s="58" t="str">
        <f>IF(B269="","",AVERAGEIFS(Data!F$9:F$2708,Data!$C$9:$C$2708,$B269,Data!$E$9:$E$2708,"1°cooking", Data!$D$9:$D$2708,"1°batch"))</f>
        <v/>
      </c>
      <c r="D269" s="26" t="str">
        <f>IF(B269="","",AVERAGEIFS(Data!F$9:F$2708,Data!$C$9:$C$2708,$B269,Data!$E$9:$E$2708,"2°cooking", Data!$D$9:$D$2708,"1°batch"))</f>
        <v/>
      </c>
      <c r="E269" s="26" t="str">
        <f>IF(B269="","",AVERAGEIFS(Data!F$9:F$2708,Data!$C$9:$C$2708,$B269,Data!$E$9:$E$2708,"3°cooking", Data!$D$9:$D$2708,"1°batch"))</f>
        <v/>
      </c>
      <c r="F269" s="26" t="str">
        <f>IF(B269="","",AVERAGEIFS(Data!F$9:F$2708,Data!$C$9:$C$2708,$B269,Data!$E$9:$E$2708,"4°cooking", Data!$D$9:$D$2708,"1°batch"))</f>
        <v/>
      </c>
      <c r="G269" s="59" t="str">
        <f>IF(B269="","",AVERAGEIFS(Data!F$9:F$2708,Data!$C$9:$C$2708,$B269,Data!$E$9:$E$2708,"5°cooking", Data!$D$9:$D$2708,"1°batch"))</f>
        <v/>
      </c>
      <c r="H269" s="58" t="str">
        <f>IF(B269="","",AVERAGEIFS(Data!F$9:F$2708,Data!$C$9:$C$2708,$B269,Data!$E$9:$E$2708,"1°cooking", Data!$D$9:$D$2708,"2°batch"))</f>
        <v/>
      </c>
      <c r="I269" s="26" t="str">
        <f>IF(B269="","",AVERAGEIFS(Data!F$9:F$2708,Data!$C$9:$C$2708,$B269,Data!$E$9:$E$2708,"2°cooking", Data!$D$9:$D$2708,"2°batch"))</f>
        <v/>
      </c>
      <c r="J269" s="26" t="str">
        <f>IF(B269="","",AVERAGEIFS(Data!F$9:F$2708,Data!$C$9:$C$2708,$B269,Data!$E$9:$E$2708,"3°cooking", Data!$D$9:$D$2708,"2°batch"))</f>
        <v/>
      </c>
      <c r="K269" s="26" t="str">
        <f>IF(B269="","",AVERAGEIFS(Data!F$9:F$2708,Data!$C$9:$C$2708,$B269,Data!$E$9:$E$2708,"4°cooking", Data!$D$9:$D$2708,"2°batch"))</f>
        <v/>
      </c>
      <c r="L269" s="59" t="str">
        <f>IF(B269="","",AVERAGEIFS(Data!F$9:F$2708,Data!$C$9:$C$2708,$B269,Data!$E$9:$E$2708,"5°cooking", Data!$D$9:$D$2708,"2°batch"))</f>
        <v/>
      </c>
      <c r="M269" s="58" t="str">
        <f>IF(B269="","",AVERAGEIFS(Data!F$9:F$2708,Data!$C$9:$C$2708,$B269,Data!$E$9:$E$2708,"1°cooking", Data!$D$9:$D$2708,"3°batch"))</f>
        <v/>
      </c>
      <c r="N269" s="26" t="str">
        <f>IF(B269="","",AVERAGEIFS(Data!F$9:F$2708,Data!$C$9:$C$2708,$B269,Data!$E$9:$E$2708,"2°cooking", Data!$D$9:$D$2708,"3°batch"))</f>
        <v/>
      </c>
      <c r="O269" s="26" t="str">
        <f>IF(B269="","",AVERAGEIFS(Data!F$9:F$2708,Data!$C$9:$C$2708,$B269,Data!$E$9:$E$2708,"3°cooking", Data!$D$9:$D$2708,"3°batch"))</f>
        <v/>
      </c>
      <c r="P269" s="26" t="str">
        <f>IF(B269="","",AVERAGEIFS(Data!F$9:F$2708,Data!$C$9:$C$2708,$B269,Data!$E$9:$E$2708,"4°cooking", Data!$D$9:$D$2708,"3°batch"))</f>
        <v/>
      </c>
      <c r="Q269" s="59" t="str">
        <f>IF(B269="","",AVERAGEIFS(Data!F$9:F$2708,Data!$C$9:$C$2708,$B269,Data!$E$9:$E$2708,"5°cooking", Data!$D$9:$D$2708,"3°batch"))</f>
        <v/>
      </c>
      <c r="R269" s="66" t="str">
        <f t="shared" si="9"/>
        <v/>
      </c>
    </row>
    <row r="270" spans="2:18" x14ac:dyDescent="0.25">
      <c r="B270" s="66" t="str">
        <f t="shared" si="10"/>
        <v/>
      </c>
      <c r="C270" s="58" t="str">
        <f>IF(B270="","",AVERAGEIFS(Data!F$9:F$2708,Data!$C$9:$C$2708,$B270,Data!$E$9:$E$2708,"1°cooking", Data!$D$9:$D$2708,"1°batch"))</f>
        <v/>
      </c>
      <c r="D270" s="26" t="str">
        <f>IF(B270="","",AVERAGEIFS(Data!F$9:F$2708,Data!$C$9:$C$2708,$B270,Data!$E$9:$E$2708,"2°cooking", Data!$D$9:$D$2708,"1°batch"))</f>
        <v/>
      </c>
      <c r="E270" s="26" t="str">
        <f>IF(B270="","",AVERAGEIFS(Data!F$9:F$2708,Data!$C$9:$C$2708,$B270,Data!$E$9:$E$2708,"3°cooking", Data!$D$9:$D$2708,"1°batch"))</f>
        <v/>
      </c>
      <c r="F270" s="26" t="str">
        <f>IF(B270="","",AVERAGEIFS(Data!F$9:F$2708,Data!$C$9:$C$2708,$B270,Data!$E$9:$E$2708,"4°cooking", Data!$D$9:$D$2708,"1°batch"))</f>
        <v/>
      </c>
      <c r="G270" s="59" t="str">
        <f>IF(B270="","",AVERAGEIFS(Data!F$9:F$2708,Data!$C$9:$C$2708,$B270,Data!$E$9:$E$2708,"5°cooking", Data!$D$9:$D$2708,"1°batch"))</f>
        <v/>
      </c>
      <c r="H270" s="58" t="str">
        <f>IF(B270="","",AVERAGEIFS(Data!F$9:F$2708,Data!$C$9:$C$2708,$B270,Data!$E$9:$E$2708,"1°cooking", Data!$D$9:$D$2708,"2°batch"))</f>
        <v/>
      </c>
      <c r="I270" s="26" t="str">
        <f>IF(B270="","",AVERAGEIFS(Data!F$9:F$2708,Data!$C$9:$C$2708,$B270,Data!$E$9:$E$2708,"2°cooking", Data!$D$9:$D$2708,"2°batch"))</f>
        <v/>
      </c>
      <c r="J270" s="26" t="str">
        <f>IF(B270="","",AVERAGEIFS(Data!F$9:F$2708,Data!$C$9:$C$2708,$B270,Data!$E$9:$E$2708,"3°cooking", Data!$D$9:$D$2708,"2°batch"))</f>
        <v/>
      </c>
      <c r="K270" s="26" t="str">
        <f>IF(B270="","",AVERAGEIFS(Data!F$9:F$2708,Data!$C$9:$C$2708,$B270,Data!$E$9:$E$2708,"4°cooking", Data!$D$9:$D$2708,"2°batch"))</f>
        <v/>
      </c>
      <c r="L270" s="59" t="str">
        <f>IF(B270="","",AVERAGEIFS(Data!F$9:F$2708,Data!$C$9:$C$2708,$B270,Data!$E$9:$E$2708,"5°cooking", Data!$D$9:$D$2708,"2°batch"))</f>
        <v/>
      </c>
      <c r="M270" s="58" t="str">
        <f>IF(B270="","",AVERAGEIFS(Data!F$9:F$2708,Data!$C$9:$C$2708,$B270,Data!$E$9:$E$2708,"1°cooking", Data!$D$9:$D$2708,"3°batch"))</f>
        <v/>
      </c>
      <c r="N270" s="26" t="str">
        <f>IF(B270="","",AVERAGEIFS(Data!F$9:F$2708,Data!$C$9:$C$2708,$B270,Data!$E$9:$E$2708,"2°cooking", Data!$D$9:$D$2708,"3°batch"))</f>
        <v/>
      </c>
      <c r="O270" s="26" t="str">
        <f>IF(B270="","",AVERAGEIFS(Data!F$9:F$2708,Data!$C$9:$C$2708,$B270,Data!$E$9:$E$2708,"3°cooking", Data!$D$9:$D$2708,"3°batch"))</f>
        <v/>
      </c>
      <c r="P270" s="26" t="str">
        <f>IF(B270="","",AVERAGEIFS(Data!F$9:F$2708,Data!$C$9:$C$2708,$B270,Data!$E$9:$E$2708,"4°cooking", Data!$D$9:$D$2708,"3°batch"))</f>
        <v/>
      </c>
      <c r="Q270" s="59" t="str">
        <f>IF(B270="","",AVERAGEIFS(Data!F$9:F$2708,Data!$C$9:$C$2708,$B270,Data!$E$9:$E$2708,"5°cooking", Data!$D$9:$D$2708,"3°batch"))</f>
        <v/>
      </c>
      <c r="R270" s="66" t="str">
        <f t="shared" si="9"/>
        <v/>
      </c>
    </row>
    <row r="271" spans="2:18" x14ac:dyDescent="0.25">
      <c r="B271" s="66" t="str">
        <f t="shared" si="10"/>
        <v/>
      </c>
      <c r="C271" s="58" t="str">
        <f>IF(B271="","",AVERAGEIFS(Data!F$9:F$2708,Data!$C$9:$C$2708,$B271,Data!$E$9:$E$2708,"1°cooking", Data!$D$9:$D$2708,"1°batch"))</f>
        <v/>
      </c>
      <c r="D271" s="26" t="str">
        <f>IF(B271="","",AVERAGEIFS(Data!F$9:F$2708,Data!$C$9:$C$2708,$B271,Data!$E$9:$E$2708,"2°cooking", Data!$D$9:$D$2708,"1°batch"))</f>
        <v/>
      </c>
      <c r="E271" s="26" t="str">
        <f>IF(B271="","",AVERAGEIFS(Data!F$9:F$2708,Data!$C$9:$C$2708,$B271,Data!$E$9:$E$2708,"3°cooking", Data!$D$9:$D$2708,"1°batch"))</f>
        <v/>
      </c>
      <c r="F271" s="26" t="str">
        <f>IF(B271="","",AVERAGEIFS(Data!F$9:F$2708,Data!$C$9:$C$2708,$B271,Data!$E$9:$E$2708,"4°cooking", Data!$D$9:$D$2708,"1°batch"))</f>
        <v/>
      </c>
      <c r="G271" s="59" t="str">
        <f>IF(B271="","",AVERAGEIFS(Data!F$9:F$2708,Data!$C$9:$C$2708,$B271,Data!$E$9:$E$2708,"5°cooking", Data!$D$9:$D$2708,"1°batch"))</f>
        <v/>
      </c>
      <c r="H271" s="58" t="str">
        <f>IF(B271="","",AVERAGEIFS(Data!F$9:F$2708,Data!$C$9:$C$2708,$B271,Data!$E$9:$E$2708,"1°cooking", Data!$D$9:$D$2708,"2°batch"))</f>
        <v/>
      </c>
      <c r="I271" s="26" t="str">
        <f>IF(B271="","",AVERAGEIFS(Data!F$9:F$2708,Data!$C$9:$C$2708,$B271,Data!$E$9:$E$2708,"2°cooking", Data!$D$9:$D$2708,"2°batch"))</f>
        <v/>
      </c>
      <c r="J271" s="26" t="str">
        <f>IF(B271="","",AVERAGEIFS(Data!F$9:F$2708,Data!$C$9:$C$2708,$B271,Data!$E$9:$E$2708,"3°cooking", Data!$D$9:$D$2708,"2°batch"))</f>
        <v/>
      </c>
      <c r="K271" s="26" t="str">
        <f>IF(B271="","",AVERAGEIFS(Data!F$9:F$2708,Data!$C$9:$C$2708,$B271,Data!$E$9:$E$2708,"4°cooking", Data!$D$9:$D$2708,"2°batch"))</f>
        <v/>
      </c>
      <c r="L271" s="59" t="str">
        <f>IF(B271="","",AVERAGEIFS(Data!F$9:F$2708,Data!$C$9:$C$2708,$B271,Data!$E$9:$E$2708,"5°cooking", Data!$D$9:$D$2708,"2°batch"))</f>
        <v/>
      </c>
      <c r="M271" s="58" t="str">
        <f>IF(B271="","",AVERAGEIFS(Data!F$9:F$2708,Data!$C$9:$C$2708,$B271,Data!$E$9:$E$2708,"1°cooking", Data!$D$9:$D$2708,"3°batch"))</f>
        <v/>
      </c>
      <c r="N271" s="26" t="str">
        <f>IF(B271="","",AVERAGEIFS(Data!F$9:F$2708,Data!$C$9:$C$2708,$B271,Data!$E$9:$E$2708,"2°cooking", Data!$D$9:$D$2708,"3°batch"))</f>
        <v/>
      </c>
      <c r="O271" s="26" t="str">
        <f>IF(B271="","",AVERAGEIFS(Data!F$9:F$2708,Data!$C$9:$C$2708,$B271,Data!$E$9:$E$2708,"3°cooking", Data!$D$9:$D$2708,"3°batch"))</f>
        <v/>
      </c>
      <c r="P271" s="26" t="str">
        <f>IF(B271="","",AVERAGEIFS(Data!F$9:F$2708,Data!$C$9:$C$2708,$B271,Data!$E$9:$E$2708,"4°cooking", Data!$D$9:$D$2708,"3°batch"))</f>
        <v/>
      </c>
      <c r="Q271" s="59" t="str">
        <f>IF(B271="","",AVERAGEIFS(Data!F$9:F$2708,Data!$C$9:$C$2708,$B271,Data!$E$9:$E$2708,"5°cooking", Data!$D$9:$D$2708,"3°batch"))</f>
        <v/>
      </c>
      <c r="R271" s="66" t="str">
        <f t="shared" si="9"/>
        <v/>
      </c>
    </row>
    <row r="272" spans="2:18" x14ac:dyDescent="0.25">
      <c r="B272" s="66" t="str">
        <f t="shared" si="10"/>
        <v/>
      </c>
      <c r="C272" s="58" t="str">
        <f>IF(B272="","",AVERAGEIFS(Data!F$9:F$2708,Data!$C$9:$C$2708,$B272,Data!$E$9:$E$2708,"1°cooking", Data!$D$9:$D$2708,"1°batch"))</f>
        <v/>
      </c>
      <c r="D272" s="26" t="str">
        <f>IF(B272="","",AVERAGEIFS(Data!F$9:F$2708,Data!$C$9:$C$2708,$B272,Data!$E$9:$E$2708,"2°cooking", Data!$D$9:$D$2708,"1°batch"))</f>
        <v/>
      </c>
      <c r="E272" s="26" t="str">
        <f>IF(B272="","",AVERAGEIFS(Data!F$9:F$2708,Data!$C$9:$C$2708,$B272,Data!$E$9:$E$2708,"3°cooking", Data!$D$9:$D$2708,"1°batch"))</f>
        <v/>
      </c>
      <c r="F272" s="26" t="str">
        <f>IF(B272="","",AVERAGEIFS(Data!F$9:F$2708,Data!$C$9:$C$2708,$B272,Data!$E$9:$E$2708,"4°cooking", Data!$D$9:$D$2708,"1°batch"))</f>
        <v/>
      </c>
      <c r="G272" s="59" t="str">
        <f>IF(B272="","",AVERAGEIFS(Data!F$9:F$2708,Data!$C$9:$C$2708,$B272,Data!$E$9:$E$2708,"5°cooking", Data!$D$9:$D$2708,"1°batch"))</f>
        <v/>
      </c>
      <c r="H272" s="58" t="str">
        <f>IF(B272="","",AVERAGEIFS(Data!F$9:F$2708,Data!$C$9:$C$2708,$B272,Data!$E$9:$E$2708,"1°cooking", Data!$D$9:$D$2708,"2°batch"))</f>
        <v/>
      </c>
      <c r="I272" s="26" t="str">
        <f>IF(B272="","",AVERAGEIFS(Data!F$9:F$2708,Data!$C$9:$C$2708,$B272,Data!$E$9:$E$2708,"2°cooking", Data!$D$9:$D$2708,"2°batch"))</f>
        <v/>
      </c>
      <c r="J272" s="26" t="str">
        <f>IF(B272="","",AVERAGEIFS(Data!F$9:F$2708,Data!$C$9:$C$2708,$B272,Data!$E$9:$E$2708,"3°cooking", Data!$D$9:$D$2708,"2°batch"))</f>
        <v/>
      </c>
      <c r="K272" s="26" t="str">
        <f>IF(B272="","",AVERAGEIFS(Data!F$9:F$2708,Data!$C$9:$C$2708,$B272,Data!$E$9:$E$2708,"4°cooking", Data!$D$9:$D$2708,"2°batch"))</f>
        <v/>
      </c>
      <c r="L272" s="59" t="str">
        <f>IF(B272="","",AVERAGEIFS(Data!F$9:F$2708,Data!$C$9:$C$2708,$B272,Data!$E$9:$E$2708,"5°cooking", Data!$D$9:$D$2708,"2°batch"))</f>
        <v/>
      </c>
      <c r="M272" s="58" t="str">
        <f>IF(B272="","",AVERAGEIFS(Data!F$9:F$2708,Data!$C$9:$C$2708,$B272,Data!$E$9:$E$2708,"1°cooking", Data!$D$9:$D$2708,"3°batch"))</f>
        <v/>
      </c>
      <c r="N272" s="26" t="str">
        <f>IF(B272="","",AVERAGEIFS(Data!F$9:F$2708,Data!$C$9:$C$2708,$B272,Data!$E$9:$E$2708,"2°cooking", Data!$D$9:$D$2708,"3°batch"))</f>
        <v/>
      </c>
      <c r="O272" s="26" t="str">
        <f>IF(B272="","",AVERAGEIFS(Data!F$9:F$2708,Data!$C$9:$C$2708,$B272,Data!$E$9:$E$2708,"3°cooking", Data!$D$9:$D$2708,"3°batch"))</f>
        <v/>
      </c>
      <c r="P272" s="26" t="str">
        <f>IF(B272="","",AVERAGEIFS(Data!F$9:F$2708,Data!$C$9:$C$2708,$B272,Data!$E$9:$E$2708,"4°cooking", Data!$D$9:$D$2708,"3°batch"))</f>
        <v/>
      </c>
      <c r="Q272" s="59" t="str">
        <f>IF(B272="","",AVERAGEIFS(Data!F$9:F$2708,Data!$C$9:$C$2708,$B272,Data!$E$9:$E$2708,"5°cooking", Data!$D$9:$D$2708,"3°batch"))</f>
        <v/>
      </c>
      <c r="R272" s="66" t="str">
        <f t="shared" si="9"/>
        <v/>
      </c>
    </row>
    <row r="273" spans="2:18" x14ac:dyDescent="0.25">
      <c r="B273" s="66" t="str">
        <f t="shared" si="10"/>
        <v/>
      </c>
      <c r="C273" s="58" t="str">
        <f>IF(B273="","",AVERAGEIFS(Data!F$9:F$2708,Data!$C$9:$C$2708,$B273,Data!$E$9:$E$2708,"1°cooking", Data!$D$9:$D$2708,"1°batch"))</f>
        <v/>
      </c>
      <c r="D273" s="26" t="str">
        <f>IF(B273="","",AVERAGEIFS(Data!F$9:F$2708,Data!$C$9:$C$2708,$B273,Data!$E$9:$E$2708,"2°cooking", Data!$D$9:$D$2708,"1°batch"))</f>
        <v/>
      </c>
      <c r="E273" s="26" t="str">
        <f>IF(B273="","",AVERAGEIFS(Data!F$9:F$2708,Data!$C$9:$C$2708,$B273,Data!$E$9:$E$2708,"3°cooking", Data!$D$9:$D$2708,"1°batch"))</f>
        <v/>
      </c>
      <c r="F273" s="26" t="str">
        <f>IF(B273="","",AVERAGEIFS(Data!F$9:F$2708,Data!$C$9:$C$2708,$B273,Data!$E$9:$E$2708,"4°cooking", Data!$D$9:$D$2708,"1°batch"))</f>
        <v/>
      </c>
      <c r="G273" s="59" t="str">
        <f>IF(B273="","",AVERAGEIFS(Data!F$9:F$2708,Data!$C$9:$C$2708,$B273,Data!$E$9:$E$2708,"5°cooking", Data!$D$9:$D$2708,"1°batch"))</f>
        <v/>
      </c>
      <c r="H273" s="58" t="str">
        <f>IF(B273="","",AVERAGEIFS(Data!F$9:F$2708,Data!$C$9:$C$2708,$B273,Data!$E$9:$E$2708,"1°cooking", Data!$D$9:$D$2708,"2°batch"))</f>
        <v/>
      </c>
      <c r="I273" s="26" t="str">
        <f>IF(B273="","",AVERAGEIFS(Data!F$9:F$2708,Data!$C$9:$C$2708,$B273,Data!$E$9:$E$2708,"2°cooking", Data!$D$9:$D$2708,"2°batch"))</f>
        <v/>
      </c>
      <c r="J273" s="26" t="str">
        <f>IF(B273="","",AVERAGEIFS(Data!F$9:F$2708,Data!$C$9:$C$2708,$B273,Data!$E$9:$E$2708,"3°cooking", Data!$D$9:$D$2708,"2°batch"))</f>
        <v/>
      </c>
      <c r="K273" s="26" t="str">
        <f>IF(B273="","",AVERAGEIFS(Data!F$9:F$2708,Data!$C$9:$C$2708,$B273,Data!$E$9:$E$2708,"4°cooking", Data!$D$9:$D$2708,"2°batch"))</f>
        <v/>
      </c>
      <c r="L273" s="59" t="str">
        <f>IF(B273="","",AVERAGEIFS(Data!F$9:F$2708,Data!$C$9:$C$2708,$B273,Data!$E$9:$E$2708,"5°cooking", Data!$D$9:$D$2708,"2°batch"))</f>
        <v/>
      </c>
      <c r="M273" s="58" t="str">
        <f>IF(B273="","",AVERAGEIFS(Data!F$9:F$2708,Data!$C$9:$C$2708,$B273,Data!$E$9:$E$2708,"1°cooking", Data!$D$9:$D$2708,"3°batch"))</f>
        <v/>
      </c>
      <c r="N273" s="26" t="str">
        <f>IF(B273="","",AVERAGEIFS(Data!F$9:F$2708,Data!$C$9:$C$2708,$B273,Data!$E$9:$E$2708,"2°cooking", Data!$D$9:$D$2708,"3°batch"))</f>
        <v/>
      </c>
      <c r="O273" s="26" t="str">
        <f>IF(B273="","",AVERAGEIFS(Data!F$9:F$2708,Data!$C$9:$C$2708,$B273,Data!$E$9:$E$2708,"3°cooking", Data!$D$9:$D$2708,"3°batch"))</f>
        <v/>
      </c>
      <c r="P273" s="26" t="str">
        <f>IF(B273="","",AVERAGEIFS(Data!F$9:F$2708,Data!$C$9:$C$2708,$B273,Data!$E$9:$E$2708,"4°cooking", Data!$D$9:$D$2708,"3°batch"))</f>
        <v/>
      </c>
      <c r="Q273" s="59" t="str">
        <f>IF(B273="","",AVERAGEIFS(Data!F$9:F$2708,Data!$C$9:$C$2708,$B273,Data!$E$9:$E$2708,"5°cooking", Data!$D$9:$D$2708,"3°batch"))</f>
        <v/>
      </c>
      <c r="R273" s="66" t="str">
        <f t="shared" si="9"/>
        <v/>
      </c>
    </row>
    <row r="274" spans="2:18" x14ac:dyDescent="0.25">
      <c r="B274" s="66" t="str">
        <f t="shared" si="10"/>
        <v/>
      </c>
      <c r="C274" s="58" t="str">
        <f>IF(B274="","",AVERAGEIFS(Data!F$9:F$2708,Data!$C$9:$C$2708,$B274,Data!$E$9:$E$2708,"1°cooking", Data!$D$9:$D$2708,"1°batch"))</f>
        <v/>
      </c>
      <c r="D274" s="26" t="str">
        <f>IF(B274="","",AVERAGEIFS(Data!F$9:F$2708,Data!$C$9:$C$2708,$B274,Data!$E$9:$E$2708,"2°cooking", Data!$D$9:$D$2708,"1°batch"))</f>
        <v/>
      </c>
      <c r="E274" s="26" t="str">
        <f>IF(B274="","",AVERAGEIFS(Data!F$9:F$2708,Data!$C$9:$C$2708,$B274,Data!$E$9:$E$2708,"3°cooking", Data!$D$9:$D$2708,"1°batch"))</f>
        <v/>
      </c>
      <c r="F274" s="26" t="str">
        <f>IF(B274="","",AVERAGEIFS(Data!F$9:F$2708,Data!$C$9:$C$2708,$B274,Data!$E$9:$E$2708,"4°cooking", Data!$D$9:$D$2708,"1°batch"))</f>
        <v/>
      </c>
      <c r="G274" s="59" t="str">
        <f>IF(B274="","",AVERAGEIFS(Data!F$9:F$2708,Data!$C$9:$C$2708,$B274,Data!$E$9:$E$2708,"5°cooking", Data!$D$9:$D$2708,"1°batch"))</f>
        <v/>
      </c>
      <c r="H274" s="58" t="str">
        <f>IF(B274="","",AVERAGEIFS(Data!F$9:F$2708,Data!$C$9:$C$2708,$B274,Data!$E$9:$E$2708,"1°cooking", Data!$D$9:$D$2708,"2°batch"))</f>
        <v/>
      </c>
      <c r="I274" s="26" t="str">
        <f>IF(B274="","",AVERAGEIFS(Data!F$9:F$2708,Data!$C$9:$C$2708,$B274,Data!$E$9:$E$2708,"2°cooking", Data!$D$9:$D$2708,"2°batch"))</f>
        <v/>
      </c>
      <c r="J274" s="26" t="str">
        <f>IF(B274="","",AVERAGEIFS(Data!F$9:F$2708,Data!$C$9:$C$2708,$B274,Data!$E$9:$E$2708,"3°cooking", Data!$D$9:$D$2708,"2°batch"))</f>
        <v/>
      </c>
      <c r="K274" s="26" t="str">
        <f>IF(B274="","",AVERAGEIFS(Data!F$9:F$2708,Data!$C$9:$C$2708,$B274,Data!$E$9:$E$2708,"4°cooking", Data!$D$9:$D$2708,"2°batch"))</f>
        <v/>
      </c>
      <c r="L274" s="59" t="str">
        <f>IF(B274="","",AVERAGEIFS(Data!F$9:F$2708,Data!$C$9:$C$2708,$B274,Data!$E$9:$E$2708,"5°cooking", Data!$D$9:$D$2708,"2°batch"))</f>
        <v/>
      </c>
      <c r="M274" s="58" t="str">
        <f>IF(B274="","",AVERAGEIFS(Data!F$9:F$2708,Data!$C$9:$C$2708,$B274,Data!$E$9:$E$2708,"1°cooking", Data!$D$9:$D$2708,"3°batch"))</f>
        <v/>
      </c>
      <c r="N274" s="26" t="str">
        <f>IF(B274="","",AVERAGEIFS(Data!F$9:F$2708,Data!$C$9:$C$2708,$B274,Data!$E$9:$E$2708,"2°cooking", Data!$D$9:$D$2708,"3°batch"))</f>
        <v/>
      </c>
      <c r="O274" s="26" t="str">
        <f>IF(B274="","",AVERAGEIFS(Data!F$9:F$2708,Data!$C$9:$C$2708,$B274,Data!$E$9:$E$2708,"3°cooking", Data!$D$9:$D$2708,"3°batch"))</f>
        <v/>
      </c>
      <c r="P274" s="26" t="str">
        <f>IF(B274="","",AVERAGEIFS(Data!F$9:F$2708,Data!$C$9:$C$2708,$B274,Data!$E$9:$E$2708,"4°cooking", Data!$D$9:$D$2708,"3°batch"))</f>
        <v/>
      </c>
      <c r="Q274" s="59" t="str">
        <f>IF(B274="","",AVERAGEIFS(Data!F$9:F$2708,Data!$C$9:$C$2708,$B274,Data!$E$9:$E$2708,"5°cooking", Data!$D$9:$D$2708,"3°batch"))</f>
        <v/>
      </c>
      <c r="R274" s="66" t="str">
        <f t="shared" si="9"/>
        <v/>
      </c>
    </row>
    <row r="275" spans="2:18" x14ac:dyDescent="0.25">
      <c r="B275" s="66" t="str">
        <f t="shared" si="10"/>
        <v/>
      </c>
      <c r="C275" s="58" t="str">
        <f>IF(B275="","",AVERAGEIFS(Data!F$9:F$2708,Data!$C$9:$C$2708,$B275,Data!$E$9:$E$2708,"1°cooking", Data!$D$9:$D$2708,"1°batch"))</f>
        <v/>
      </c>
      <c r="D275" s="26" t="str">
        <f>IF(B275="","",AVERAGEIFS(Data!F$9:F$2708,Data!$C$9:$C$2708,$B275,Data!$E$9:$E$2708,"2°cooking", Data!$D$9:$D$2708,"1°batch"))</f>
        <v/>
      </c>
      <c r="E275" s="26" t="str">
        <f>IF(B275="","",AVERAGEIFS(Data!F$9:F$2708,Data!$C$9:$C$2708,$B275,Data!$E$9:$E$2708,"3°cooking", Data!$D$9:$D$2708,"1°batch"))</f>
        <v/>
      </c>
      <c r="F275" s="26" t="str">
        <f>IF(B275="","",AVERAGEIFS(Data!F$9:F$2708,Data!$C$9:$C$2708,$B275,Data!$E$9:$E$2708,"4°cooking", Data!$D$9:$D$2708,"1°batch"))</f>
        <v/>
      </c>
      <c r="G275" s="59" t="str">
        <f>IF(B275="","",AVERAGEIFS(Data!F$9:F$2708,Data!$C$9:$C$2708,$B275,Data!$E$9:$E$2708,"5°cooking", Data!$D$9:$D$2708,"1°batch"))</f>
        <v/>
      </c>
      <c r="H275" s="58" t="str">
        <f>IF(B275="","",AVERAGEIFS(Data!F$9:F$2708,Data!$C$9:$C$2708,$B275,Data!$E$9:$E$2708,"1°cooking", Data!$D$9:$D$2708,"2°batch"))</f>
        <v/>
      </c>
      <c r="I275" s="26" t="str">
        <f>IF(B275="","",AVERAGEIFS(Data!F$9:F$2708,Data!$C$9:$C$2708,$B275,Data!$E$9:$E$2708,"2°cooking", Data!$D$9:$D$2708,"2°batch"))</f>
        <v/>
      </c>
      <c r="J275" s="26" t="str">
        <f>IF(B275="","",AVERAGEIFS(Data!F$9:F$2708,Data!$C$9:$C$2708,$B275,Data!$E$9:$E$2708,"3°cooking", Data!$D$9:$D$2708,"2°batch"))</f>
        <v/>
      </c>
      <c r="K275" s="26" t="str">
        <f>IF(B275="","",AVERAGEIFS(Data!F$9:F$2708,Data!$C$9:$C$2708,$B275,Data!$E$9:$E$2708,"4°cooking", Data!$D$9:$D$2708,"2°batch"))</f>
        <v/>
      </c>
      <c r="L275" s="59" t="str">
        <f>IF(B275="","",AVERAGEIFS(Data!F$9:F$2708,Data!$C$9:$C$2708,$B275,Data!$E$9:$E$2708,"5°cooking", Data!$D$9:$D$2708,"2°batch"))</f>
        <v/>
      </c>
      <c r="M275" s="58" t="str">
        <f>IF(B275="","",AVERAGEIFS(Data!F$9:F$2708,Data!$C$9:$C$2708,$B275,Data!$E$9:$E$2708,"1°cooking", Data!$D$9:$D$2708,"3°batch"))</f>
        <v/>
      </c>
      <c r="N275" s="26" t="str">
        <f>IF(B275="","",AVERAGEIFS(Data!F$9:F$2708,Data!$C$9:$C$2708,$B275,Data!$E$9:$E$2708,"2°cooking", Data!$D$9:$D$2708,"3°batch"))</f>
        <v/>
      </c>
      <c r="O275" s="26" t="str">
        <f>IF(B275="","",AVERAGEIFS(Data!F$9:F$2708,Data!$C$9:$C$2708,$B275,Data!$E$9:$E$2708,"3°cooking", Data!$D$9:$D$2708,"3°batch"))</f>
        <v/>
      </c>
      <c r="P275" s="26" t="str">
        <f>IF(B275="","",AVERAGEIFS(Data!F$9:F$2708,Data!$C$9:$C$2708,$B275,Data!$E$9:$E$2708,"4°cooking", Data!$D$9:$D$2708,"3°batch"))</f>
        <v/>
      </c>
      <c r="Q275" s="59" t="str">
        <f>IF(B275="","",AVERAGEIFS(Data!F$9:F$2708,Data!$C$9:$C$2708,$B275,Data!$E$9:$E$2708,"5°cooking", Data!$D$9:$D$2708,"3°batch"))</f>
        <v/>
      </c>
      <c r="R275" s="66" t="str">
        <f t="shared" si="9"/>
        <v/>
      </c>
    </row>
    <row r="276" spans="2:18" x14ac:dyDescent="0.25">
      <c r="B276" s="66" t="str">
        <f t="shared" si="10"/>
        <v/>
      </c>
      <c r="C276" s="58" t="str">
        <f>IF(B276="","",AVERAGEIFS(Data!F$9:F$2708,Data!$C$9:$C$2708,$B276,Data!$E$9:$E$2708,"1°cooking", Data!$D$9:$D$2708,"1°batch"))</f>
        <v/>
      </c>
      <c r="D276" s="26" t="str">
        <f>IF(B276="","",AVERAGEIFS(Data!F$9:F$2708,Data!$C$9:$C$2708,$B276,Data!$E$9:$E$2708,"2°cooking", Data!$D$9:$D$2708,"1°batch"))</f>
        <v/>
      </c>
      <c r="E276" s="26" t="str">
        <f>IF(B276="","",AVERAGEIFS(Data!F$9:F$2708,Data!$C$9:$C$2708,$B276,Data!$E$9:$E$2708,"3°cooking", Data!$D$9:$D$2708,"1°batch"))</f>
        <v/>
      </c>
      <c r="F276" s="26" t="str">
        <f>IF(B276="","",AVERAGEIFS(Data!F$9:F$2708,Data!$C$9:$C$2708,$B276,Data!$E$9:$E$2708,"4°cooking", Data!$D$9:$D$2708,"1°batch"))</f>
        <v/>
      </c>
      <c r="G276" s="59" t="str">
        <f>IF(B276="","",AVERAGEIFS(Data!F$9:F$2708,Data!$C$9:$C$2708,$B276,Data!$E$9:$E$2708,"5°cooking", Data!$D$9:$D$2708,"1°batch"))</f>
        <v/>
      </c>
      <c r="H276" s="58" t="str">
        <f>IF(B276="","",AVERAGEIFS(Data!F$9:F$2708,Data!$C$9:$C$2708,$B276,Data!$E$9:$E$2708,"1°cooking", Data!$D$9:$D$2708,"2°batch"))</f>
        <v/>
      </c>
      <c r="I276" s="26" t="str">
        <f>IF(B276="","",AVERAGEIFS(Data!F$9:F$2708,Data!$C$9:$C$2708,$B276,Data!$E$9:$E$2708,"2°cooking", Data!$D$9:$D$2708,"2°batch"))</f>
        <v/>
      </c>
      <c r="J276" s="26" t="str">
        <f>IF(B276="","",AVERAGEIFS(Data!F$9:F$2708,Data!$C$9:$C$2708,$B276,Data!$E$9:$E$2708,"3°cooking", Data!$D$9:$D$2708,"2°batch"))</f>
        <v/>
      </c>
      <c r="K276" s="26" t="str">
        <f>IF(B276="","",AVERAGEIFS(Data!F$9:F$2708,Data!$C$9:$C$2708,$B276,Data!$E$9:$E$2708,"4°cooking", Data!$D$9:$D$2708,"2°batch"))</f>
        <v/>
      </c>
      <c r="L276" s="59" t="str">
        <f>IF(B276="","",AVERAGEIFS(Data!F$9:F$2708,Data!$C$9:$C$2708,$B276,Data!$E$9:$E$2708,"5°cooking", Data!$D$9:$D$2708,"2°batch"))</f>
        <v/>
      </c>
      <c r="M276" s="58" t="str">
        <f>IF(B276="","",AVERAGEIFS(Data!F$9:F$2708,Data!$C$9:$C$2708,$B276,Data!$E$9:$E$2708,"1°cooking", Data!$D$9:$D$2708,"3°batch"))</f>
        <v/>
      </c>
      <c r="N276" s="26" t="str">
        <f>IF(B276="","",AVERAGEIFS(Data!F$9:F$2708,Data!$C$9:$C$2708,$B276,Data!$E$9:$E$2708,"2°cooking", Data!$D$9:$D$2708,"3°batch"))</f>
        <v/>
      </c>
      <c r="O276" s="26" t="str">
        <f>IF(B276="","",AVERAGEIFS(Data!F$9:F$2708,Data!$C$9:$C$2708,$B276,Data!$E$9:$E$2708,"3°cooking", Data!$D$9:$D$2708,"3°batch"))</f>
        <v/>
      </c>
      <c r="P276" s="26" t="str">
        <f>IF(B276="","",AVERAGEIFS(Data!F$9:F$2708,Data!$C$9:$C$2708,$B276,Data!$E$9:$E$2708,"4°cooking", Data!$D$9:$D$2708,"3°batch"))</f>
        <v/>
      </c>
      <c r="Q276" s="59" t="str">
        <f>IF(B276="","",AVERAGEIFS(Data!F$9:F$2708,Data!$C$9:$C$2708,$B276,Data!$E$9:$E$2708,"5°cooking", Data!$D$9:$D$2708,"3°batch"))</f>
        <v/>
      </c>
      <c r="R276" s="66" t="str">
        <f t="shared" si="9"/>
        <v/>
      </c>
    </row>
    <row r="277" spans="2:18" x14ac:dyDescent="0.25">
      <c r="B277" s="66" t="str">
        <f t="shared" si="10"/>
        <v/>
      </c>
      <c r="C277" s="58" t="str">
        <f>IF(B277="","",AVERAGEIFS(Data!F$9:F$2708,Data!$C$9:$C$2708,$B277,Data!$E$9:$E$2708,"1°cooking", Data!$D$9:$D$2708,"1°batch"))</f>
        <v/>
      </c>
      <c r="D277" s="26" t="str">
        <f>IF(B277="","",AVERAGEIFS(Data!F$9:F$2708,Data!$C$9:$C$2708,$B277,Data!$E$9:$E$2708,"2°cooking", Data!$D$9:$D$2708,"1°batch"))</f>
        <v/>
      </c>
      <c r="E277" s="26" t="str">
        <f>IF(B277="","",AVERAGEIFS(Data!F$9:F$2708,Data!$C$9:$C$2708,$B277,Data!$E$9:$E$2708,"3°cooking", Data!$D$9:$D$2708,"1°batch"))</f>
        <v/>
      </c>
      <c r="F277" s="26" t="str">
        <f>IF(B277="","",AVERAGEIFS(Data!F$9:F$2708,Data!$C$9:$C$2708,$B277,Data!$E$9:$E$2708,"4°cooking", Data!$D$9:$D$2708,"1°batch"))</f>
        <v/>
      </c>
      <c r="G277" s="59" t="str">
        <f>IF(B277="","",AVERAGEIFS(Data!F$9:F$2708,Data!$C$9:$C$2708,$B277,Data!$E$9:$E$2708,"5°cooking", Data!$D$9:$D$2708,"1°batch"))</f>
        <v/>
      </c>
      <c r="H277" s="58" t="str">
        <f>IF(B277="","",AVERAGEIFS(Data!F$9:F$2708,Data!$C$9:$C$2708,$B277,Data!$E$9:$E$2708,"1°cooking", Data!$D$9:$D$2708,"2°batch"))</f>
        <v/>
      </c>
      <c r="I277" s="26" t="str">
        <f>IF(B277="","",AVERAGEIFS(Data!F$9:F$2708,Data!$C$9:$C$2708,$B277,Data!$E$9:$E$2708,"2°cooking", Data!$D$9:$D$2708,"2°batch"))</f>
        <v/>
      </c>
      <c r="J277" s="26" t="str">
        <f>IF(B277="","",AVERAGEIFS(Data!F$9:F$2708,Data!$C$9:$C$2708,$B277,Data!$E$9:$E$2708,"3°cooking", Data!$D$9:$D$2708,"2°batch"))</f>
        <v/>
      </c>
      <c r="K277" s="26" t="str">
        <f>IF(B277="","",AVERAGEIFS(Data!F$9:F$2708,Data!$C$9:$C$2708,$B277,Data!$E$9:$E$2708,"4°cooking", Data!$D$9:$D$2708,"2°batch"))</f>
        <v/>
      </c>
      <c r="L277" s="59" t="str">
        <f>IF(B277="","",AVERAGEIFS(Data!F$9:F$2708,Data!$C$9:$C$2708,$B277,Data!$E$9:$E$2708,"5°cooking", Data!$D$9:$D$2708,"2°batch"))</f>
        <v/>
      </c>
      <c r="M277" s="58" t="str">
        <f>IF(B277="","",AVERAGEIFS(Data!F$9:F$2708,Data!$C$9:$C$2708,$B277,Data!$E$9:$E$2708,"1°cooking", Data!$D$9:$D$2708,"3°batch"))</f>
        <v/>
      </c>
      <c r="N277" s="26" t="str">
        <f>IF(B277="","",AVERAGEIFS(Data!F$9:F$2708,Data!$C$9:$C$2708,$B277,Data!$E$9:$E$2708,"2°cooking", Data!$D$9:$D$2708,"3°batch"))</f>
        <v/>
      </c>
      <c r="O277" s="26" t="str">
        <f>IF(B277="","",AVERAGEIFS(Data!F$9:F$2708,Data!$C$9:$C$2708,$B277,Data!$E$9:$E$2708,"3°cooking", Data!$D$9:$D$2708,"3°batch"))</f>
        <v/>
      </c>
      <c r="P277" s="26" t="str">
        <f>IF(B277="","",AVERAGEIFS(Data!F$9:F$2708,Data!$C$9:$C$2708,$B277,Data!$E$9:$E$2708,"4°cooking", Data!$D$9:$D$2708,"3°batch"))</f>
        <v/>
      </c>
      <c r="Q277" s="59" t="str">
        <f>IF(B277="","",AVERAGEIFS(Data!F$9:F$2708,Data!$C$9:$C$2708,$B277,Data!$E$9:$E$2708,"5°cooking", Data!$D$9:$D$2708,"3°batch"))</f>
        <v/>
      </c>
      <c r="R277" s="66" t="str">
        <f t="shared" si="9"/>
        <v/>
      </c>
    </row>
    <row r="278" spans="2:18" x14ac:dyDescent="0.25">
      <c r="B278" s="66" t="str">
        <f t="shared" si="10"/>
        <v/>
      </c>
      <c r="C278" s="58" t="str">
        <f>IF(B278="","",AVERAGEIFS(Data!F$9:F$2708,Data!$C$9:$C$2708,$B278,Data!$E$9:$E$2708,"1°cooking", Data!$D$9:$D$2708,"1°batch"))</f>
        <v/>
      </c>
      <c r="D278" s="26" t="str">
        <f>IF(B278="","",AVERAGEIFS(Data!F$9:F$2708,Data!$C$9:$C$2708,$B278,Data!$E$9:$E$2708,"2°cooking", Data!$D$9:$D$2708,"1°batch"))</f>
        <v/>
      </c>
      <c r="E278" s="26" t="str">
        <f>IF(B278="","",AVERAGEIFS(Data!F$9:F$2708,Data!$C$9:$C$2708,$B278,Data!$E$9:$E$2708,"3°cooking", Data!$D$9:$D$2708,"1°batch"))</f>
        <v/>
      </c>
      <c r="F278" s="26" t="str">
        <f>IF(B278="","",AVERAGEIFS(Data!F$9:F$2708,Data!$C$9:$C$2708,$B278,Data!$E$9:$E$2708,"4°cooking", Data!$D$9:$D$2708,"1°batch"))</f>
        <v/>
      </c>
      <c r="G278" s="59" t="str">
        <f>IF(B278="","",AVERAGEIFS(Data!F$9:F$2708,Data!$C$9:$C$2708,$B278,Data!$E$9:$E$2708,"5°cooking", Data!$D$9:$D$2708,"1°batch"))</f>
        <v/>
      </c>
      <c r="H278" s="58" t="str">
        <f>IF(B278="","",AVERAGEIFS(Data!F$9:F$2708,Data!$C$9:$C$2708,$B278,Data!$E$9:$E$2708,"1°cooking", Data!$D$9:$D$2708,"2°batch"))</f>
        <v/>
      </c>
      <c r="I278" s="26" t="str">
        <f>IF(B278="","",AVERAGEIFS(Data!F$9:F$2708,Data!$C$9:$C$2708,$B278,Data!$E$9:$E$2708,"2°cooking", Data!$D$9:$D$2708,"2°batch"))</f>
        <v/>
      </c>
      <c r="J278" s="26" t="str">
        <f>IF(B278="","",AVERAGEIFS(Data!F$9:F$2708,Data!$C$9:$C$2708,$B278,Data!$E$9:$E$2708,"3°cooking", Data!$D$9:$D$2708,"2°batch"))</f>
        <v/>
      </c>
      <c r="K278" s="26" t="str">
        <f>IF(B278="","",AVERAGEIFS(Data!F$9:F$2708,Data!$C$9:$C$2708,$B278,Data!$E$9:$E$2708,"4°cooking", Data!$D$9:$D$2708,"2°batch"))</f>
        <v/>
      </c>
      <c r="L278" s="59" t="str">
        <f>IF(B278="","",AVERAGEIFS(Data!F$9:F$2708,Data!$C$9:$C$2708,$B278,Data!$E$9:$E$2708,"5°cooking", Data!$D$9:$D$2708,"2°batch"))</f>
        <v/>
      </c>
      <c r="M278" s="58" t="str">
        <f>IF(B278="","",AVERAGEIFS(Data!F$9:F$2708,Data!$C$9:$C$2708,$B278,Data!$E$9:$E$2708,"1°cooking", Data!$D$9:$D$2708,"3°batch"))</f>
        <v/>
      </c>
      <c r="N278" s="26" t="str">
        <f>IF(B278="","",AVERAGEIFS(Data!F$9:F$2708,Data!$C$9:$C$2708,$B278,Data!$E$9:$E$2708,"2°cooking", Data!$D$9:$D$2708,"3°batch"))</f>
        <v/>
      </c>
      <c r="O278" s="26" t="str">
        <f>IF(B278="","",AVERAGEIFS(Data!F$9:F$2708,Data!$C$9:$C$2708,$B278,Data!$E$9:$E$2708,"3°cooking", Data!$D$9:$D$2708,"3°batch"))</f>
        <v/>
      </c>
      <c r="P278" s="26" t="str">
        <f>IF(B278="","",AVERAGEIFS(Data!F$9:F$2708,Data!$C$9:$C$2708,$B278,Data!$E$9:$E$2708,"4°cooking", Data!$D$9:$D$2708,"3°batch"))</f>
        <v/>
      </c>
      <c r="Q278" s="59" t="str">
        <f>IF(B278="","",AVERAGEIFS(Data!F$9:F$2708,Data!$C$9:$C$2708,$B278,Data!$E$9:$E$2708,"5°cooking", Data!$D$9:$D$2708,"3°batch"))</f>
        <v/>
      </c>
      <c r="R278" s="66" t="str">
        <f t="shared" si="9"/>
        <v/>
      </c>
    </row>
    <row r="279" spans="2:18" x14ac:dyDescent="0.25">
      <c r="B279" s="66" t="str">
        <f t="shared" si="10"/>
        <v/>
      </c>
      <c r="C279" s="58" t="str">
        <f>IF(B279="","",AVERAGEIFS(Data!F$9:F$2708,Data!$C$9:$C$2708,$B279,Data!$E$9:$E$2708,"1°cooking", Data!$D$9:$D$2708,"1°batch"))</f>
        <v/>
      </c>
      <c r="D279" s="26" t="str">
        <f>IF(B279="","",AVERAGEIFS(Data!F$9:F$2708,Data!$C$9:$C$2708,$B279,Data!$E$9:$E$2708,"2°cooking", Data!$D$9:$D$2708,"1°batch"))</f>
        <v/>
      </c>
      <c r="E279" s="26" t="str">
        <f>IF(B279="","",AVERAGEIFS(Data!F$9:F$2708,Data!$C$9:$C$2708,$B279,Data!$E$9:$E$2708,"3°cooking", Data!$D$9:$D$2708,"1°batch"))</f>
        <v/>
      </c>
      <c r="F279" s="26" t="str">
        <f>IF(B279="","",AVERAGEIFS(Data!F$9:F$2708,Data!$C$9:$C$2708,$B279,Data!$E$9:$E$2708,"4°cooking", Data!$D$9:$D$2708,"1°batch"))</f>
        <v/>
      </c>
      <c r="G279" s="59" t="str">
        <f>IF(B279="","",AVERAGEIFS(Data!F$9:F$2708,Data!$C$9:$C$2708,$B279,Data!$E$9:$E$2708,"5°cooking", Data!$D$9:$D$2708,"1°batch"))</f>
        <v/>
      </c>
      <c r="H279" s="58" t="str">
        <f>IF(B279="","",AVERAGEIFS(Data!F$9:F$2708,Data!$C$9:$C$2708,$B279,Data!$E$9:$E$2708,"1°cooking", Data!$D$9:$D$2708,"2°batch"))</f>
        <v/>
      </c>
      <c r="I279" s="26" t="str">
        <f>IF(B279="","",AVERAGEIFS(Data!F$9:F$2708,Data!$C$9:$C$2708,$B279,Data!$E$9:$E$2708,"2°cooking", Data!$D$9:$D$2708,"2°batch"))</f>
        <v/>
      </c>
      <c r="J279" s="26" t="str">
        <f>IF(B279="","",AVERAGEIFS(Data!F$9:F$2708,Data!$C$9:$C$2708,$B279,Data!$E$9:$E$2708,"3°cooking", Data!$D$9:$D$2708,"2°batch"))</f>
        <v/>
      </c>
      <c r="K279" s="26" t="str">
        <f>IF(B279="","",AVERAGEIFS(Data!F$9:F$2708,Data!$C$9:$C$2708,$B279,Data!$E$9:$E$2708,"4°cooking", Data!$D$9:$D$2708,"2°batch"))</f>
        <v/>
      </c>
      <c r="L279" s="59" t="str">
        <f>IF(B279="","",AVERAGEIFS(Data!F$9:F$2708,Data!$C$9:$C$2708,$B279,Data!$E$9:$E$2708,"5°cooking", Data!$D$9:$D$2708,"2°batch"))</f>
        <v/>
      </c>
      <c r="M279" s="58" t="str">
        <f>IF(B279="","",AVERAGEIFS(Data!F$9:F$2708,Data!$C$9:$C$2708,$B279,Data!$E$9:$E$2708,"1°cooking", Data!$D$9:$D$2708,"3°batch"))</f>
        <v/>
      </c>
      <c r="N279" s="26" t="str">
        <f>IF(B279="","",AVERAGEIFS(Data!F$9:F$2708,Data!$C$9:$C$2708,$B279,Data!$E$9:$E$2708,"2°cooking", Data!$D$9:$D$2708,"3°batch"))</f>
        <v/>
      </c>
      <c r="O279" s="26" t="str">
        <f>IF(B279="","",AVERAGEIFS(Data!F$9:F$2708,Data!$C$9:$C$2708,$B279,Data!$E$9:$E$2708,"3°cooking", Data!$D$9:$D$2708,"3°batch"))</f>
        <v/>
      </c>
      <c r="P279" s="26" t="str">
        <f>IF(B279="","",AVERAGEIFS(Data!F$9:F$2708,Data!$C$9:$C$2708,$B279,Data!$E$9:$E$2708,"4°cooking", Data!$D$9:$D$2708,"3°batch"))</f>
        <v/>
      </c>
      <c r="Q279" s="59" t="str">
        <f>IF(B279="","",AVERAGEIFS(Data!F$9:F$2708,Data!$C$9:$C$2708,$B279,Data!$E$9:$E$2708,"5°cooking", Data!$D$9:$D$2708,"3°batch"))</f>
        <v/>
      </c>
      <c r="R279" s="66" t="str">
        <f t="shared" si="9"/>
        <v/>
      </c>
    </row>
    <row r="280" spans="2:18" x14ac:dyDescent="0.25">
      <c r="B280" s="66" t="str">
        <f t="shared" si="10"/>
        <v/>
      </c>
      <c r="C280" s="58" t="str">
        <f>IF(B280="","",AVERAGEIFS(Data!F$9:F$2708,Data!$C$9:$C$2708,$B280,Data!$E$9:$E$2708,"1°cooking", Data!$D$9:$D$2708,"1°batch"))</f>
        <v/>
      </c>
      <c r="D280" s="26" t="str">
        <f>IF(B280="","",AVERAGEIFS(Data!F$9:F$2708,Data!$C$9:$C$2708,$B280,Data!$E$9:$E$2708,"2°cooking", Data!$D$9:$D$2708,"1°batch"))</f>
        <v/>
      </c>
      <c r="E280" s="26" t="str">
        <f>IF(B280="","",AVERAGEIFS(Data!F$9:F$2708,Data!$C$9:$C$2708,$B280,Data!$E$9:$E$2708,"3°cooking", Data!$D$9:$D$2708,"1°batch"))</f>
        <v/>
      </c>
      <c r="F280" s="26" t="str">
        <f>IF(B280="","",AVERAGEIFS(Data!F$9:F$2708,Data!$C$9:$C$2708,$B280,Data!$E$9:$E$2708,"4°cooking", Data!$D$9:$D$2708,"1°batch"))</f>
        <v/>
      </c>
      <c r="G280" s="59" t="str">
        <f>IF(B280="","",AVERAGEIFS(Data!F$9:F$2708,Data!$C$9:$C$2708,$B280,Data!$E$9:$E$2708,"5°cooking", Data!$D$9:$D$2708,"1°batch"))</f>
        <v/>
      </c>
      <c r="H280" s="58" t="str">
        <f>IF(B280="","",AVERAGEIFS(Data!F$9:F$2708,Data!$C$9:$C$2708,$B280,Data!$E$9:$E$2708,"1°cooking", Data!$D$9:$D$2708,"2°batch"))</f>
        <v/>
      </c>
      <c r="I280" s="26" t="str">
        <f>IF(B280="","",AVERAGEIFS(Data!F$9:F$2708,Data!$C$9:$C$2708,$B280,Data!$E$9:$E$2708,"2°cooking", Data!$D$9:$D$2708,"2°batch"))</f>
        <v/>
      </c>
      <c r="J280" s="26" t="str">
        <f>IF(B280="","",AVERAGEIFS(Data!F$9:F$2708,Data!$C$9:$C$2708,$B280,Data!$E$9:$E$2708,"3°cooking", Data!$D$9:$D$2708,"2°batch"))</f>
        <v/>
      </c>
      <c r="K280" s="26" t="str">
        <f>IF(B280="","",AVERAGEIFS(Data!F$9:F$2708,Data!$C$9:$C$2708,$B280,Data!$E$9:$E$2708,"4°cooking", Data!$D$9:$D$2708,"2°batch"))</f>
        <v/>
      </c>
      <c r="L280" s="59" t="str">
        <f>IF(B280="","",AVERAGEIFS(Data!F$9:F$2708,Data!$C$9:$C$2708,$B280,Data!$E$9:$E$2708,"5°cooking", Data!$D$9:$D$2708,"2°batch"))</f>
        <v/>
      </c>
      <c r="M280" s="58" t="str">
        <f>IF(B280="","",AVERAGEIFS(Data!F$9:F$2708,Data!$C$9:$C$2708,$B280,Data!$E$9:$E$2708,"1°cooking", Data!$D$9:$D$2708,"3°batch"))</f>
        <v/>
      </c>
      <c r="N280" s="26" t="str">
        <f>IF(B280="","",AVERAGEIFS(Data!F$9:F$2708,Data!$C$9:$C$2708,$B280,Data!$E$9:$E$2708,"2°cooking", Data!$D$9:$D$2708,"3°batch"))</f>
        <v/>
      </c>
      <c r="O280" s="26" t="str">
        <f>IF(B280="","",AVERAGEIFS(Data!F$9:F$2708,Data!$C$9:$C$2708,$B280,Data!$E$9:$E$2708,"3°cooking", Data!$D$9:$D$2708,"3°batch"))</f>
        <v/>
      </c>
      <c r="P280" s="26" t="str">
        <f>IF(B280="","",AVERAGEIFS(Data!F$9:F$2708,Data!$C$9:$C$2708,$B280,Data!$E$9:$E$2708,"4°cooking", Data!$D$9:$D$2708,"3°batch"))</f>
        <v/>
      </c>
      <c r="Q280" s="59" t="str">
        <f>IF(B280="","",AVERAGEIFS(Data!F$9:F$2708,Data!$C$9:$C$2708,$B280,Data!$E$9:$E$2708,"5°cooking", Data!$D$9:$D$2708,"3°batch"))</f>
        <v/>
      </c>
      <c r="R280" s="66" t="str">
        <f t="shared" si="9"/>
        <v/>
      </c>
    </row>
    <row r="281" spans="2:18" x14ac:dyDescent="0.25">
      <c r="B281" s="66" t="str">
        <f t="shared" si="10"/>
        <v/>
      </c>
      <c r="C281" s="58" t="str">
        <f>IF(B281="","",AVERAGEIFS(Data!F$9:F$2708,Data!$C$9:$C$2708,$B281,Data!$E$9:$E$2708,"1°cooking", Data!$D$9:$D$2708,"1°batch"))</f>
        <v/>
      </c>
      <c r="D281" s="26" t="str">
        <f>IF(B281="","",AVERAGEIFS(Data!F$9:F$2708,Data!$C$9:$C$2708,$B281,Data!$E$9:$E$2708,"2°cooking", Data!$D$9:$D$2708,"1°batch"))</f>
        <v/>
      </c>
      <c r="E281" s="26" t="str">
        <f>IF(B281="","",AVERAGEIFS(Data!F$9:F$2708,Data!$C$9:$C$2708,$B281,Data!$E$9:$E$2708,"3°cooking", Data!$D$9:$D$2708,"1°batch"))</f>
        <v/>
      </c>
      <c r="F281" s="26" t="str">
        <f>IF(B281="","",AVERAGEIFS(Data!F$9:F$2708,Data!$C$9:$C$2708,$B281,Data!$E$9:$E$2708,"4°cooking", Data!$D$9:$D$2708,"1°batch"))</f>
        <v/>
      </c>
      <c r="G281" s="59" t="str">
        <f>IF(B281="","",AVERAGEIFS(Data!F$9:F$2708,Data!$C$9:$C$2708,$B281,Data!$E$9:$E$2708,"5°cooking", Data!$D$9:$D$2708,"1°batch"))</f>
        <v/>
      </c>
      <c r="H281" s="58" t="str">
        <f>IF(B281="","",AVERAGEIFS(Data!F$9:F$2708,Data!$C$9:$C$2708,$B281,Data!$E$9:$E$2708,"1°cooking", Data!$D$9:$D$2708,"2°batch"))</f>
        <v/>
      </c>
      <c r="I281" s="26" t="str">
        <f>IF(B281="","",AVERAGEIFS(Data!F$9:F$2708,Data!$C$9:$C$2708,$B281,Data!$E$9:$E$2708,"2°cooking", Data!$D$9:$D$2708,"2°batch"))</f>
        <v/>
      </c>
      <c r="J281" s="26" t="str">
        <f>IF(B281="","",AVERAGEIFS(Data!F$9:F$2708,Data!$C$9:$C$2708,$B281,Data!$E$9:$E$2708,"3°cooking", Data!$D$9:$D$2708,"2°batch"))</f>
        <v/>
      </c>
      <c r="K281" s="26" t="str">
        <f>IF(B281="","",AVERAGEIFS(Data!F$9:F$2708,Data!$C$9:$C$2708,$B281,Data!$E$9:$E$2708,"4°cooking", Data!$D$9:$D$2708,"2°batch"))</f>
        <v/>
      </c>
      <c r="L281" s="59" t="str">
        <f>IF(B281="","",AVERAGEIFS(Data!F$9:F$2708,Data!$C$9:$C$2708,$B281,Data!$E$9:$E$2708,"5°cooking", Data!$D$9:$D$2708,"2°batch"))</f>
        <v/>
      </c>
      <c r="M281" s="58" t="str">
        <f>IF(B281="","",AVERAGEIFS(Data!F$9:F$2708,Data!$C$9:$C$2708,$B281,Data!$E$9:$E$2708,"1°cooking", Data!$D$9:$D$2708,"3°batch"))</f>
        <v/>
      </c>
      <c r="N281" s="26" t="str">
        <f>IF(B281="","",AVERAGEIFS(Data!F$9:F$2708,Data!$C$9:$C$2708,$B281,Data!$E$9:$E$2708,"2°cooking", Data!$D$9:$D$2708,"3°batch"))</f>
        <v/>
      </c>
      <c r="O281" s="26" t="str">
        <f>IF(B281="","",AVERAGEIFS(Data!F$9:F$2708,Data!$C$9:$C$2708,$B281,Data!$E$9:$E$2708,"3°cooking", Data!$D$9:$D$2708,"3°batch"))</f>
        <v/>
      </c>
      <c r="P281" s="26" t="str">
        <f>IF(B281="","",AVERAGEIFS(Data!F$9:F$2708,Data!$C$9:$C$2708,$B281,Data!$E$9:$E$2708,"4°cooking", Data!$D$9:$D$2708,"3°batch"))</f>
        <v/>
      </c>
      <c r="Q281" s="59" t="str">
        <f>IF(B281="","",AVERAGEIFS(Data!F$9:F$2708,Data!$C$9:$C$2708,$B281,Data!$E$9:$E$2708,"5°cooking", Data!$D$9:$D$2708,"3°batch"))</f>
        <v/>
      </c>
      <c r="R281" s="66" t="str">
        <f t="shared" si="9"/>
        <v/>
      </c>
    </row>
    <row r="282" spans="2:18" x14ac:dyDescent="0.25">
      <c r="B282" s="66" t="str">
        <f t="shared" si="10"/>
        <v/>
      </c>
      <c r="C282" s="58" t="str">
        <f>IF(B282="","",AVERAGEIFS(Data!F$9:F$2708,Data!$C$9:$C$2708,$B282,Data!$E$9:$E$2708,"1°cooking", Data!$D$9:$D$2708,"1°batch"))</f>
        <v/>
      </c>
      <c r="D282" s="26" t="str">
        <f>IF(B282="","",AVERAGEIFS(Data!F$9:F$2708,Data!$C$9:$C$2708,$B282,Data!$E$9:$E$2708,"2°cooking", Data!$D$9:$D$2708,"1°batch"))</f>
        <v/>
      </c>
      <c r="E282" s="26" t="str">
        <f>IF(B282="","",AVERAGEIFS(Data!F$9:F$2708,Data!$C$9:$C$2708,$B282,Data!$E$9:$E$2708,"3°cooking", Data!$D$9:$D$2708,"1°batch"))</f>
        <v/>
      </c>
      <c r="F282" s="26" t="str">
        <f>IF(B282="","",AVERAGEIFS(Data!F$9:F$2708,Data!$C$9:$C$2708,$B282,Data!$E$9:$E$2708,"4°cooking", Data!$D$9:$D$2708,"1°batch"))</f>
        <v/>
      </c>
      <c r="G282" s="59" t="str">
        <f>IF(B282="","",AVERAGEIFS(Data!F$9:F$2708,Data!$C$9:$C$2708,$B282,Data!$E$9:$E$2708,"5°cooking", Data!$D$9:$D$2708,"1°batch"))</f>
        <v/>
      </c>
      <c r="H282" s="58" t="str">
        <f>IF(B282="","",AVERAGEIFS(Data!F$9:F$2708,Data!$C$9:$C$2708,$B282,Data!$E$9:$E$2708,"1°cooking", Data!$D$9:$D$2708,"2°batch"))</f>
        <v/>
      </c>
      <c r="I282" s="26" t="str">
        <f>IF(B282="","",AVERAGEIFS(Data!F$9:F$2708,Data!$C$9:$C$2708,$B282,Data!$E$9:$E$2708,"2°cooking", Data!$D$9:$D$2708,"2°batch"))</f>
        <v/>
      </c>
      <c r="J282" s="26" t="str">
        <f>IF(B282="","",AVERAGEIFS(Data!F$9:F$2708,Data!$C$9:$C$2708,$B282,Data!$E$9:$E$2708,"3°cooking", Data!$D$9:$D$2708,"2°batch"))</f>
        <v/>
      </c>
      <c r="K282" s="26" t="str">
        <f>IF(B282="","",AVERAGEIFS(Data!F$9:F$2708,Data!$C$9:$C$2708,$B282,Data!$E$9:$E$2708,"4°cooking", Data!$D$9:$D$2708,"2°batch"))</f>
        <v/>
      </c>
      <c r="L282" s="59" t="str">
        <f>IF(B282="","",AVERAGEIFS(Data!F$9:F$2708,Data!$C$9:$C$2708,$B282,Data!$E$9:$E$2708,"5°cooking", Data!$D$9:$D$2708,"2°batch"))</f>
        <v/>
      </c>
      <c r="M282" s="58" t="str">
        <f>IF(B282="","",AVERAGEIFS(Data!F$9:F$2708,Data!$C$9:$C$2708,$B282,Data!$E$9:$E$2708,"1°cooking", Data!$D$9:$D$2708,"3°batch"))</f>
        <v/>
      </c>
      <c r="N282" s="26" t="str">
        <f>IF(B282="","",AVERAGEIFS(Data!F$9:F$2708,Data!$C$9:$C$2708,$B282,Data!$E$9:$E$2708,"2°cooking", Data!$D$9:$D$2708,"3°batch"))</f>
        <v/>
      </c>
      <c r="O282" s="26" t="str">
        <f>IF(B282="","",AVERAGEIFS(Data!F$9:F$2708,Data!$C$9:$C$2708,$B282,Data!$E$9:$E$2708,"3°cooking", Data!$D$9:$D$2708,"3°batch"))</f>
        <v/>
      </c>
      <c r="P282" s="26" t="str">
        <f>IF(B282="","",AVERAGEIFS(Data!F$9:F$2708,Data!$C$9:$C$2708,$B282,Data!$E$9:$E$2708,"4°cooking", Data!$D$9:$D$2708,"3°batch"))</f>
        <v/>
      </c>
      <c r="Q282" s="59" t="str">
        <f>IF(B282="","",AVERAGEIFS(Data!F$9:F$2708,Data!$C$9:$C$2708,$B282,Data!$E$9:$E$2708,"5°cooking", Data!$D$9:$D$2708,"3°batch"))</f>
        <v/>
      </c>
      <c r="R282" s="66" t="str">
        <f t="shared" si="9"/>
        <v/>
      </c>
    </row>
    <row r="283" spans="2:18" x14ac:dyDescent="0.25">
      <c r="B283" s="66" t="str">
        <f t="shared" si="10"/>
        <v/>
      </c>
      <c r="C283" s="58" t="str">
        <f>IF(B283="","",AVERAGEIFS(Data!F$9:F$2708,Data!$C$9:$C$2708,$B283,Data!$E$9:$E$2708,"1°cooking", Data!$D$9:$D$2708,"1°batch"))</f>
        <v/>
      </c>
      <c r="D283" s="26" t="str">
        <f>IF(B283="","",AVERAGEIFS(Data!F$9:F$2708,Data!$C$9:$C$2708,$B283,Data!$E$9:$E$2708,"2°cooking", Data!$D$9:$D$2708,"1°batch"))</f>
        <v/>
      </c>
      <c r="E283" s="26" t="str">
        <f>IF(B283="","",AVERAGEIFS(Data!F$9:F$2708,Data!$C$9:$C$2708,$B283,Data!$E$9:$E$2708,"3°cooking", Data!$D$9:$D$2708,"1°batch"))</f>
        <v/>
      </c>
      <c r="F283" s="26" t="str">
        <f>IF(B283="","",AVERAGEIFS(Data!F$9:F$2708,Data!$C$9:$C$2708,$B283,Data!$E$9:$E$2708,"4°cooking", Data!$D$9:$D$2708,"1°batch"))</f>
        <v/>
      </c>
      <c r="G283" s="59" t="str">
        <f>IF(B283="","",AVERAGEIFS(Data!F$9:F$2708,Data!$C$9:$C$2708,$B283,Data!$E$9:$E$2708,"5°cooking", Data!$D$9:$D$2708,"1°batch"))</f>
        <v/>
      </c>
      <c r="H283" s="58" t="str">
        <f>IF(B283="","",AVERAGEIFS(Data!F$9:F$2708,Data!$C$9:$C$2708,$B283,Data!$E$9:$E$2708,"1°cooking", Data!$D$9:$D$2708,"2°batch"))</f>
        <v/>
      </c>
      <c r="I283" s="26" t="str">
        <f>IF(B283="","",AVERAGEIFS(Data!F$9:F$2708,Data!$C$9:$C$2708,$B283,Data!$E$9:$E$2708,"2°cooking", Data!$D$9:$D$2708,"2°batch"))</f>
        <v/>
      </c>
      <c r="J283" s="26" t="str">
        <f>IF(B283="","",AVERAGEIFS(Data!F$9:F$2708,Data!$C$9:$C$2708,$B283,Data!$E$9:$E$2708,"3°cooking", Data!$D$9:$D$2708,"2°batch"))</f>
        <v/>
      </c>
      <c r="K283" s="26" t="str">
        <f>IF(B283="","",AVERAGEIFS(Data!F$9:F$2708,Data!$C$9:$C$2708,$B283,Data!$E$9:$E$2708,"4°cooking", Data!$D$9:$D$2708,"2°batch"))</f>
        <v/>
      </c>
      <c r="L283" s="59" t="str">
        <f>IF(B283="","",AVERAGEIFS(Data!F$9:F$2708,Data!$C$9:$C$2708,$B283,Data!$E$9:$E$2708,"5°cooking", Data!$D$9:$D$2708,"2°batch"))</f>
        <v/>
      </c>
      <c r="M283" s="58" t="str">
        <f>IF(B283="","",AVERAGEIFS(Data!F$9:F$2708,Data!$C$9:$C$2708,$B283,Data!$E$9:$E$2708,"1°cooking", Data!$D$9:$D$2708,"3°batch"))</f>
        <v/>
      </c>
      <c r="N283" s="26" t="str">
        <f>IF(B283="","",AVERAGEIFS(Data!F$9:F$2708,Data!$C$9:$C$2708,$B283,Data!$E$9:$E$2708,"2°cooking", Data!$D$9:$D$2708,"3°batch"))</f>
        <v/>
      </c>
      <c r="O283" s="26" t="str">
        <f>IF(B283="","",AVERAGEIFS(Data!F$9:F$2708,Data!$C$9:$C$2708,$B283,Data!$E$9:$E$2708,"3°cooking", Data!$D$9:$D$2708,"3°batch"))</f>
        <v/>
      </c>
      <c r="P283" s="26" t="str">
        <f>IF(B283="","",AVERAGEIFS(Data!F$9:F$2708,Data!$C$9:$C$2708,$B283,Data!$E$9:$E$2708,"4°cooking", Data!$D$9:$D$2708,"3°batch"))</f>
        <v/>
      </c>
      <c r="Q283" s="59" t="str">
        <f>IF(B283="","",AVERAGEIFS(Data!F$9:F$2708,Data!$C$9:$C$2708,$B283,Data!$E$9:$E$2708,"5°cooking", Data!$D$9:$D$2708,"3°batch"))</f>
        <v/>
      </c>
      <c r="R283" s="66" t="str">
        <f t="shared" si="9"/>
        <v/>
      </c>
    </row>
    <row r="284" spans="2:18" x14ac:dyDescent="0.25">
      <c r="B284" s="66" t="str">
        <f t="shared" si="10"/>
        <v/>
      </c>
      <c r="C284" s="58" t="str">
        <f>IF(B284="","",AVERAGEIFS(Data!F$9:F$2708,Data!$C$9:$C$2708,$B284,Data!$E$9:$E$2708,"1°cooking", Data!$D$9:$D$2708,"1°batch"))</f>
        <v/>
      </c>
      <c r="D284" s="26" t="str">
        <f>IF(B284="","",AVERAGEIFS(Data!F$9:F$2708,Data!$C$9:$C$2708,$B284,Data!$E$9:$E$2708,"2°cooking", Data!$D$9:$D$2708,"1°batch"))</f>
        <v/>
      </c>
      <c r="E284" s="26" t="str">
        <f>IF(B284="","",AVERAGEIFS(Data!F$9:F$2708,Data!$C$9:$C$2708,$B284,Data!$E$9:$E$2708,"3°cooking", Data!$D$9:$D$2708,"1°batch"))</f>
        <v/>
      </c>
      <c r="F284" s="26" t="str">
        <f>IF(B284="","",AVERAGEIFS(Data!F$9:F$2708,Data!$C$9:$C$2708,$B284,Data!$E$9:$E$2708,"4°cooking", Data!$D$9:$D$2708,"1°batch"))</f>
        <v/>
      </c>
      <c r="G284" s="59" t="str">
        <f>IF(B284="","",AVERAGEIFS(Data!F$9:F$2708,Data!$C$9:$C$2708,$B284,Data!$E$9:$E$2708,"5°cooking", Data!$D$9:$D$2708,"1°batch"))</f>
        <v/>
      </c>
      <c r="H284" s="58" t="str">
        <f>IF(B284="","",AVERAGEIFS(Data!F$9:F$2708,Data!$C$9:$C$2708,$B284,Data!$E$9:$E$2708,"1°cooking", Data!$D$9:$D$2708,"2°batch"))</f>
        <v/>
      </c>
      <c r="I284" s="26" t="str">
        <f>IF(B284="","",AVERAGEIFS(Data!F$9:F$2708,Data!$C$9:$C$2708,$B284,Data!$E$9:$E$2708,"2°cooking", Data!$D$9:$D$2708,"2°batch"))</f>
        <v/>
      </c>
      <c r="J284" s="26" t="str">
        <f>IF(B284="","",AVERAGEIFS(Data!F$9:F$2708,Data!$C$9:$C$2708,$B284,Data!$E$9:$E$2708,"3°cooking", Data!$D$9:$D$2708,"2°batch"))</f>
        <v/>
      </c>
      <c r="K284" s="26" t="str">
        <f>IF(B284="","",AVERAGEIFS(Data!F$9:F$2708,Data!$C$9:$C$2708,$B284,Data!$E$9:$E$2708,"4°cooking", Data!$D$9:$D$2708,"2°batch"))</f>
        <v/>
      </c>
      <c r="L284" s="59" t="str">
        <f>IF(B284="","",AVERAGEIFS(Data!F$9:F$2708,Data!$C$9:$C$2708,$B284,Data!$E$9:$E$2708,"5°cooking", Data!$D$9:$D$2708,"2°batch"))</f>
        <v/>
      </c>
      <c r="M284" s="58" t="str">
        <f>IF(B284="","",AVERAGEIFS(Data!F$9:F$2708,Data!$C$9:$C$2708,$B284,Data!$E$9:$E$2708,"1°cooking", Data!$D$9:$D$2708,"3°batch"))</f>
        <v/>
      </c>
      <c r="N284" s="26" t="str">
        <f>IF(B284="","",AVERAGEIFS(Data!F$9:F$2708,Data!$C$9:$C$2708,$B284,Data!$E$9:$E$2708,"2°cooking", Data!$D$9:$D$2708,"3°batch"))</f>
        <v/>
      </c>
      <c r="O284" s="26" t="str">
        <f>IF(B284="","",AVERAGEIFS(Data!F$9:F$2708,Data!$C$9:$C$2708,$B284,Data!$E$9:$E$2708,"3°cooking", Data!$D$9:$D$2708,"3°batch"))</f>
        <v/>
      </c>
      <c r="P284" s="26" t="str">
        <f>IF(B284="","",AVERAGEIFS(Data!F$9:F$2708,Data!$C$9:$C$2708,$B284,Data!$E$9:$E$2708,"4°cooking", Data!$D$9:$D$2708,"3°batch"))</f>
        <v/>
      </c>
      <c r="Q284" s="59" t="str">
        <f>IF(B284="","",AVERAGEIFS(Data!F$9:F$2708,Data!$C$9:$C$2708,$B284,Data!$E$9:$E$2708,"5°cooking", Data!$D$9:$D$2708,"3°batch"))</f>
        <v/>
      </c>
      <c r="R284" s="66" t="str">
        <f t="shared" si="9"/>
        <v/>
      </c>
    </row>
    <row r="285" spans="2:18" x14ac:dyDescent="0.25">
      <c r="B285" s="66" t="str">
        <f t="shared" si="10"/>
        <v/>
      </c>
      <c r="C285" s="58" t="str">
        <f>IF(B285="","",AVERAGEIFS(Data!F$9:F$2708,Data!$C$9:$C$2708,$B285,Data!$E$9:$E$2708,"1°cooking", Data!$D$9:$D$2708,"1°batch"))</f>
        <v/>
      </c>
      <c r="D285" s="26" t="str">
        <f>IF(B285="","",AVERAGEIFS(Data!F$9:F$2708,Data!$C$9:$C$2708,$B285,Data!$E$9:$E$2708,"2°cooking", Data!$D$9:$D$2708,"1°batch"))</f>
        <v/>
      </c>
      <c r="E285" s="26" t="str">
        <f>IF(B285="","",AVERAGEIFS(Data!F$9:F$2708,Data!$C$9:$C$2708,$B285,Data!$E$9:$E$2708,"3°cooking", Data!$D$9:$D$2708,"1°batch"))</f>
        <v/>
      </c>
      <c r="F285" s="26" t="str">
        <f>IF(B285="","",AVERAGEIFS(Data!F$9:F$2708,Data!$C$9:$C$2708,$B285,Data!$E$9:$E$2708,"4°cooking", Data!$D$9:$D$2708,"1°batch"))</f>
        <v/>
      </c>
      <c r="G285" s="59" t="str">
        <f>IF(B285="","",AVERAGEIFS(Data!F$9:F$2708,Data!$C$9:$C$2708,$B285,Data!$E$9:$E$2708,"5°cooking", Data!$D$9:$D$2708,"1°batch"))</f>
        <v/>
      </c>
      <c r="H285" s="58" t="str">
        <f>IF(B285="","",AVERAGEIFS(Data!F$9:F$2708,Data!$C$9:$C$2708,$B285,Data!$E$9:$E$2708,"1°cooking", Data!$D$9:$D$2708,"2°batch"))</f>
        <v/>
      </c>
      <c r="I285" s="26" t="str">
        <f>IF(B285="","",AVERAGEIFS(Data!F$9:F$2708,Data!$C$9:$C$2708,$B285,Data!$E$9:$E$2708,"2°cooking", Data!$D$9:$D$2708,"2°batch"))</f>
        <v/>
      </c>
      <c r="J285" s="26" t="str">
        <f>IF(B285="","",AVERAGEIFS(Data!F$9:F$2708,Data!$C$9:$C$2708,$B285,Data!$E$9:$E$2708,"3°cooking", Data!$D$9:$D$2708,"2°batch"))</f>
        <v/>
      </c>
      <c r="K285" s="26" t="str">
        <f>IF(B285="","",AVERAGEIFS(Data!F$9:F$2708,Data!$C$9:$C$2708,$B285,Data!$E$9:$E$2708,"4°cooking", Data!$D$9:$D$2708,"2°batch"))</f>
        <v/>
      </c>
      <c r="L285" s="59" t="str">
        <f>IF(B285="","",AVERAGEIFS(Data!F$9:F$2708,Data!$C$9:$C$2708,$B285,Data!$E$9:$E$2708,"5°cooking", Data!$D$9:$D$2708,"2°batch"))</f>
        <v/>
      </c>
      <c r="M285" s="58" t="str">
        <f>IF(B285="","",AVERAGEIFS(Data!F$9:F$2708,Data!$C$9:$C$2708,$B285,Data!$E$9:$E$2708,"1°cooking", Data!$D$9:$D$2708,"3°batch"))</f>
        <v/>
      </c>
      <c r="N285" s="26" t="str">
        <f>IF(B285="","",AVERAGEIFS(Data!F$9:F$2708,Data!$C$9:$C$2708,$B285,Data!$E$9:$E$2708,"2°cooking", Data!$D$9:$D$2708,"3°batch"))</f>
        <v/>
      </c>
      <c r="O285" s="26" t="str">
        <f>IF(B285="","",AVERAGEIFS(Data!F$9:F$2708,Data!$C$9:$C$2708,$B285,Data!$E$9:$E$2708,"3°cooking", Data!$D$9:$D$2708,"3°batch"))</f>
        <v/>
      </c>
      <c r="P285" s="26" t="str">
        <f>IF(B285="","",AVERAGEIFS(Data!F$9:F$2708,Data!$C$9:$C$2708,$B285,Data!$E$9:$E$2708,"4°cooking", Data!$D$9:$D$2708,"3°batch"))</f>
        <v/>
      </c>
      <c r="Q285" s="59" t="str">
        <f>IF(B285="","",AVERAGEIFS(Data!F$9:F$2708,Data!$C$9:$C$2708,$B285,Data!$E$9:$E$2708,"5°cooking", Data!$D$9:$D$2708,"3°batch"))</f>
        <v/>
      </c>
      <c r="R285" s="66" t="str">
        <f t="shared" si="9"/>
        <v/>
      </c>
    </row>
    <row r="286" spans="2:18" x14ac:dyDescent="0.25">
      <c r="B286" s="66" t="str">
        <f t="shared" si="10"/>
        <v/>
      </c>
      <c r="C286" s="58" t="str">
        <f>IF(B286="","",AVERAGEIFS(Data!F$9:F$2708,Data!$C$9:$C$2708,$B286,Data!$E$9:$E$2708,"1°cooking", Data!$D$9:$D$2708,"1°batch"))</f>
        <v/>
      </c>
      <c r="D286" s="26" t="str">
        <f>IF(B286="","",AVERAGEIFS(Data!F$9:F$2708,Data!$C$9:$C$2708,$B286,Data!$E$9:$E$2708,"2°cooking", Data!$D$9:$D$2708,"1°batch"))</f>
        <v/>
      </c>
      <c r="E286" s="26" t="str">
        <f>IF(B286="","",AVERAGEIFS(Data!F$9:F$2708,Data!$C$9:$C$2708,$B286,Data!$E$9:$E$2708,"3°cooking", Data!$D$9:$D$2708,"1°batch"))</f>
        <v/>
      </c>
      <c r="F286" s="26" t="str">
        <f>IF(B286="","",AVERAGEIFS(Data!F$9:F$2708,Data!$C$9:$C$2708,$B286,Data!$E$9:$E$2708,"4°cooking", Data!$D$9:$D$2708,"1°batch"))</f>
        <v/>
      </c>
      <c r="G286" s="59" t="str">
        <f>IF(B286="","",AVERAGEIFS(Data!F$9:F$2708,Data!$C$9:$C$2708,$B286,Data!$E$9:$E$2708,"5°cooking", Data!$D$9:$D$2708,"1°batch"))</f>
        <v/>
      </c>
      <c r="H286" s="58" t="str">
        <f>IF(B286="","",AVERAGEIFS(Data!F$9:F$2708,Data!$C$9:$C$2708,$B286,Data!$E$9:$E$2708,"1°cooking", Data!$D$9:$D$2708,"2°batch"))</f>
        <v/>
      </c>
      <c r="I286" s="26" t="str">
        <f>IF(B286="","",AVERAGEIFS(Data!F$9:F$2708,Data!$C$9:$C$2708,$B286,Data!$E$9:$E$2708,"2°cooking", Data!$D$9:$D$2708,"2°batch"))</f>
        <v/>
      </c>
      <c r="J286" s="26" t="str">
        <f>IF(B286="","",AVERAGEIFS(Data!F$9:F$2708,Data!$C$9:$C$2708,$B286,Data!$E$9:$E$2708,"3°cooking", Data!$D$9:$D$2708,"2°batch"))</f>
        <v/>
      </c>
      <c r="K286" s="26" t="str">
        <f>IF(B286="","",AVERAGEIFS(Data!F$9:F$2708,Data!$C$9:$C$2708,$B286,Data!$E$9:$E$2708,"4°cooking", Data!$D$9:$D$2708,"2°batch"))</f>
        <v/>
      </c>
      <c r="L286" s="59" t="str">
        <f>IF(B286="","",AVERAGEIFS(Data!F$9:F$2708,Data!$C$9:$C$2708,$B286,Data!$E$9:$E$2708,"5°cooking", Data!$D$9:$D$2708,"2°batch"))</f>
        <v/>
      </c>
      <c r="M286" s="58" t="str">
        <f>IF(B286="","",AVERAGEIFS(Data!F$9:F$2708,Data!$C$9:$C$2708,$B286,Data!$E$9:$E$2708,"1°cooking", Data!$D$9:$D$2708,"3°batch"))</f>
        <v/>
      </c>
      <c r="N286" s="26" t="str">
        <f>IF(B286="","",AVERAGEIFS(Data!F$9:F$2708,Data!$C$9:$C$2708,$B286,Data!$E$9:$E$2708,"2°cooking", Data!$D$9:$D$2708,"3°batch"))</f>
        <v/>
      </c>
      <c r="O286" s="26" t="str">
        <f>IF(B286="","",AVERAGEIFS(Data!F$9:F$2708,Data!$C$9:$C$2708,$B286,Data!$E$9:$E$2708,"3°cooking", Data!$D$9:$D$2708,"3°batch"))</f>
        <v/>
      </c>
      <c r="P286" s="26" t="str">
        <f>IF(B286="","",AVERAGEIFS(Data!F$9:F$2708,Data!$C$9:$C$2708,$B286,Data!$E$9:$E$2708,"4°cooking", Data!$D$9:$D$2708,"3°batch"))</f>
        <v/>
      </c>
      <c r="Q286" s="59" t="str">
        <f>IF(B286="","",AVERAGEIFS(Data!F$9:F$2708,Data!$C$9:$C$2708,$B286,Data!$E$9:$E$2708,"5°cooking", Data!$D$9:$D$2708,"3°batch"))</f>
        <v/>
      </c>
      <c r="R286" s="66" t="str">
        <f t="shared" si="9"/>
        <v/>
      </c>
    </row>
    <row r="287" spans="2:18" x14ac:dyDescent="0.25">
      <c r="B287" s="66" t="str">
        <f t="shared" si="10"/>
        <v/>
      </c>
      <c r="C287" s="58" t="str">
        <f>IF(B287="","",AVERAGEIFS(Data!F$9:F$2708,Data!$C$9:$C$2708,$B287,Data!$E$9:$E$2708,"1°cooking", Data!$D$9:$D$2708,"1°batch"))</f>
        <v/>
      </c>
      <c r="D287" s="26" t="str">
        <f>IF(B287="","",AVERAGEIFS(Data!F$9:F$2708,Data!$C$9:$C$2708,$B287,Data!$E$9:$E$2708,"2°cooking", Data!$D$9:$D$2708,"1°batch"))</f>
        <v/>
      </c>
      <c r="E287" s="26" t="str">
        <f>IF(B287="","",AVERAGEIFS(Data!F$9:F$2708,Data!$C$9:$C$2708,$B287,Data!$E$9:$E$2708,"3°cooking", Data!$D$9:$D$2708,"1°batch"))</f>
        <v/>
      </c>
      <c r="F287" s="26" t="str">
        <f>IF(B287="","",AVERAGEIFS(Data!F$9:F$2708,Data!$C$9:$C$2708,$B287,Data!$E$9:$E$2708,"4°cooking", Data!$D$9:$D$2708,"1°batch"))</f>
        <v/>
      </c>
      <c r="G287" s="59" t="str">
        <f>IF(B287="","",AVERAGEIFS(Data!F$9:F$2708,Data!$C$9:$C$2708,$B287,Data!$E$9:$E$2708,"5°cooking", Data!$D$9:$D$2708,"1°batch"))</f>
        <v/>
      </c>
      <c r="H287" s="58" t="str">
        <f>IF(B287="","",AVERAGEIFS(Data!F$9:F$2708,Data!$C$9:$C$2708,$B287,Data!$E$9:$E$2708,"1°cooking", Data!$D$9:$D$2708,"2°batch"))</f>
        <v/>
      </c>
      <c r="I287" s="26" t="str">
        <f>IF(B287="","",AVERAGEIFS(Data!F$9:F$2708,Data!$C$9:$C$2708,$B287,Data!$E$9:$E$2708,"2°cooking", Data!$D$9:$D$2708,"2°batch"))</f>
        <v/>
      </c>
      <c r="J287" s="26" t="str">
        <f>IF(B287="","",AVERAGEIFS(Data!F$9:F$2708,Data!$C$9:$C$2708,$B287,Data!$E$9:$E$2708,"3°cooking", Data!$D$9:$D$2708,"2°batch"))</f>
        <v/>
      </c>
      <c r="K287" s="26" t="str">
        <f>IF(B287="","",AVERAGEIFS(Data!F$9:F$2708,Data!$C$9:$C$2708,$B287,Data!$E$9:$E$2708,"4°cooking", Data!$D$9:$D$2708,"2°batch"))</f>
        <v/>
      </c>
      <c r="L287" s="59" t="str">
        <f>IF(B287="","",AVERAGEIFS(Data!F$9:F$2708,Data!$C$9:$C$2708,$B287,Data!$E$9:$E$2708,"5°cooking", Data!$D$9:$D$2708,"2°batch"))</f>
        <v/>
      </c>
      <c r="M287" s="58" t="str">
        <f>IF(B287="","",AVERAGEIFS(Data!F$9:F$2708,Data!$C$9:$C$2708,$B287,Data!$E$9:$E$2708,"1°cooking", Data!$D$9:$D$2708,"3°batch"))</f>
        <v/>
      </c>
      <c r="N287" s="26" t="str">
        <f>IF(B287="","",AVERAGEIFS(Data!F$9:F$2708,Data!$C$9:$C$2708,$B287,Data!$E$9:$E$2708,"2°cooking", Data!$D$9:$D$2708,"3°batch"))</f>
        <v/>
      </c>
      <c r="O287" s="26" t="str">
        <f>IF(B287="","",AVERAGEIFS(Data!F$9:F$2708,Data!$C$9:$C$2708,$B287,Data!$E$9:$E$2708,"3°cooking", Data!$D$9:$D$2708,"3°batch"))</f>
        <v/>
      </c>
      <c r="P287" s="26" t="str">
        <f>IF(B287="","",AVERAGEIFS(Data!F$9:F$2708,Data!$C$9:$C$2708,$B287,Data!$E$9:$E$2708,"4°cooking", Data!$D$9:$D$2708,"3°batch"))</f>
        <v/>
      </c>
      <c r="Q287" s="59" t="str">
        <f>IF(B287="","",AVERAGEIFS(Data!F$9:F$2708,Data!$C$9:$C$2708,$B287,Data!$E$9:$E$2708,"5°cooking", Data!$D$9:$D$2708,"3°batch"))</f>
        <v/>
      </c>
      <c r="R287" s="66" t="str">
        <f t="shared" si="9"/>
        <v/>
      </c>
    </row>
    <row r="288" spans="2:18" x14ac:dyDescent="0.25">
      <c r="B288" s="66" t="str">
        <f t="shared" si="10"/>
        <v/>
      </c>
      <c r="C288" s="58" t="str">
        <f>IF(B288="","",AVERAGEIFS(Data!F$9:F$2708,Data!$C$9:$C$2708,$B288,Data!$E$9:$E$2708,"1°cooking", Data!$D$9:$D$2708,"1°batch"))</f>
        <v/>
      </c>
      <c r="D288" s="26" t="str">
        <f>IF(B288="","",AVERAGEIFS(Data!F$9:F$2708,Data!$C$9:$C$2708,$B288,Data!$E$9:$E$2708,"2°cooking", Data!$D$9:$D$2708,"1°batch"))</f>
        <v/>
      </c>
      <c r="E288" s="26" t="str">
        <f>IF(B288="","",AVERAGEIFS(Data!F$9:F$2708,Data!$C$9:$C$2708,$B288,Data!$E$9:$E$2708,"3°cooking", Data!$D$9:$D$2708,"1°batch"))</f>
        <v/>
      </c>
      <c r="F288" s="26" t="str">
        <f>IF(B288="","",AVERAGEIFS(Data!F$9:F$2708,Data!$C$9:$C$2708,$B288,Data!$E$9:$E$2708,"4°cooking", Data!$D$9:$D$2708,"1°batch"))</f>
        <v/>
      </c>
      <c r="G288" s="59" t="str">
        <f>IF(B288="","",AVERAGEIFS(Data!F$9:F$2708,Data!$C$9:$C$2708,$B288,Data!$E$9:$E$2708,"5°cooking", Data!$D$9:$D$2708,"1°batch"))</f>
        <v/>
      </c>
      <c r="H288" s="58" t="str">
        <f>IF(B288="","",AVERAGEIFS(Data!F$9:F$2708,Data!$C$9:$C$2708,$B288,Data!$E$9:$E$2708,"1°cooking", Data!$D$9:$D$2708,"2°batch"))</f>
        <v/>
      </c>
      <c r="I288" s="26" t="str">
        <f>IF(B288="","",AVERAGEIFS(Data!F$9:F$2708,Data!$C$9:$C$2708,$B288,Data!$E$9:$E$2708,"2°cooking", Data!$D$9:$D$2708,"2°batch"))</f>
        <v/>
      </c>
      <c r="J288" s="26" t="str">
        <f>IF(B288="","",AVERAGEIFS(Data!F$9:F$2708,Data!$C$9:$C$2708,$B288,Data!$E$9:$E$2708,"3°cooking", Data!$D$9:$D$2708,"2°batch"))</f>
        <v/>
      </c>
      <c r="K288" s="26" t="str">
        <f>IF(B288="","",AVERAGEIFS(Data!F$9:F$2708,Data!$C$9:$C$2708,$B288,Data!$E$9:$E$2708,"4°cooking", Data!$D$9:$D$2708,"2°batch"))</f>
        <v/>
      </c>
      <c r="L288" s="59" t="str">
        <f>IF(B288="","",AVERAGEIFS(Data!F$9:F$2708,Data!$C$9:$C$2708,$B288,Data!$E$9:$E$2708,"5°cooking", Data!$D$9:$D$2708,"2°batch"))</f>
        <v/>
      </c>
      <c r="M288" s="58" t="str">
        <f>IF(B288="","",AVERAGEIFS(Data!F$9:F$2708,Data!$C$9:$C$2708,$B288,Data!$E$9:$E$2708,"1°cooking", Data!$D$9:$D$2708,"3°batch"))</f>
        <v/>
      </c>
      <c r="N288" s="26" t="str">
        <f>IF(B288="","",AVERAGEIFS(Data!F$9:F$2708,Data!$C$9:$C$2708,$B288,Data!$E$9:$E$2708,"2°cooking", Data!$D$9:$D$2708,"3°batch"))</f>
        <v/>
      </c>
      <c r="O288" s="26" t="str">
        <f>IF(B288="","",AVERAGEIFS(Data!F$9:F$2708,Data!$C$9:$C$2708,$B288,Data!$E$9:$E$2708,"3°cooking", Data!$D$9:$D$2708,"3°batch"))</f>
        <v/>
      </c>
      <c r="P288" s="26" t="str">
        <f>IF(B288="","",AVERAGEIFS(Data!F$9:F$2708,Data!$C$9:$C$2708,$B288,Data!$E$9:$E$2708,"4°cooking", Data!$D$9:$D$2708,"3°batch"))</f>
        <v/>
      </c>
      <c r="Q288" s="59" t="str">
        <f>IF(B288="","",AVERAGEIFS(Data!F$9:F$2708,Data!$C$9:$C$2708,$B288,Data!$E$9:$E$2708,"5°cooking", Data!$D$9:$D$2708,"3°batch"))</f>
        <v/>
      </c>
      <c r="R288" s="66" t="str">
        <f t="shared" si="9"/>
        <v/>
      </c>
    </row>
    <row r="289" spans="2:18" x14ac:dyDescent="0.25">
      <c r="B289" s="66" t="str">
        <f t="shared" si="10"/>
        <v/>
      </c>
      <c r="C289" s="58" t="str">
        <f>IF(B289="","",AVERAGEIFS(Data!F$9:F$2708,Data!$C$9:$C$2708,$B289,Data!$E$9:$E$2708,"1°cooking", Data!$D$9:$D$2708,"1°batch"))</f>
        <v/>
      </c>
      <c r="D289" s="26" t="str">
        <f>IF(B289="","",AVERAGEIFS(Data!F$9:F$2708,Data!$C$9:$C$2708,$B289,Data!$E$9:$E$2708,"2°cooking", Data!$D$9:$D$2708,"1°batch"))</f>
        <v/>
      </c>
      <c r="E289" s="26" t="str">
        <f>IF(B289="","",AVERAGEIFS(Data!F$9:F$2708,Data!$C$9:$C$2708,$B289,Data!$E$9:$E$2708,"3°cooking", Data!$D$9:$D$2708,"1°batch"))</f>
        <v/>
      </c>
      <c r="F289" s="26" t="str">
        <f>IF(B289="","",AVERAGEIFS(Data!F$9:F$2708,Data!$C$9:$C$2708,$B289,Data!$E$9:$E$2708,"4°cooking", Data!$D$9:$D$2708,"1°batch"))</f>
        <v/>
      </c>
      <c r="G289" s="59" t="str">
        <f>IF(B289="","",AVERAGEIFS(Data!F$9:F$2708,Data!$C$9:$C$2708,$B289,Data!$E$9:$E$2708,"5°cooking", Data!$D$9:$D$2708,"1°batch"))</f>
        <v/>
      </c>
      <c r="H289" s="58" t="str">
        <f>IF(B289="","",AVERAGEIFS(Data!F$9:F$2708,Data!$C$9:$C$2708,$B289,Data!$E$9:$E$2708,"1°cooking", Data!$D$9:$D$2708,"2°batch"))</f>
        <v/>
      </c>
      <c r="I289" s="26" t="str">
        <f>IF(B289="","",AVERAGEIFS(Data!F$9:F$2708,Data!$C$9:$C$2708,$B289,Data!$E$9:$E$2708,"2°cooking", Data!$D$9:$D$2708,"2°batch"))</f>
        <v/>
      </c>
      <c r="J289" s="26" t="str">
        <f>IF(B289="","",AVERAGEIFS(Data!F$9:F$2708,Data!$C$9:$C$2708,$B289,Data!$E$9:$E$2708,"3°cooking", Data!$D$9:$D$2708,"2°batch"))</f>
        <v/>
      </c>
      <c r="K289" s="26" t="str">
        <f>IF(B289="","",AVERAGEIFS(Data!F$9:F$2708,Data!$C$9:$C$2708,$B289,Data!$E$9:$E$2708,"4°cooking", Data!$D$9:$D$2708,"2°batch"))</f>
        <v/>
      </c>
      <c r="L289" s="59" t="str">
        <f>IF(B289="","",AVERAGEIFS(Data!F$9:F$2708,Data!$C$9:$C$2708,$B289,Data!$E$9:$E$2708,"5°cooking", Data!$D$9:$D$2708,"2°batch"))</f>
        <v/>
      </c>
      <c r="M289" s="58" t="str">
        <f>IF(B289="","",AVERAGEIFS(Data!F$9:F$2708,Data!$C$9:$C$2708,$B289,Data!$E$9:$E$2708,"1°cooking", Data!$D$9:$D$2708,"3°batch"))</f>
        <v/>
      </c>
      <c r="N289" s="26" t="str">
        <f>IF(B289="","",AVERAGEIFS(Data!F$9:F$2708,Data!$C$9:$C$2708,$B289,Data!$E$9:$E$2708,"2°cooking", Data!$D$9:$D$2708,"3°batch"))</f>
        <v/>
      </c>
      <c r="O289" s="26" t="str">
        <f>IF(B289="","",AVERAGEIFS(Data!F$9:F$2708,Data!$C$9:$C$2708,$B289,Data!$E$9:$E$2708,"3°cooking", Data!$D$9:$D$2708,"3°batch"))</f>
        <v/>
      </c>
      <c r="P289" s="26" t="str">
        <f>IF(B289="","",AVERAGEIFS(Data!F$9:F$2708,Data!$C$9:$C$2708,$B289,Data!$E$9:$E$2708,"4°cooking", Data!$D$9:$D$2708,"3°batch"))</f>
        <v/>
      </c>
      <c r="Q289" s="59" t="str">
        <f>IF(B289="","",AVERAGEIFS(Data!F$9:F$2708,Data!$C$9:$C$2708,$B289,Data!$E$9:$E$2708,"5°cooking", Data!$D$9:$D$2708,"3°batch"))</f>
        <v/>
      </c>
      <c r="R289" s="66" t="str">
        <f t="shared" si="9"/>
        <v/>
      </c>
    </row>
    <row r="290" spans="2:18" x14ac:dyDescent="0.25">
      <c r="B290" s="66" t="str">
        <f t="shared" si="10"/>
        <v/>
      </c>
      <c r="C290" s="58" t="str">
        <f>IF(B290="","",AVERAGEIFS(Data!F$9:F$2708,Data!$C$9:$C$2708,$B290,Data!$E$9:$E$2708,"1°cooking", Data!$D$9:$D$2708,"1°batch"))</f>
        <v/>
      </c>
      <c r="D290" s="26" t="str">
        <f>IF(B290="","",AVERAGEIFS(Data!F$9:F$2708,Data!$C$9:$C$2708,$B290,Data!$E$9:$E$2708,"2°cooking", Data!$D$9:$D$2708,"1°batch"))</f>
        <v/>
      </c>
      <c r="E290" s="26" t="str">
        <f>IF(B290="","",AVERAGEIFS(Data!F$9:F$2708,Data!$C$9:$C$2708,$B290,Data!$E$9:$E$2708,"3°cooking", Data!$D$9:$D$2708,"1°batch"))</f>
        <v/>
      </c>
      <c r="F290" s="26" t="str">
        <f>IF(B290="","",AVERAGEIFS(Data!F$9:F$2708,Data!$C$9:$C$2708,$B290,Data!$E$9:$E$2708,"4°cooking", Data!$D$9:$D$2708,"1°batch"))</f>
        <v/>
      </c>
      <c r="G290" s="59" t="str">
        <f>IF(B290="","",AVERAGEIFS(Data!F$9:F$2708,Data!$C$9:$C$2708,$B290,Data!$E$9:$E$2708,"5°cooking", Data!$D$9:$D$2708,"1°batch"))</f>
        <v/>
      </c>
      <c r="H290" s="58" t="str">
        <f>IF(B290="","",AVERAGEIFS(Data!F$9:F$2708,Data!$C$9:$C$2708,$B290,Data!$E$9:$E$2708,"1°cooking", Data!$D$9:$D$2708,"2°batch"))</f>
        <v/>
      </c>
      <c r="I290" s="26" t="str">
        <f>IF(B290="","",AVERAGEIFS(Data!F$9:F$2708,Data!$C$9:$C$2708,$B290,Data!$E$9:$E$2708,"2°cooking", Data!$D$9:$D$2708,"2°batch"))</f>
        <v/>
      </c>
      <c r="J290" s="26" t="str">
        <f>IF(B290="","",AVERAGEIFS(Data!F$9:F$2708,Data!$C$9:$C$2708,$B290,Data!$E$9:$E$2708,"3°cooking", Data!$D$9:$D$2708,"2°batch"))</f>
        <v/>
      </c>
      <c r="K290" s="26" t="str">
        <f>IF(B290="","",AVERAGEIFS(Data!F$9:F$2708,Data!$C$9:$C$2708,$B290,Data!$E$9:$E$2708,"4°cooking", Data!$D$9:$D$2708,"2°batch"))</f>
        <v/>
      </c>
      <c r="L290" s="59" t="str">
        <f>IF(B290="","",AVERAGEIFS(Data!F$9:F$2708,Data!$C$9:$C$2708,$B290,Data!$E$9:$E$2708,"5°cooking", Data!$D$9:$D$2708,"2°batch"))</f>
        <v/>
      </c>
      <c r="M290" s="58" t="str">
        <f>IF(B290="","",AVERAGEIFS(Data!F$9:F$2708,Data!$C$9:$C$2708,$B290,Data!$E$9:$E$2708,"1°cooking", Data!$D$9:$D$2708,"3°batch"))</f>
        <v/>
      </c>
      <c r="N290" s="26" t="str">
        <f>IF(B290="","",AVERAGEIFS(Data!F$9:F$2708,Data!$C$9:$C$2708,$B290,Data!$E$9:$E$2708,"2°cooking", Data!$D$9:$D$2708,"3°batch"))</f>
        <v/>
      </c>
      <c r="O290" s="26" t="str">
        <f>IF(B290="","",AVERAGEIFS(Data!F$9:F$2708,Data!$C$9:$C$2708,$B290,Data!$E$9:$E$2708,"3°cooking", Data!$D$9:$D$2708,"3°batch"))</f>
        <v/>
      </c>
      <c r="P290" s="26" t="str">
        <f>IF(B290="","",AVERAGEIFS(Data!F$9:F$2708,Data!$C$9:$C$2708,$B290,Data!$E$9:$E$2708,"4°cooking", Data!$D$9:$D$2708,"3°batch"))</f>
        <v/>
      </c>
      <c r="Q290" s="59" t="str">
        <f>IF(B290="","",AVERAGEIFS(Data!F$9:F$2708,Data!$C$9:$C$2708,$B290,Data!$E$9:$E$2708,"5°cooking", Data!$D$9:$D$2708,"3°batch"))</f>
        <v/>
      </c>
      <c r="R290" s="66" t="str">
        <f t="shared" si="9"/>
        <v/>
      </c>
    </row>
    <row r="291" spans="2:18" x14ac:dyDescent="0.25">
      <c r="B291" s="66" t="str">
        <f t="shared" si="10"/>
        <v/>
      </c>
      <c r="C291" s="58" t="str">
        <f>IF(B291="","",AVERAGEIFS(Data!F$9:F$2708,Data!$C$9:$C$2708,$B291,Data!$E$9:$E$2708,"1°cooking", Data!$D$9:$D$2708,"1°batch"))</f>
        <v/>
      </c>
      <c r="D291" s="26" t="str">
        <f>IF(B291="","",AVERAGEIFS(Data!F$9:F$2708,Data!$C$9:$C$2708,$B291,Data!$E$9:$E$2708,"2°cooking", Data!$D$9:$D$2708,"1°batch"))</f>
        <v/>
      </c>
      <c r="E291" s="26" t="str">
        <f>IF(B291="","",AVERAGEIFS(Data!F$9:F$2708,Data!$C$9:$C$2708,$B291,Data!$E$9:$E$2708,"3°cooking", Data!$D$9:$D$2708,"1°batch"))</f>
        <v/>
      </c>
      <c r="F291" s="26" t="str">
        <f>IF(B291="","",AVERAGEIFS(Data!F$9:F$2708,Data!$C$9:$C$2708,$B291,Data!$E$9:$E$2708,"4°cooking", Data!$D$9:$D$2708,"1°batch"))</f>
        <v/>
      </c>
      <c r="G291" s="59" t="str">
        <f>IF(B291="","",AVERAGEIFS(Data!F$9:F$2708,Data!$C$9:$C$2708,$B291,Data!$E$9:$E$2708,"5°cooking", Data!$D$9:$D$2708,"1°batch"))</f>
        <v/>
      </c>
      <c r="H291" s="58" t="str">
        <f>IF(B291="","",AVERAGEIFS(Data!F$9:F$2708,Data!$C$9:$C$2708,$B291,Data!$E$9:$E$2708,"1°cooking", Data!$D$9:$D$2708,"2°batch"))</f>
        <v/>
      </c>
      <c r="I291" s="26" t="str">
        <f>IF(B291="","",AVERAGEIFS(Data!F$9:F$2708,Data!$C$9:$C$2708,$B291,Data!$E$9:$E$2708,"2°cooking", Data!$D$9:$D$2708,"2°batch"))</f>
        <v/>
      </c>
      <c r="J291" s="26" t="str">
        <f>IF(B291="","",AVERAGEIFS(Data!F$9:F$2708,Data!$C$9:$C$2708,$B291,Data!$E$9:$E$2708,"3°cooking", Data!$D$9:$D$2708,"2°batch"))</f>
        <v/>
      </c>
      <c r="K291" s="26" t="str">
        <f>IF(B291="","",AVERAGEIFS(Data!F$9:F$2708,Data!$C$9:$C$2708,$B291,Data!$E$9:$E$2708,"4°cooking", Data!$D$9:$D$2708,"2°batch"))</f>
        <v/>
      </c>
      <c r="L291" s="59" t="str">
        <f>IF(B291="","",AVERAGEIFS(Data!F$9:F$2708,Data!$C$9:$C$2708,$B291,Data!$E$9:$E$2708,"5°cooking", Data!$D$9:$D$2708,"2°batch"))</f>
        <v/>
      </c>
      <c r="M291" s="58" t="str">
        <f>IF(B291="","",AVERAGEIFS(Data!F$9:F$2708,Data!$C$9:$C$2708,$B291,Data!$E$9:$E$2708,"1°cooking", Data!$D$9:$D$2708,"3°batch"))</f>
        <v/>
      </c>
      <c r="N291" s="26" t="str">
        <f>IF(B291="","",AVERAGEIFS(Data!F$9:F$2708,Data!$C$9:$C$2708,$B291,Data!$E$9:$E$2708,"2°cooking", Data!$D$9:$D$2708,"3°batch"))</f>
        <v/>
      </c>
      <c r="O291" s="26" t="str">
        <f>IF(B291="","",AVERAGEIFS(Data!F$9:F$2708,Data!$C$9:$C$2708,$B291,Data!$E$9:$E$2708,"3°cooking", Data!$D$9:$D$2708,"3°batch"))</f>
        <v/>
      </c>
      <c r="P291" s="26" t="str">
        <f>IF(B291="","",AVERAGEIFS(Data!F$9:F$2708,Data!$C$9:$C$2708,$B291,Data!$E$9:$E$2708,"4°cooking", Data!$D$9:$D$2708,"3°batch"))</f>
        <v/>
      </c>
      <c r="Q291" s="59" t="str">
        <f>IF(B291="","",AVERAGEIFS(Data!F$9:F$2708,Data!$C$9:$C$2708,$B291,Data!$E$9:$E$2708,"5°cooking", Data!$D$9:$D$2708,"3°batch"))</f>
        <v/>
      </c>
      <c r="R291" s="66" t="str">
        <f t="shared" si="9"/>
        <v/>
      </c>
    </row>
    <row r="292" spans="2:18" x14ac:dyDescent="0.25">
      <c r="B292" s="66" t="str">
        <f t="shared" si="10"/>
        <v/>
      </c>
      <c r="C292" s="58" t="str">
        <f>IF(B292="","",AVERAGEIFS(Data!F$9:F$2708,Data!$C$9:$C$2708,$B292,Data!$E$9:$E$2708,"1°cooking", Data!$D$9:$D$2708,"1°batch"))</f>
        <v/>
      </c>
      <c r="D292" s="26" t="str">
        <f>IF(B292="","",AVERAGEIFS(Data!F$9:F$2708,Data!$C$9:$C$2708,$B292,Data!$E$9:$E$2708,"2°cooking", Data!$D$9:$D$2708,"1°batch"))</f>
        <v/>
      </c>
      <c r="E292" s="26" t="str">
        <f>IF(B292="","",AVERAGEIFS(Data!F$9:F$2708,Data!$C$9:$C$2708,$B292,Data!$E$9:$E$2708,"3°cooking", Data!$D$9:$D$2708,"1°batch"))</f>
        <v/>
      </c>
      <c r="F292" s="26" t="str">
        <f>IF(B292="","",AVERAGEIFS(Data!F$9:F$2708,Data!$C$9:$C$2708,$B292,Data!$E$9:$E$2708,"4°cooking", Data!$D$9:$D$2708,"1°batch"))</f>
        <v/>
      </c>
      <c r="G292" s="59" t="str">
        <f>IF(B292="","",AVERAGEIFS(Data!F$9:F$2708,Data!$C$9:$C$2708,$B292,Data!$E$9:$E$2708,"5°cooking", Data!$D$9:$D$2708,"1°batch"))</f>
        <v/>
      </c>
      <c r="H292" s="58" t="str">
        <f>IF(B292="","",AVERAGEIFS(Data!F$9:F$2708,Data!$C$9:$C$2708,$B292,Data!$E$9:$E$2708,"1°cooking", Data!$D$9:$D$2708,"2°batch"))</f>
        <v/>
      </c>
      <c r="I292" s="26" t="str">
        <f>IF(B292="","",AVERAGEIFS(Data!F$9:F$2708,Data!$C$9:$C$2708,$B292,Data!$E$9:$E$2708,"2°cooking", Data!$D$9:$D$2708,"2°batch"))</f>
        <v/>
      </c>
      <c r="J292" s="26" t="str">
        <f>IF(B292="","",AVERAGEIFS(Data!F$9:F$2708,Data!$C$9:$C$2708,$B292,Data!$E$9:$E$2708,"3°cooking", Data!$D$9:$D$2708,"2°batch"))</f>
        <v/>
      </c>
      <c r="K292" s="26" t="str">
        <f>IF(B292="","",AVERAGEIFS(Data!F$9:F$2708,Data!$C$9:$C$2708,$B292,Data!$E$9:$E$2708,"4°cooking", Data!$D$9:$D$2708,"2°batch"))</f>
        <v/>
      </c>
      <c r="L292" s="59" t="str">
        <f>IF(B292="","",AVERAGEIFS(Data!F$9:F$2708,Data!$C$9:$C$2708,$B292,Data!$E$9:$E$2708,"5°cooking", Data!$D$9:$D$2708,"2°batch"))</f>
        <v/>
      </c>
      <c r="M292" s="58" t="str">
        <f>IF(B292="","",AVERAGEIFS(Data!F$9:F$2708,Data!$C$9:$C$2708,$B292,Data!$E$9:$E$2708,"1°cooking", Data!$D$9:$D$2708,"3°batch"))</f>
        <v/>
      </c>
      <c r="N292" s="26" t="str">
        <f>IF(B292="","",AVERAGEIFS(Data!F$9:F$2708,Data!$C$9:$C$2708,$B292,Data!$E$9:$E$2708,"2°cooking", Data!$D$9:$D$2708,"3°batch"))</f>
        <v/>
      </c>
      <c r="O292" s="26" t="str">
        <f>IF(B292="","",AVERAGEIFS(Data!F$9:F$2708,Data!$C$9:$C$2708,$B292,Data!$E$9:$E$2708,"3°cooking", Data!$D$9:$D$2708,"3°batch"))</f>
        <v/>
      </c>
      <c r="P292" s="26" t="str">
        <f>IF(B292="","",AVERAGEIFS(Data!F$9:F$2708,Data!$C$9:$C$2708,$B292,Data!$E$9:$E$2708,"4°cooking", Data!$D$9:$D$2708,"3°batch"))</f>
        <v/>
      </c>
      <c r="Q292" s="59" t="str">
        <f>IF(B292="","",AVERAGEIFS(Data!F$9:F$2708,Data!$C$9:$C$2708,$B292,Data!$E$9:$E$2708,"5°cooking", Data!$D$9:$D$2708,"3°batch"))</f>
        <v/>
      </c>
      <c r="R292" s="66" t="str">
        <f t="shared" si="9"/>
        <v/>
      </c>
    </row>
    <row r="293" spans="2:18" x14ac:dyDescent="0.25">
      <c r="B293" s="66" t="str">
        <f t="shared" si="10"/>
        <v/>
      </c>
      <c r="C293" s="58" t="str">
        <f>IF(B293="","",AVERAGEIFS(Data!F$9:F$2708,Data!$C$9:$C$2708,$B293,Data!$E$9:$E$2708,"1°cooking", Data!$D$9:$D$2708,"1°batch"))</f>
        <v/>
      </c>
      <c r="D293" s="26" t="str">
        <f>IF(B293="","",AVERAGEIFS(Data!F$9:F$2708,Data!$C$9:$C$2708,$B293,Data!$E$9:$E$2708,"2°cooking", Data!$D$9:$D$2708,"1°batch"))</f>
        <v/>
      </c>
      <c r="E293" s="26" t="str">
        <f>IF(B293="","",AVERAGEIFS(Data!F$9:F$2708,Data!$C$9:$C$2708,$B293,Data!$E$9:$E$2708,"3°cooking", Data!$D$9:$D$2708,"1°batch"))</f>
        <v/>
      </c>
      <c r="F293" s="26" t="str">
        <f>IF(B293="","",AVERAGEIFS(Data!F$9:F$2708,Data!$C$9:$C$2708,$B293,Data!$E$9:$E$2708,"4°cooking", Data!$D$9:$D$2708,"1°batch"))</f>
        <v/>
      </c>
      <c r="G293" s="59" t="str">
        <f>IF(B293="","",AVERAGEIFS(Data!F$9:F$2708,Data!$C$9:$C$2708,$B293,Data!$E$9:$E$2708,"5°cooking", Data!$D$9:$D$2708,"1°batch"))</f>
        <v/>
      </c>
      <c r="H293" s="58" t="str">
        <f>IF(B293="","",AVERAGEIFS(Data!F$9:F$2708,Data!$C$9:$C$2708,$B293,Data!$E$9:$E$2708,"1°cooking", Data!$D$9:$D$2708,"2°batch"))</f>
        <v/>
      </c>
      <c r="I293" s="26" t="str">
        <f>IF(B293="","",AVERAGEIFS(Data!F$9:F$2708,Data!$C$9:$C$2708,$B293,Data!$E$9:$E$2708,"2°cooking", Data!$D$9:$D$2708,"2°batch"))</f>
        <v/>
      </c>
      <c r="J293" s="26" t="str">
        <f>IF(B293="","",AVERAGEIFS(Data!F$9:F$2708,Data!$C$9:$C$2708,$B293,Data!$E$9:$E$2708,"3°cooking", Data!$D$9:$D$2708,"2°batch"))</f>
        <v/>
      </c>
      <c r="K293" s="26" t="str">
        <f>IF(B293="","",AVERAGEIFS(Data!F$9:F$2708,Data!$C$9:$C$2708,$B293,Data!$E$9:$E$2708,"4°cooking", Data!$D$9:$D$2708,"2°batch"))</f>
        <v/>
      </c>
      <c r="L293" s="59" t="str">
        <f>IF(B293="","",AVERAGEIFS(Data!F$9:F$2708,Data!$C$9:$C$2708,$B293,Data!$E$9:$E$2708,"5°cooking", Data!$D$9:$D$2708,"2°batch"))</f>
        <v/>
      </c>
      <c r="M293" s="58" t="str">
        <f>IF(B293="","",AVERAGEIFS(Data!F$9:F$2708,Data!$C$9:$C$2708,$B293,Data!$E$9:$E$2708,"1°cooking", Data!$D$9:$D$2708,"3°batch"))</f>
        <v/>
      </c>
      <c r="N293" s="26" t="str">
        <f>IF(B293="","",AVERAGEIFS(Data!F$9:F$2708,Data!$C$9:$C$2708,$B293,Data!$E$9:$E$2708,"2°cooking", Data!$D$9:$D$2708,"3°batch"))</f>
        <v/>
      </c>
      <c r="O293" s="26" t="str">
        <f>IF(B293="","",AVERAGEIFS(Data!F$9:F$2708,Data!$C$9:$C$2708,$B293,Data!$E$9:$E$2708,"3°cooking", Data!$D$9:$D$2708,"3°batch"))</f>
        <v/>
      </c>
      <c r="P293" s="26" t="str">
        <f>IF(B293="","",AVERAGEIFS(Data!F$9:F$2708,Data!$C$9:$C$2708,$B293,Data!$E$9:$E$2708,"4°cooking", Data!$D$9:$D$2708,"3°batch"))</f>
        <v/>
      </c>
      <c r="Q293" s="59" t="str">
        <f>IF(B293="","",AVERAGEIFS(Data!F$9:F$2708,Data!$C$9:$C$2708,$B293,Data!$E$9:$E$2708,"5°cooking", Data!$D$9:$D$2708,"3°batch"))</f>
        <v/>
      </c>
      <c r="R293" s="66" t="str">
        <f t="shared" si="9"/>
        <v/>
      </c>
    </row>
    <row r="294" spans="2:18" x14ac:dyDescent="0.25">
      <c r="B294" s="66" t="str">
        <f t="shared" si="10"/>
        <v/>
      </c>
      <c r="C294" s="58" t="str">
        <f>IF(B294="","",AVERAGEIFS(Data!F$9:F$2708,Data!$C$9:$C$2708,$B294,Data!$E$9:$E$2708,"1°cooking", Data!$D$9:$D$2708,"1°batch"))</f>
        <v/>
      </c>
      <c r="D294" s="26" t="str">
        <f>IF(B294="","",AVERAGEIFS(Data!F$9:F$2708,Data!$C$9:$C$2708,$B294,Data!$E$9:$E$2708,"2°cooking", Data!$D$9:$D$2708,"1°batch"))</f>
        <v/>
      </c>
      <c r="E294" s="26" t="str">
        <f>IF(B294="","",AVERAGEIFS(Data!F$9:F$2708,Data!$C$9:$C$2708,$B294,Data!$E$9:$E$2708,"3°cooking", Data!$D$9:$D$2708,"1°batch"))</f>
        <v/>
      </c>
      <c r="F294" s="26" t="str">
        <f>IF(B294="","",AVERAGEIFS(Data!F$9:F$2708,Data!$C$9:$C$2708,$B294,Data!$E$9:$E$2708,"4°cooking", Data!$D$9:$D$2708,"1°batch"))</f>
        <v/>
      </c>
      <c r="G294" s="59" t="str">
        <f>IF(B294="","",AVERAGEIFS(Data!F$9:F$2708,Data!$C$9:$C$2708,$B294,Data!$E$9:$E$2708,"5°cooking", Data!$D$9:$D$2708,"1°batch"))</f>
        <v/>
      </c>
      <c r="H294" s="58" t="str">
        <f>IF(B294="","",AVERAGEIFS(Data!F$9:F$2708,Data!$C$9:$C$2708,$B294,Data!$E$9:$E$2708,"1°cooking", Data!$D$9:$D$2708,"2°batch"))</f>
        <v/>
      </c>
      <c r="I294" s="26" t="str">
        <f>IF(B294="","",AVERAGEIFS(Data!F$9:F$2708,Data!$C$9:$C$2708,$B294,Data!$E$9:$E$2708,"2°cooking", Data!$D$9:$D$2708,"2°batch"))</f>
        <v/>
      </c>
      <c r="J294" s="26" t="str">
        <f>IF(B294="","",AVERAGEIFS(Data!F$9:F$2708,Data!$C$9:$C$2708,$B294,Data!$E$9:$E$2708,"3°cooking", Data!$D$9:$D$2708,"2°batch"))</f>
        <v/>
      </c>
      <c r="K294" s="26" t="str">
        <f>IF(B294="","",AVERAGEIFS(Data!F$9:F$2708,Data!$C$9:$C$2708,$B294,Data!$E$9:$E$2708,"4°cooking", Data!$D$9:$D$2708,"2°batch"))</f>
        <v/>
      </c>
      <c r="L294" s="59" t="str">
        <f>IF(B294="","",AVERAGEIFS(Data!F$9:F$2708,Data!$C$9:$C$2708,$B294,Data!$E$9:$E$2708,"5°cooking", Data!$D$9:$D$2708,"2°batch"))</f>
        <v/>
      </c>
      <c r="M294" s="58" t="str">
        <f>IF(B294="","",AVERAGEIFS(Data!F$9:F$2708,Data!$C$9:$C$2708,$B294,Data!$E$9:$E$2708,"1°cooking", Data!$D$9:$D$2708,"3°batch"))</f>
        <v/>
      </c>
      <c r="N294" s="26" t="str">
        <f>IF(B294="","",AVERAGEIFS(Data!F$9:F$2708,Data!$C$9:$C$2708,$B294,Data!$E$9:$E$2708,"2°cooking", Data!$D$9:$D$2708,"3°batch"))</f>
        <v/>
      </c>
      <c r="O294" s="26" t="str">
        <f>IF(B294="","",AVERAGEIFS(Data!F$9:F$2708,Data!$C$9:$C$2708,$B294,Data!$E$9:$E$2708,"3°cooking", Data!$D$9:$D$2708,"3°batch"))</f>
        <v/>
      </c>
      <c r="P294" s="26" t="str">
        <f>IF(B294="","",AVERAGEIFS(Data!F$9:F$2708,Data!$C$9:$C$2708,$B294,Data!$E$9:$E$2708,"4°cooking", Data!$D$9:$D$2708,"3°batch"))</f>
        <v/>
      </c>
      <c r="Q294" s="59" t="str">
        <f>IF(B294="","",AVERAGEIFS(Data!F$9:F$2708,Data!$C$9:$C$2708,$B294,Data!$E$9:$E$2708,"5°cooking", Data!$D$9:$D$2708,"3°batch"))</f>
        <v/>
      </c>
      <c r="R294" s="66" t="str">
        <f t="shared" si="9"/>
        <v/>
      </c>
    </row>
    <row r="295" spans="2:18" x14ac:dyDescent="0.25">
      <c r="B295" s="66" t="str">
        <f t="shared" si="10"/>
        <v/>
      </c>
      <c r="C295" s="58" t="str">
        <f>IF(B295="","",AVERAGEIFS(Data!F$9:F$2708,Data!$C$9:$C$2708,$B295,Data!$E$9:$E$2708,"1°cooking", Data!$D$9:$D$2708,"1°batch"))</f>
        <v/>
      </c>
      <c r="D295" s="26" t="str">
        <f>IF(B295="","",AVERAGEIFS(Data!F$9:F$2708,Data!$C$9:$C$2708,$B295,Data!$E$9:$E$2708,"2°cooking", Data!$D$9:$D$2708,"1°batch"))</f>
        <v/>
      </c>
      <c r="E295" s="26" t="str">
        <f>IF(B295="","",AVERAGEIFS(Data!F$9:F$2708,Data!$C$9:$C$2708,$B295,Data!$E$9:$E$2708,"3°cooking", Data!$D$9:$D$2708,"1°batch"))</f>
        <v/>
      </c>
      <c r="F295" s="26" t="str">
        <f>IF(B295="","",AVERAGEIFS(Data!F$9:F$2708,Data!$C$9:$C$2708,$B295,Data!$E$9:$E$2708,"4°cooking", Data!$D$9:$D$2708,"1°batch"))</f>
        <v/>
      </c>
      <c r="G295" s="59" t="str">
        <f>IF(B295="","",AVERAGEIFS(Data!F$9:F$2708,Data!$C$9:$C$2708,$B295,Data!$E$9:$E$2708,"5°cooking", Data!$D$9:$D$2708,"1°batch"))</f>
        <v/>
      </c>
      <c r="H295" s="58" t="str">
        <f>IF(B295="","",AVERAGEIFS(Data!F$9:F$2708,Data!$C$9:$C$2708,$B295,Data!$E$9:$E$2708,"1°cooking", Data!$D$9:$D$2708,"2°batch"))</f>
        <v/>
      </c>
      <c r="I295" s="26" t="str">
        <f>IF(B295="","",AVERAGEIFS(Data!F$9:F$2708,Data!$C$9:$C$2708,$B295,Data!$E$9:$E$2708,"2°cooking", Data!$D$9:$D$2708,"2°batch"))</f>
        <v/>
      </c>
      <c r="J295" s="26" t="str">
        <f>IF(B295="","",AVERAGEIFS(Data!F$9:F$2708,Data!$C$9:$C$2708,$B295,Data!$E$9:$E$2708,"3°cooking", Data!$D$9:$D$2708,"2°batch"))</f>
        <v/>
      </c>
      <c r="K295" s="26" t="str">
        <f>IF(B295="","",AVERAGEIFS(Data!F$9:F$2708,Data!$C$9:$C$2708,$B295,Data!$E$9:$E$2708,"4°cooking", Data!$D$9:$D$2708,"2°batch"))</f>
        <v/>
      </c>
      <c r="L295" s="59" t="str">
        <f>IF(B295="","",AVERAGEIFS(Data!F$9:F$2708,Data!$C$9:$C$2708,$B295,Data!$E$9:$E$2708,"5°cooking", Data!$D$9:$D$2708,"2°batch"))</f>
        <v/>
      </c>
      <c r="M295" s="58" t="str">
        <f>IF(B295="","",AVERAGEIFS(Data!F$9:F$2708,Data!$C$9:$C$2708,$B295,Data!$E$9:$E$2708,"1°cooking", Data!$D$9:$D$2708,"3°batch"))</f>
        <v/>
      </c>
      <c r="N295" s="26" t="str">
        <f>IF(B295="","",AVERAGEIFS(Data!F$9:F$2708,Data!$C$9:$C$2708,$B295,Data!$E$9:$E$2708,"2°cooking", Data!$D$9:$D$2708,"3°batch"))</f>
        <v/>
      </c>
      <c r="O295" s="26" t="str">
        <f>IF(B295="","",AVERAGEIFS(Data!F$9:F$2708,Data!$C$9:$C$2708,$B295,Data!$E$9:$E$2708,"3°cooking", Data!$D$9:$D$2708,"3°batch"))</f>
        <v/>
      </c>
      <c r="P295" s="26" t="str">
        <f>IF(B295="","",AVERAGEIFS(Data!F$9:F$2708,Data!$C$9:$C$2708,$B295,Data!$E$9:$E$2708,"4°cooking", Data!$D$9:$D$2708,"3°batch"))</f>
        <v/>
      </c>
      <c r="Q295" s="59" t="str">
        <f>IF(B295="","",AVERAGEIFS(Data!F$9:F$2708,Data!$C$9:$C$2708,$B295,Data!$E$9:$E$2708,"5°cooking", Data!$D$9:$D$2708,"3°batch"))</f>
        <v/>
      </c>
      <c r="R295" s="66" t="str">
        <f t="shared" si="9"/>
        <v/>
      </c>
    </row>
    <row r="296" spans="2:18" x14ac:dyDescent="0.25">
      <c r="B296" s="66" t="str">
        <f t="shared" si="10"/>
        <v/>
      </c>
      <c r="C296" s="58" t="str">
        <f>IF(B296="","",AVERAGEIFS(Data!F$9:F$2708,Data!$C$9:$C$2708,$B296,Data!$E$9:$E$2708,"1°cooking", Data!$D$9:$D$2708,"1°batch"))</f>
        <v/>
      </c>
      <c r="D296" s="26" t="str">
        <f>IF(B296="","",AVERAGEIFS(Data!F$9:F$2708,Data!$C$9:$C$2708,$B296,Data!$E$9:$E$2708,"2°cooking", Data!$D$9:$D$2708,"1°batch"))</f>
        <v/>
      </c>
      <c r="E296" s="26" t="str">
        <f>IF(B296="","",AVERAGEIFS(Data!F$9:F$2708,Data!$C$9:$C$2708,$B296,Data!$E$9:$E$2708,"3°cooking", Data!$D$9:$D$2708,"1°batch"))</f>
        <v/>
      </c>
      <c r="F296" s="26" t="str">
        <f>IF(B296="","",AVERAGEIFS(Data!F$9:F$2708,Data!$C$9:$C$2708,$B296,Data!$E$9:$E$2708,"4°cooking", Data!$D$9:$D$2708,"1°batch"))</f>
        <v/>
      </c>
      <c r="G296" s="59" t="str">
        <f>IF(B296="","",AVERAGEIFS(Data!F$9:F$2708,Data!$C$9:$C$2708,$B296,Data!$E$9:$E$2708,"5°cooking", Data!$D$9:$D$2708,"1°batch"))</f>
        <v/>
      </c>
      <c r="H296" s="58" t="str">
        <f>IF(B296="","",AVERAGEIFS(Data!F$9:F$2708,Data!$C$9:$C$2708,$B296,Data!$E$9:$E$2708,"1°cooking", Data!$D$9:$D$2708,"2°batch"))</f>
        <v/>
      </c>
      <c r="I296" s="26" t="str">
        <f>IF(B296="","",AVERAGEIFS(Data!F$9:F$2708,Data!$C$9:$C$2708,$B296,Data!$E$9:$E$2708,"2°cooking", Data!$D$9:$D$2708,"2°batch"))</f>
        <v/>
      </c>
      <c r="J296" s="26" t="str">
        <f>IF(B296="","",AVERAGEIFS(Data!F$9:F$2708,Data!$C$9:$C$2708,$B296,Data!$E$9:$E$2708,"3°cooking", Data!$D$9:$D$2708,"2°batch"))</f>
        <v/>
      </c>
      <c r="K296" s="26" t="str">
        <f>IF(B296="","",AVERAGEIFS(Data!F$9:F$2708,Data!$C$9:$C$2708,$B296,Data!$E$9:$E$2708,"4°cooking", Data!$D$9:$D$2708,"2°batch"))</f>
        <v/>
      </c>
      <c r="L296" s="59" t="str">
        <f>IF(B296="","",AVERAGEIFS(Data!F$9:F$2708,Data!$C$9:$C$2708,$B296,Data!$E$9:$E$2708,"5°cooking", Data!$D$9:$D$2708,"2°batch"))</f>
        <v/>
      </c>
      <c r="M296" s="58" t="str">
        <f>IF(B296="","",AVERAGEIFS(Data!F$9:F$2708,Data!$C$9:$C$2708,$B296,Data!$E$9:$E$2708,"1°cooking", Data!$D$9:$D$2708,"3°batch"))</f>
        <v/>
      </c>
      <c r="N296" s="26" t="str">
        <f>IF(B296="","",AVERAGEIFS(Data!F$9:F$2708,Data!$C$9:$C$2708,$B296,Data!$E$9:$E$2708,"2°cooking", Data!$D$9:$D$2708,"3°batch"))</f>
        <v/>
      </c>
      <c r="O296" s="26" t="str">
        <f>IF(B296="","",AVERAGEIFS(Data!F$9:F$2708,Data!$C$9:$C$2708,$B296,Data!$E$9:$E$2708,"3°cooking", Data!$D$9:$D$2708,"3°batch"))</f>
        <v/>
      </c>
      <c r="P296" s="26" t="str">
        <f>IF(B296="","",AVERAGEIFS(Data!F$9:F$2708,Data!$C$9:$C$2708,$B296,Data!$E$9:$E$2708,"4°cooking", Data!$D$9:$D$2708,"3°batch"))</f>
        <v/>
      </c>
      <c r="Q296" s="59" t="str">
        <f>IF(B296="","",AVERAGEIFS(Data!F$9:F$2708,Data!$C$9:$C$2708,$B296,Data!$E$9:$E$2708,"5°cooking", Data!$D$9:$D$2708,"3°batch"))</f>
        <v/>
      </c>
      <c r="R296" s="66" t="str">
        <f t="shared" si="9"/>
        <v/>
      </c>
    </row>
    <row r="297" spans="2:18" x14ac:dyDescent="0.25">
      <c r="B297" s="66" t="str">
        <f t="shared" si="10"/>
        <v/>
      </c>
      <c r="C297" s="58" t="str">
        <f>IF(B297="","",AVERAGEIFS(Data!F$9:F$2708,Data!$C$9:$C$2708,$B297,Data!$E$9:$E$2708,"1°cooking", Data!$D$9:$D$2708,"1°batch"))</f>
        <v/>
      </c>
      <c r="D297" s="26" t="str">
        <f>IF(B297="","",AVERAGEIFS(Data!F$9:F$2708,Data!$C$9:$C$2708,$B297,Data!$E$9:$E$2708,"2°cooking", Data!$D$9:$D$2708,"1°batch"))</f>
        <v/>
      </c>
      <c r="E297" s="26" t="str">
        <f>IF(B297="","",AVERAGEIFS(Data!F$9:F$2708,Data!$C$9:$C$2708,$B297,Data!$E$9:$E$2708,"3°cooking", Data!$D$9:$D$2708,"1°batch"))</f>
        <v/>
      </c>
      <c r="F297" s="26" t="str">
        <f>IF(B297="","",AVERAGEIFS(Data!F$9:F$2708,Data!$C$9:$C$2708,$B297,Data!$E$9:$E$2708,"4°cooking", Data!$D$9:$D$2708,"1°batch"))</f>
        <v/>
      </c>
      <c r="G297" s="59" t="str">
        <f>IF(B297="","",AVERAGEIFS(Data!F$9:F$2708,Data!$C$9:$C$2708,$B297,Data!$E$9:$E$2708,"5°cooking", Data!$D$9:$D$2708,"1°batch"))</f>
        <v/>
      </c>
      <c r="H297" s="58" t="str">
        <f>IF(B297="","",AVERAGEIFS(Data!F$9:F$2708,Data!$C$9:$C$2708,$B297,Data!$E$9:$E$2708,"1°cooking", Data!$D$9:$D$2708,"2°batch"))</f>
        <v/>
      </c>
      <c r="I297" s="26" t="str">
        <f>IF(B297="","",AVERAGEIFS(Data!F$9:F$2708,Data!$C$9:$C$2708,$B297,Data!$E$9:$E$2708,"2°cooking", Data!$D$9:$D$2708,"2°batch"))</f>
        <v/>
      </c>
      <c r="J297" s="26" t="str">
        <f>IF(B297="","",AVERAGEIFS(Data!F$9:F$2708,Data!$C$9:$C$2708,$B297,Data!$E$9:$E$2708,"3°cooking", Data!$D$9:$D$2708,"2°batch"))</f>
        <v/>
      </c>
      <c r="K297" s="26" t="str">
        <f>IF(B297="","",AVERAGEIFS(Data!F$9:F$2708,Data!$C$9:$C$2708,$B297,Data!$E$9:$E$2708,"4°cooking", Data!$D$9:$D$2708,"2°batch"))</f>
        <v/>
      </c>
      <c r="L297" s="59" t="str">
        <f>IF(B297="","",AVERAGEIFS(Data!F$9:F$2708,Data!$C$9:$C$2708,$B297,Data!$E$9:$E$2708,"5°cooking", Data!$D$9:$D$2708,"2°batch"))</f>
        <v/>
      </c>
      <c r="M297" s="58" t="str">
        <f>IF(B297="","",AVERAGEIFS(Data!F$9:F$2708,Data!$C$9:$C$2708,$B297,Data!$E$9:$E$2708,"1°cooking", Data!$D$9:$D$2708,"3°batch"))</f>
        <v/>
      </c>
      <c r="N297" s="26" t="str">
        <f>IF(B297="","",AVERAGEIFS(Data!F$9:F$2708,Data!$C$9:$C$2708,$B297,Data!$E$9:$E$2708,"2°cooking", Data!$D$9:$D$2708,"3°batch"))</f>
        <v/>
      </c>
      <c r="O297" s="26" t="str">
        <f>IF(B297="","",AVERAGEIFS(Data!F$9:F$2708,Data!$C$9:$C$2708,$B297,Data!$E$9:$E$2708,"3°cooking", Data!$D$9:$D$2708,"3°batch"))</f>
        <v/>
      </c>
      <c r="P297" s="26" t="str">
        <f>IF(B297="","",AVERAGEIFS(Data!F$9:F$2708,Data!$C$9:$C$2708,$B297,Data!$E$9:$E$2708,"4°cooking", Data!$D$9:$D$2708,"3°batch"))</f>
        <v/>
      </c>
      <c r="Q297" s="59" t="str">
        <f>IF(B297="","",AVERAGEIFS(Data!F$9:F$2708,Data!$C$9:$C$2708,$B297,Data!$E$9:$E$2708,"5°cooking", Data!$D$9:$D$2708,"3°batch"))</f>
        <v/>
      </c>
      <c r="R297" s="66" t="str">
        <f t="shared" si="9"/>
        <v/>
      </c>
    </row>
    <row r="298" spans="2:18" x14ac:dyDescent="0.25">
      <c r="B298" s="66" t="str">
        <f t="shared" si="10"/>
        <v/>
      </c>
      <c r="C298" s="58" t="str">
        <f>IF(B298="","",AVERAGEIFS(Data!F$9:F$2708,Data!$C$9:$C$2708,$B298,Data!$E$9:$E$2708,"1°cooking", Data!$D$9:$D$2708,"1°batch"))</f>
        <v/>
      </c>
      <c r="D298" s="26" t="str">
        <f>IF(B298="","",AVERAGEIFS(Data!F$9:F$2708,Data!$C$9:$C$2708,$B298,Data!$E$9:$E$2708,"2°cooking", Data!$D$9:$D$2708,"1°batch"))</f>
        <v/>
      </c>
      <c r="E298" s="26" t="str">
        <f>IF(B298="","",AVERAGEIFS(Data!F$9:F$2708,Data!$C$9:$C$2708,$B298,Data!$E$9:$E$2708,"3°cooking", Data!$D$9:$D$2708,"1°batch"))</f>
        <v/>
      </c>
      <c r="F298" s="26" t="str">
        <f>IF(B298="","",AVERAGEIFS(Data!F$9:F$2708,Data!$C$9:$C$2708,$B298,Data!$E$9:$E$2708,"4°cooking", Data!$D$9:$D$2708,"1°batch"))</f>
        <v/>
      </c>
      <c r="G298" s="59" t="str">
        <f>IF(B298="","",AVERAGEIFS(Data!F$9:F$2708,Data!$C$9:$C$2708,$B298,Data!$E$9:$E$2708,"5°cooking", Data!$D$9:$D$2708,"1°batch"))</f>
        <v/>
      </c>
      <c r="H298" s="58" t="str">
        <f>IF(B298="","",AVERAGEIFS(Data!F$9:F$2708,Data!$C$9:$C$2708,$B298,Data!$E$9:$E$2708,"1°cooking", Data!$D$9:$D$2708,"2°batch"))</f>
        <v/>
      </c>
      <c r="I298" s="26" t="str">
        <f>IF(B298="","",AVERAGEIFS(Data!F$9:F$2708,Data!$C$9:$C$2708,$B298,Data!$E$9:$E$2708,"2°cooking", Data!$D$9:$D$2708,"2°batch"))</f>
        <v/>
      </c>
      <c r="J298" s="26" t="str">
        <f>IF(B298="","",AVERAGEIFS(Data!F$9:F$2708,Data!$C$9:$C$2708,$B298,Data!$E$9:$E$2708,"3°cooking", Data!$D$9:$D$2708,"2°batch"))</f>
        <v/>
      </c>
      <c r="K298" s="26" t="str">
        <f>IF(B298="","",AVERAGEIFS(Data!F$9:F$2708,Data!$C$9:$C$2708,$B298,Data!$E$9:$E$2708,"4°cooking", Data!$D$9:$D$2708,"2°batch"))</f>
        <v/>
      </c>
      <c r="L298" s="59" t="str">
        <f>IF(B298="","",AVERAGEIFS(Data!F$9:F$2708,Data!$C$9:$C$2708,$B298,Data!$E$9:$E$2708,"5°cooking", Data!$D$9:$D$2708,"2°batch"))</f>
        <v/>
      </c>
      <c r="M298" s="58" t="str">
        <f>IF(B298="","",AVERAGEIFS(Data!F$9:F$2708,Data!$C$9:$C$2708,$B298,Data!$E$9:$E$2708,"1°cooking", Data!$D$9:$D$2708,"3°batch"))</f>
        <v/>
      </c>
      <c r="N298" s="26" t="str">
        <f>IF(B298="","",AVERAGEIFS(Data!F$9:F$2708,Data!$C$9:$C$2708,$B298,Data!$E$9:$E$2708,"2°cooking", Data!$D$9:$D$2708,"3°batch"))</f>
        <v/>
      </c>
      <c r="O298" s="26" t="str">
        <f>IF(B298="","",AVERAGEIFS(Data!F$9:F$2708,Data!$C$9:$C$2708,$B298,Data!$E$9:$E$2708,"3°cooking", Data!$D$9:$D$2708,"3°batch"))</f>
        <v/>
      </c>
      <c r="P298" s="26" t="str">
        <f>IF(B298="","",AVERAGEIFS(Data!F$9:F$2708,Data!$C$9:$C$2708,$B298,Data!$E$9:$E$2708,"4°cooking", Data!$D$9:$D$2708,"3°batch"))</f>
        <v/>
      </c>
      <c r="Q298" s="59" t="str">
        <f>IF(B298="","",AVERAGEIFS(Data!F$9:F$2708,Data!$C$9:$C$2708,$B298,Data!$E$9:$E$2708,"5°cooking", Data!$D$9:$D$2708,"3°batch"))</f>
        <v/>
      </c>
      <c r="R298" s="66" t="str">
        <f t="shared" si="9"/>
        <v/>
      </c>
    </row>
    <row r="299" spans="2:18" x14ac:dyDescent="0.25">
      <c r="B299" s="66" t="str">
        <f t="shared" si="10"/>
        <v/>
      </c>
      <c r="C299" s="58" t="str">
        <f>IF(B299="","",AVERAGEIFS(Data!F$9:F$2708,Data!$C$9:$C$2708,$B299,Data!$E$9:$E$2708,"1°cooking", Data!$D$9:$D$2708,"1°batch"))</f>
        <v/>
      </c>
      <c r="D299" s="26" t="str">
        <f>IF(B299="","",AVERAGEIFS(Data!F$9:F$2708,Data!$C$9:$C$2708,$B299,Data!$E$9:$E$2708,"2°cooking", Data!$D$9:$D$2708,"1°batch"))</f>
        <v/>
      </c>
      <c r="E299" s="26" t="str">
        <f>IF(B299="","",AVERAGEIFS(Data!F$9:F$2708,Data!$C$9:$C$2708,$B299,Data!$E$9:$E$2708,"3°cooking", Data!$D$9:$D$2708,"1°batch"))</f>
        <v/>
      </c>
      <c r="F299" s="26" t="str">
        <f>IF(B299="","",AVERAGEIFS(Data!F$9:F$2708,Data!$C$9:$C$2708,$B299,Data!$E$9:$E$2708,"4°cooking", Data!$D$9:$D$2708,"1°batch"))</f>
        <v/>
      </c>
      <c r="G299" s="59" t="str">
        <f>IF(B299="","",AVERAGEIFS(Data!F$9:F$2708,Data!$C$9:$C$2708,$B299,Data!$E$9:$E$2708,"5°cooking", Data!$D$9:$D$2708,"1°batch"))</f>
        <v/>
      </c>
      <c r="H299" s="58" t="str">
        <f>IF(B299="","",AVERAGEIFS(Data!F$9:F$2708,Data!$C$9:$C$2708,$B299,Data!$E$9:$E$2708,"1°cooking", Data!$D$9:$D$2708,"2°batch"))</f>
        <v/>
      </c>
      <c r="I299" s="26" t="str">
        <f>IF(B299="","",AVERAGEIFS(Data!F$9:F$2708,Data!$C$9:$C$2708,$B299,Data!$E$9:$E$2708,"2°cooking", Data!$D$9:$D$2708,"2°batch"))</f>
        <v/>
      </c>
      <c r="J299" s="26" t="str">
        <f>IF(B299="","",AVERAGEIFS(Data!F$9:F$2708,Data!$C$9:$C$2708,$B299,Data!$E$9:$E$2708,"3°cooking", Data!$D$9:$D$2708,"2°batch"))</f>
        <v/>
      </c>
      <c r="K299" s="26" t="str">
        <f>IF(B299="","",AVERAGEIFS(Data!F$9:F$2708,Data!$C$9:$C$2708,$B299,Data!$E$9:$E$2708,"4°cooking", Data!$D$9:$D$2708,"2°batch"))</f>
        <v/>
      </c>
      <c r="L299" s="59" t="str">
        <f>IF(B299="","",AVERAGEIFS(Data!F$9:F$2708,Data!$C$9:$C$2708,$B299,Data!$E$9:$E$2708,"5°cooking", Data!$D$9:$D$2708,"2°batch"))</f>
        <v/>
      </c>
      <c r="M299" s="58" t="str">
        <f>IF(B299="","",AVERAGEIFS(Data!F$9:F$2708,Data!$C$9:$C$2708,$B299,Data!$E$9:$E$2708,"1°cooking", Data!$D$9:$D$2708,"3°batch"))</f>
        <v/>
      </c>
      <c r="N299" s="26" t="str">
        <f>IF(B299="","",AVERAGEIFS(Data!F$9:F$2708,Data!$C$9:$C$2708,$B299,Data!$E$9:$E$2708,"2°cooking", Data!$D$9:$D$2708,"3°batch"))</f>
        <v/>
      </c>
      <c r="O299" s="26" t="str">
        <f>IF(B299="","",AVERAGEIFS(Data!F$9:F$2708,Data!$C$9:$C$2708,$B299,Data!$E$9:$E$2708,"3°cooking", Data!$D$9:$D$2708,"3°batch"))</f>
        <v/>
      </c>
      <c r="P299" s="26" t="str">
        <f>IF(B299="","",AVERAGEIFS(Data!F$9:F$2708,Data!$C$9:$C$2708,$B299,Data!$E$9:$E$2708,"4°cooking", Data!$D$9:$D$2708,"3°batch"))</f>
        <v/>
      </c>
      <c r="Q299" s="59" t="str">
        <f>IF(B299="","",AVERAGEIFS(Data!F$9:F$2708,Data!$C$9:$C$2708,$B299,Data!$E$9:$E$2708,"5°cooking", Data!$D$9:$D$2708,"3°batch"))</f>
        <v/>
      </c>
      <c r="R299" s="66" t="str">
        <f t="shared" si="9"/>
        <v/>
      </c>
    </row>
    <row r="300" spans="2:18" x14ac:dyDescent="0.25">
      <c r="B300" s="66" t="str">
        <f t="shared" si="10"/>
        <v/>
      </c>
      <c r="C300" s="58" t="str">
        <f>IF(B300="","",AVERAGEIFS(Data!F$9:F$2708,Data!$C$9:$C$2708,$B300,Data!$E$9:$E$2708,"1°cooking", Data!$D$9:$D$2708,"1°batch"))</f>
        <v/>
      </c>
      <c r="D300" s="26" t="str">
        <f>IF(B300="","",AVERAGEIFS(Data!F$9:F$2708,Data!$C$9:$C$2708,$B300,Data!$E$9:$E$2708,"2°cooking", Data!$D$9:$D$2708,"1°batch"))</f>
        <v/>
      </c>
      <c r="E300" s="26" t="str">
        <f>IF(B300="","",AVERAGEIFS(Data!F$9:F$2708,Data!$C$9:$C$2708,$B300,Data!$E$9:$E$2708,"3°cooking", Data!$D$9:$D$2708,"1°batch"))</f>
        <v/>
      </c>
      <c r="F300" s="26" t="str">
        <f>IF(B300="","",AVERAGEIFS(Data!F$9:F$2708,Data!$C$9:$C$2708,$B300,Data!$E$9:$E$2708,"4°cooking", Data!$D$9:$D$2708,"1°batch"))</f>
        <v/>
      </c>
      <c r="G300" s="59" t="str">
        <f>IF(B300="","",AVERAGEIFS(Data!F$9:F$2708,Data!$C$9:$C$2708,$B300,Data!$E$9:$E$2708,"5°cooking", Data!$D$9:$D$2708,"1°batch"))</f>
        <v/>
      </c>
      <c r="H300" s="58" t="str">
        <f>IF(B300="","",AVERAGEIFS(Data!F$9:F$2708,Data!$C$9:$C$2708,$B300,Data!$E$9:$E$2708,"1°cooking", Data!$D$9:$D$2708,"2°batch"))</f>
        <v/>
      </c>
      <c r="I300" s="26" t="str">
        <f>IF(B300="","",AVERAGEIFS(Data!F$9:F$2708,Data!$C$9:$C$2708,$B300,Data!$E$9:$E$2708,"2°cooking", Data!$D$9:$D$2708,"2°batch"))</f>
        <v/>
      </c>
      <c r="J300" s="26" t="str">
        <f>IF(B300="","",AVERAGEIFS(Data!F$9:F$2708,Data!$C$9:$C$2708,$B300,Data!$E$9:$E$2708,"3°cooking", Data!$D$9:$D$2708,"2°batch"))</f>
        <v/>
      </c>
      <c r="K300" s="26" t="str">
        <f>IF(B300="","",AVERAGEIFS(Data!F$9:F$2708,Data!$C$9:$C$2708,$B300,Data!$E$9:$E$2708,"4°cooking", Data!$D$9:$D$2708,"2°batch"))</f>
        <v/>
      </c>
      <c r="L300" s="59" t="str">
        <f>IF(B300="","",AVERAGEIFS(Data!F$9:F$2708,Data!$C$9:$C$2708,$B300,Data!$E$9:$E$2708,"5°cooking", Data!$D$9:$D$2708,"2°batch"))</f>
        <v/>
      </c>
      <c r="M300" s="58" t="str">
        <f>IF(B300="","",AVERAGEIFS(Data!F$9:F$2708,Data!$C$9:$C$2708,$B300,Data!$E$9:$E$2708,"1°cooking", Data!$D$9:$D$2708,"3°batch"))</f>
        <v/>
      </c>
      <c r="N300" s="26" t="str">
        <f>IF(B300="","",AVERAGEIFS(Data!F$9:F$2708,Data!$C$9:$C$2708,$B300,Data!$E$9:$E$2708,"2°cooking", Data!$D$9:$D$2708,"3°batch"))</f>
        <v/>
      </c>
      <c r="O300" s="26" t="str">
        <f>IF(B300="","",AVERAGEIFS(Data!F$9:F$2708,Data!$C$9:$C$2708,$B300,Data!$E$9:$E$2708,"3°cooking", Data!$D$9:$D$2708,"3°batch"))</f>
        <v/>
      </c>
      <c r="P300" s="26" t="str">
        <f>IF(B300="","",AVERAGEIFS(Data!F$9:F$2708,Data!$C$9:$C$2708,$B300,Data!$E$9:$E$2708,"4°cooking", Data!$D$9:$D$2708,"3°batch"))</f>
        <v/>
      </c>
      <c r="Q300" s="59" t="str">
        <f>IF(B300="","",AVERAGEIFS(Data!F$9:F$2708,Data!$C$9:$C$2708,$B300,Data!$E$9:$E$2708,"5°cooking", Data!$D$9:$D$2708,"3°batch"))</f>
        <v/>
      </c>
      <c r="R300" s="66" t="str">
        <f t="shared" si="9"/>
        <v/>
      </c>
    </row>
    <row r="301" spans="2:18" x14ac:dyDescent="0.25">
      <c r="B301" s="66" t="str">
        <f t="shared" si="10"/>
        <v/>
      </c>
      <c r="C301" s="58" t="str">
        <f>IF(B301="","",AVERAGEIFS(Data!F$9:F$2708,Data!$C$9:$C$2708,$B301,Data!$E$9:$E$2708,"1°cooking", Data!$D$9:$D$2708,"1°batch"))</f>
        <v/>
      </c>
      <c r="D301" s="26" t="str">
        <f>IF(B301="","",AVERAGEIFS(Data!F$9:F$2708,Data!$C$9:$C$2708,$B301,Data!$E$9:$E$2708,"2°cooking", Data!$D$9:$D$2708,"1°batch"))</f>
        <v/>
      </c>
      <c r="E301" s="26" t="str">
        <f>IF(B301="","",AVERAGEIFS(Data!F$9:F$2708,Data!$C$9:$C$2708,$B301,Data!$E$9:$E$2708,"3°cooking", Data!$D$9:$D$2708,"1°batch"))</f>
        <v/>
      </c>
      <c r="F301" s="26" t="str">
        <f>IF(B301="","",AVERAGEIFS(Data!F$9:F$2708,Data!$C$9:$C$2708,$B301,Data!$E$9:$E$2708,"4°cooking", Data!$D$9:$D$2708,"1°batch"))</f>
        <v/>
      </c>
      <c r="G301" s="59" t="str">
        <f>IF(B301="","",AVERAGEIFS(Data!F$9:F$2708,Data!$C$9:$C$2708,$B301,Data!$E$9:$E$2708,"5°cooking", Data!$D$9:$D$2708,"1°batch"))</f>
        <v/>
      </c>
      <c r="H301" s="58" t="str">
        <f>IF(B301="","",AVERAGEIFS(Data!F$9:F$2708,Data!$C$9:$C$2708,$B301,Data!$E$9:$E$2708,"1°cooking", Data!$D$9:$D$2708,"2°batch"))</f>
        <v/>
      </c>
      <c r="I301" s="26" t="str">
        <f>IF(B301="","",AVERAGEIFS(Data!F$9:F$2708,Data!$C$9:$C$2708,$B301,Data!$E$9:$E$2708,"2°cooking", Data!$D$9:$D$2708,"2°batch"))</f>
        <v/>
      </c>
      <c r="J301" s="26" t="str">
        <f>IF(B301="","",AVERAGEIFS(Data!F$9:F$2708,Data!$C$9:$C$2708,$B301,Data!$E$9:$E$2708,"3°cooking", Data!$D$9:$D$2708,"2°batch"))</f>
        <v/>
      </c>
      <c r="K301" s="26" t="str">
        <f>IF(B301="","",AVERAGEIFS(Data!F$9:F$2708,Data!$C$9:$C$2708,$B301,Data!$E$9:$E$2708,"4°cooking", Data!$D$9:$D$2708,"2°batch"))</f>
        <v/>
      </c>
      <c r="L301" s="59" t="str">
        <f>IF(B301="","",AVERAGEIFS(Data!F$9:F$2708,Data!$C$9:$C$2708,$B301,Data!$E$9:$E$2708,"5°cooking", Data!$D$9:$D$2708,"2°batch"))</f>
        <v/>
      </c>
      <c r="M301" s="58" t="str">
        <f>IF(B301="","",AVERAGEIFS(Data!F$9:F$2708,Data!$C$9:$C$2708,$B301,Data!$E$9:$E$2708,"1°cooking", Data!$D$9:$D$2708,"3°batch"))</f>
        <v/>
      </c>
      <c r="N301" s="26" t="str">
        <f>IF(B301="","",AVERAGEIFS(Data!F$9:F$2708,Data!$C$9:$C$2708,$B301,Data!$E$9:$E$2708,"2°cooking", Data!$D$9:$D$2708,"3°batch"))</f>
        <v/>
      </c>
      <c r="O301" s="26" t="str">
        <f>IF(B301="","",AVERAGEIFS(Data!F$9:F$2708,Data!$C$9:$C$2708,$B301,Data!$E$9:$E$2708,"3°cooking", Data!$D$9:$D$2708,"3°batch"))</f>
        <v/>
      </c>
      <c r="P301" s="26" t="str">
        <f>IF(B301="","",AVERAGEIFS(Data!F$9:F$2708,Data!$C$9:$C$2708,$B301,Data!$E$9:$E$2708,"4°cooking", Data!$D$9:$D$2708,"3°batch"))</f>
        <v/>
      </c>
      <c r="Q301" s="59" t="str">
        <f>IF(B301="","",AVERAGEIFS(Data!F$9:F$2708,Data!$C$9:$C$2708,$B301,Data!$E$9:$E$2708,"5°cooking", Data!$D$9:$D$2708,"3°batch"))</f>
        <v/>
      </c>
      <c r="R301" s="66" t="str">
        <f t="shared" si="9"/>
        <v/>
      </c>
    </row>
    <row r="302" spans="2:18" x14ac:dyDescent="0.25">
      <c r="B302" s="66" t="str">
        <f t="shared" si="10"/>
        <v/>
      </c>
      <c r="C302" s="58" t="str">
        <f>IF(B302="","",AVERAGEIFS(Data!F$9:F$2708,Data!$C$9:$C$2708,$B302,Data!$E$9:$E$2708,"1°cooking", Data!$D$9:$D$2708,"1°batch"))</f>
        <v/>
      </c>
      <c r="D302" s="26" t="str">
        <f>IF(B302="","",AVERAGEIFS(Data!F$9:F$2708,Data!$C$9:$C$2708,$B302,Data!$E$9:$E$2708,"2°cooking", Data!$D$9:$D$2708,"1°batch"))</f>
        <v/>
      </c>
      <c r="E302" s="26" t="str">
        <f>IF(B302="","",AVERAGEIFS(Data!F$9:F$2708,Data!$C$9:$C$2708,$B302,Data!$E$9:$E$2708,"3°cooking", Data!$D$9:$D$2708,"1°batch"))</f>
        <v/>
      </c>
      <c r="F302" s="26" t="str">
        <f>IF(B302="","",AVERAGEIFS(Data!F$9:F$2708,Data!$C$9:$C$2708,$B302,Data!$E$9:$E$2708,"4°cooking", Data!$D$9:$D$2708,"1°batch"))</f>
        <v/>
      </c>
      <c r="G302" s="59" t="str">
        <f>IF(B302="","",AVERAGEIFS(Data!F$9:F$2708,Data!$C$9:$C$2708,$B302,Data!$E$9:$E$2708,"5°cooking", Data!$D$9:$D$2708,"1°batch"))</f>
        <v/>
      </c>
      <c r="H302" s="58" t="str">
        <f>IF(B302="","",AVERAGEIFS(Data!F$9:F$2708,Data!$C$9:$C$2708,$B302,Data!$E$9:$E$2708,"1°cooking", Data!$D$9:$D$2708,"2°batch"))</f>
        <v/>
      </c>
      <c r="I302" s="26" t="str">
        <f>IF(B302="","",AVERAGEIFS(Data!F$9:F$2708,Data!$C$9:$C$2708,$B302,Data!$E$9:$E$2708,"2°cooking", Data!$D$9:$D$2708,"2°batch"))</f>
        <v/>
      </c>
      <c r="J302" s="26" t="str">
        <f>IF(B302="","",AVERAGEIFS(Data!F$9:F$2708,Data!$C$9:$C$2708,$B302,Data!$E$9:$E$2708,"3°cooking", Data!$D$9:$D$2708,"2°batch"))</f>
        <v/>
      </c>
      <c r="K302" s="26" t="str">
        <f>IF(B302="","",AVERAGEIFS(Data!F$9:F$2708,Data!$C$9:$C$2708,$B302,Data!$E$9:$E$2708,"4°cooking", Data!$D$9:$D$2708,"2°batch"))</f>
        <v/>
      </c>
      <c r="L302" s="59" t="str">
        <f>IF(B302="","",AVERAGEIFS(Data!F$9:F$2708,Data!$C$9:$C$2708,$B302,Data!$E$9:$E$2708,"5°cooking", Data!$D$9:$D$2708,"2°batch"))</f>
        <v/>
      </c>
      <c r="M302" s="58" t="str">
        <f>IF(B302="","",AVERAGEIFS(Data!F$9:F$2708,Data!$C$9:$C$2708,$B302,Data!$E$9:$E$2708,"1°cooking", Data!$D$9:$D$2708,"3°batch"))</f>
        <v/>
      </c>
      <c r="N302" s="26" t="str">
        <f>IF(B302="","",AVERAGEIFS(Data!F$9:F$2708,Data!$C$9:$C$2708,$B302,Data!$E$9:$E$2708,"2°cooking", Data!$D$9:$D$2708,"3°batch"))</f>
        <v/>
      </c>
      <c r="O302" s="26" t="str">
        <f>IF(B302="","",AVERAGEIFS(Data!F$9:F$2708,Data!$C$9:$C$2708,$B302,Data!$E$9:$E$2708,"3°cooking", Data!$D$9:$D$2708,"3°batch"))</f>
        <v/>
      </c>
      <c r="P302" s="26" t="str">
        <f>IF(B302="","",AVERAGEIFS(Data!F$9:F$2708,Data!$C$9:$C$2708,$B302,Data!$E$9:$E$2708,"4°cooking", Data!$D$9:$D$2708,"3°batch"))</f>
        <v/>
      </c>
      <c r="Q302" s="59" t="str">
        <f>IF(B302="","",AVERAGEIFS(Data!F$9:F$2708,Data!$C$9:$C$2708,$B302,Data!$E$9:$E$2708,"5°cooking", Data!$D$9:$D$2708,"3°batch"))</f>
        <v/>
      </c>
      <c r="R302" s="66" t="str">
        <f t="shared" si="9"/>
        <v/>
      </c>
    </row>
    <row r="303" spans="2:18" x14ac:dyDescent="0.25">
      <c r="B303" s="66" t="str">
        <f t="shared" si="10"/>
        <v/>
      </c>
      <c r="C303" s="58" t="str">
        <f>IF(B303="","",AVERAGEIFS(Data!F$9:F$2708,Data!$C$9:$C$2708,$B303,Data!$E$9:$E$2708,"1°cooking", Data!$D$9:$D$2708,"1°batch"))</f>
        <v/>
      </c>
      <c r="D303" s="26" t="str">
        <f>IF(B303="","",AVERAGEIFS(Data!F$9:F$2708,Data!$C$9:$C$2708,$B303,Data!$E$9:$E$2708,"2°cooking", Data!$D$9:$D$2708,"1°batch"))</f>
        <v/>
      </c>
      <c r="E303" s="26" t="str">
        <f>IF(B303="","",AVERAGEIFS(Data!F$9:F$2708,Data!$C$9:$C$2708,$B303,Data!$E$9:$E$2708,"3°cooking", Data!$D$9:$D$2708,"1°batch"))</f>
        <v/>
      </c>
      <c r="F303" s="26" t="str">
        <f>IF(B303="","",AVERAGEIFS(Data!F$9:F$2708,Data!$C$9:$C$2708,$B303,Data!$E$9:$E$2708,"4°cooking", Data!$D$9:$D$2708,"1°batch"))</f>
        <v/>
      </c>
      <c r="G303" s="59" t="str">
        <f>IF(B303="","",AVERAGEIFS(Data!F$9:F$2708,Data!$C$9:$C$2708,$B303,Data!$E$9:$E$2708,"5°cooking", Data!$D$9:$D$2708,"1°batch"))</f>
        <v/>
      </c>
      <c r="H303" s="58" t="str">
        <f>IF(B303="","",AVERAGEIFS(Data!F$9:F$2708,Data!$C$9:$C$2708,$B303,Data!$E$9:$E$2708,"1°cooking", Data!$D$9:$D$2708,"2°batch"))</f>
        <v/>
      </c>
      <c r="I303" s="26" t="str">
        <f>IF(B303="","",AVERAGEIFS(Data!F$9:F$2708,Data!$C$9:$C$2708,$B303,Data!$E$9:$E$2708,"2°cooking", Data!$D$9:$D$2708,"2°batch"))</f>
        <v/>
      </c>
      <c r="J303" s="26" t="str">
        <f>IF(B303="","",AVERAGEIFS(Data!F$9:F$2708,Data!$C$9:$C$2708,$B303,Data!$E$9:$E$2708,"3°cooking", Data!$D$9:$D$2708,"2°batch"))</f>
        <v/>
      </c>
      <c r="K303" s="26" t="str">
        <f>IF(B303="","",AVERAGEIFS(Data!F$9:F$2708,Data!$C$9:$C$2708,$B303,Data!$E$9:$E$2708,"4°cooking", Data!$D$9:$D$2708,"2°batch"))</f>
        <v/>
      </c>
      <c r="L303" s="59" t="str">
        <f>IF(B303="","",AVERAGEIFS(Data!F$9:F$2708,Data!$C$9:$C$2708,$B303,Data!$E$9:$E$2708,"5°cooking", Data!$D$9:$D$2708,"2°batch"))</f>
        <v/>
      </c>
      <c r="M303" s="58" t="str">
        <f>IF(B303="","",AVERAGEIFS(Data!F$9:F$2708,Data!$C$9:$C$2708,$B303,Data!$E$9:$E$2708,"1°cooking", Data!$D$9:$D$2708,"3°batch"))</f>
        <v/>
      </c>
      <c r="N303" s="26" t="str">
        <f>IF(B303="","",AVERAGEIFS(Data!F$9:F$2708,Data!$C$9:$C$2708,$B303,Data!$E$9:$E$2708,"2°cooking", Data!$D$9:$D$2708,"3°batch"))</f>
        <v/>
      </c>
      <c r="O303" s="26" t="str">
        <f>IF(B303="","",AVERAGEIFS(Data!F$9:F$2708,Data!$C$9:$C$2708,$B303,Data!$E$9:$E$2708,"3°cooking", Data!$D$9:$D$2708,"3°batch"))</f>
        <v/>
      </c>
      <c r="P303" s="26" t="str">
        <f>IF(B303="","",AVERAGEIFS(Data!F$9:F$2708,Data!$C$9:$C$2708,$B303,Data!$E$9:$E$2708,"4°cooking", Data!$D$9:$D$2708,"3°batch"))</f>
        <v/>
      </c>
      <c r="Q303" s="59" t="str">
        <f>IF(B303="","",AVERAGEIFS(Data!F$9:F$2708,Data!$C$9:$C$2708,$B303,Data!$E$9:$E$2708,"5°cooking", Data!$D$9:$D$2708,"3°batch"))</f>
        <v/>
      </c>
      <c r="R303" s="66" t="str">
        <f t="shared" si="9"/>
        <v/>
      </c>
    </row>
    <row r="304" spans="2:18" x14ac:dyDescent="0.25">
      <c r="B304" s="66" t="str">
        <f t="shared" si="10"/>
        <v/>
      </c>
      <c r="C304" s="58" t="str">
        <f>IF(B304="","",AVERAGEIFS(Data!F$9:F$2708,Data!$C$9:$C$2708,$B304,Data!$E$9:$E$2708,"1°cooking", Data!$D$9:$D$2708,"1°batch"))</f>
        <v/>
      </c>
      <c r="D304" s="26" t="str">
        <f>IF(B304="","",AVERAGEIFS(Data!F$9:F$2708,Data!$C$9:$C$2708,$B304,Data!$E$9:$E$2708,"2°cooking", Data!$D$9:$D$2708,"1°batch"))</f>
        <v/>
      </c>
      <c r="E304" s="26" t="str">
        <f>IF(B304="","",AVERAGEIFS(Data!F$9:F$2708,Data!$C$9:$C$2708,$B304,Data!$E$9:$E$2708,"3°cooking", Data!$D$9:$D$2708,"1°batch"))</f>
        <v/>
      </c>
      <c r="F304" s="26" t="str">
        <f>IF(B304="","",AVERAGEIFS(Data!F$9:F$2708,Data!$C$9:$C$2708,$B304,Data!$E$9:$E$2708,"4°cooking", Data!$D$9:$D$2708,"1°batch"))</f>
        <v/>
      </c>
      <c r="G304" s="59" t="str">
        <f>IF(B304="","",AVERAGEIFS(Data!F$9:F$2708,Data!$C$9:$C$2708,$B304,Data!$E$9:$E$2708,"5°cooking", Data!$D$9:$D$2708,"1°batch"))</f>
        <v/>
      </c>
      <c r="H304" s="58" t="str">
        <f>IF(B304="","",AVERAGEIFS(Data!F$9:F$2708,Data!$C$9:$C$2708,$B304,Data!$E$9:$E$2708,"1°cooking", Data!$D$9:$D$2708,"2°batch"))</f>
        <v/>
      </c>
      <c r="I304" s="26" t="str">
        <f>IF(B304="","",AVERAGEIFS(Data!F$9:F$2708,Data!$C$9:$C$2708,$B304,Data!$E$9:$E$2708,"2°cooking", Data!$D$9:$D$2708,"2°batch"))</f>
        <v/>
      </c>
      <c r="J304" s="26" t="str">
        <f>IF(B304="","",AVERAGEIFS(Data!F$9:F$2708,Data!$C$9:$C$2708,$B304,Data!$E$9:$E$2708,"3°cooking", Data!$D$9:$D$2708,"2°batch"))</f>
        <v/>
      </c>
      <c r="K304" s="26" t="str">
        <f>IF(B304="","",AVERAGEIFS(Data!F$9:F$2708,Data!$C$9:$C$2708,$B304,Data!$E$9:$E$2708,"4°cooking", Data!$D$9:$D$2708,"2°batch"))</f>
        <v/>
      </c>
      <c r="L304" s="59" t="str">
        <f>IF(B304="","",AVERAGEIFS(Data!F$9:F$2708,Data!$C$9:$C$2708,$B304,Data!$E$9:$E$2708,"5°cooking", Data!$D$9:$D$2708,"2°batch"))</f>
        <v/>
      </c>
      <c r="M304" s="58" t="str">
        <f>IF(B304="","",AVERAGEIFS(Data!F$9:F$2708,Data!$C$9:$C$2708,$B304,Data!$E$9:$E$2708,"1°cooking", Data!$D$9:$D$2708,"3°batch"))</f>
        <v/>
      </c>
      <c r="N304" s="26" t="str">
        <f>IF(B304="","",AVERAGEIFS(Data!F$9:F$2708,Data!$C$9:$C$2708,$B304,Data!$E$9:$E$2708,"2°cooking", Data!$D$9:$D$2708,"3°batch"))</f>
        <v/>
      </c>
      <c r="O304" s="26" t="str">
        <f>IF(B304="","",AVERAGEIFS(Data!F$9:F$2708,Data!$C$9:$C$2708,$B304,Data!$E$9:$E$2708,"3°cooking", Data!$D$9:$D$2708,"3°batch"))</f>
        <v/>
      </c>
      <c r="P304" s="26" t="str">
        <f>IF(B304="","",AVERAGEIFS(Data!F$9:F$2708,Data!$C$9:$C$2708,$B304,Data!$E$9:$E$2708,"4°cooking", Data!$D$9:$D$2708,"3°batch"))</f>
        <v/>
      </c>
      <c r="Q304" s="59" t="str">
        <f>IF(B304="","",AVERAGEIFS(Data!F$9:F$2708,Data!$C$9:$C$2708,$B304,Data!$E$9:$E$2708,"5°cooking", Data!$D$9:$D$2708,"3°batch"))</f>
        <v/>
      </c>
      <c r="R304" s="66" t="str">
        <f t="shared" si="9"/>
        <v/>
      </c>
    </row>
    <row r="305" spans="2:18" x14ac:dyDescent="0.25">
      <c r="B305" s="66" t="str">
        <f t="shared" si="10"/>
        <v/>
      </c>
      <c r="C305" s="58" t="str">
        <f>IF(B305="","",AVERAGEIFS(Data!F$9:F$2708,Data!$C$9:$C$2708,$B305,Data!$E$9:$E$2708,"1°cooking", Data!$D$9:$D$2708,"1°batch"))</f>
        <v/>
      </c>
      <c r="D305" s="26" t="str">
        <f>IF(B305="","",AVERAGEIFS(Data!F$9:F$2708,Data!$C$9:$C$2708,$B305,Data!$E$9:$E$2708,"2°cooking", Data!$D$9:$D$2708,"1°batch"))</f>
        <v/>
      </c>
      <c r="E305" s="26" t="str">
        <f>IF(B305="","",AVERAGEIFS(Data!F$9:F$2708,Data!$C$9:$C$2708,$B305,Data!$E$9:$E$2708,"3°cooking", Data!$D$9:$D$2708,"1°batch"))</f>
        <v/>
      </c>
      <c r="F305" s="26" t="str">
        <f>IF(B305="","",AVERAGEIFS(Data!F$9:F$2708,Data!$C$9:$C$2708,$B305,Data!$E$9:$E$2708,"4°cooking", Data!$D$9:$D$2708,"1°batch"))</f>
        <v/>
      </c>
      <c r="G305" s="59" t="str">
        <f>IF(B305="","",AVERAGEIFS(Data!F$9:F$2708,Data!$C$9:$C$2708,$B305,Data!$E$9:$E$2708,"5°cooking", Data!$D$9:$D$2708,"1°batch"))</f>
        <v/>
      </c>
      <c r="H305" s="58" t="str">
        <f>IF(B305="","",AVERAGEIFS(Data!F$9:F$2708,Data!$C$9:$C$2708,$B305,Data!$E$9:$E$2708,"1°cooking", Data!$D$9:$D$2708,"2°batch"))</f>
        <v/>
      </c>
      <c r="I305" s="26" t="str">
        <f>IF(B305="","",AVERAGEIFS(Data!F$9:F$2708,Data!$C$9:$C$2708,$B305,Data!$E$9:$E$2708,"2°cooking", Data!$D$9:$D$2708,"2°batch"))</f>
        <v/>
      </c>
      <c r="J305" s="26" t="str">
        <f>IF(B305="","",AVERAGEIFS(Data!F$9:F$2708,Data!$C$9:$C$2708,$B305,Data!$E$9:$E$2708,"3°cooking", Data!$D$9:$D$2708,"2°batch"))</f>
        <v/>
      </c>
      <c r="K305" s="26" t="str">
        <f>IF(B305="","",AVERAGEIFS(Data!F$9:F$2708,Data!$C$9:$C$2708,$B305,Data!$E$9:$E$2708,"4°cooking", Data!$D$9:$D$2708,"2°batch"))</f>
        <v/>
      </c>
      <c r="L305" s="59" t="str">
        <f>IF(B305="","",AVERAGEIFS(Data!F$9:F$2708,Data!$C$9:$C$2708,$B305,Data!$E$9:$E$2708,"5°cooking", Data!$D$9:$D$2708,"2°batch"))</f>
        <v/>
      </c>
      <c r="M305" s="58" t="str">
        <f>IF(B305="","",AVERAGEIFS(Data!F$9:F$2708,Data!$C$9:$C$2708,$B305,Data!$E$9:$E$2708,"1°cooking", Data!$D$9:$D$2708,"3°batch"))</f>
        <v/>
      </c>
      <c r="N305" s="26" t="str">
        <f>IF(B305="","",AVERAGEIFS(Data!F$9:F$2708,Data!$C$9:$C$2708,$B305,Data!$E$9:$E$2708,"2°cooking", Data!$D$9:$D$2708,"3°batch"))</f>
        <v/>
      </c>
      <c r="O305" s="26" t="str">
        <f>IF(B305="","",AVERAGEIFS(Data!F$9:F$2708,Data!$C$9:$C$2708,$B305,Data!$E$9:$E$2708,"3°cooking", Data!$D$9:$D$2708,"3°batch"))</f>
        <v/>
      </c>
      <c r="P305" s="26" t="str">
        <f>IF(B305="","",AVERAGEIFS(Data!F$9:F$2708,Data!$C$9:$C$2708,$B305,Data!$E$9:$E$2708,"4°cooking", Data!$D$9:$D$2708,"3°batch"))</f>
        <v/>
      </c>
      <c r="Q305" s="59" t="str">
        <f>IF(B305="","",AVERAGEIFS(Data!F$9:F$2708,Data!$C$9:$C$2708,$B305,Data!$E$9:$E$2708,"5°cooking", Data!$D$9:$D$2708,"3°batch"))</f>
        <v/>
      </c>
      <c r="R305" s="66" t="str">
        <f t="shared" si="9"/>
        <v/>
      </c>
    </row>
    <row r="306" spans="2:18" x14ac:dyDescent="0.25">
      <c r="B306" s="66" t="str">
        <f t="shared" si="10"/>
        <v/>
      </c>
      <c r="C306" s="58" t="str">
        <f>IF(B306="","",AVERAGEIFS(Data!F$9:F$2708,Data!$C$9:$C$2708,$B306,Data!$E$9:$E$2708,"1°cooking", Data!$D$9:$D$2708,"1°batch"))</f>
        <v/>
      </c>
      <c r="D306" s="26" t="str">
        <f>IF(B306="","",AVERAGEIFS(Data!F$9:F$2708,Data!$C$9:$C$2708,$B306,Data!$E$9:$E$2708,"2°cooking", Data!$D$9:$D$2708,"1°batch"))</f>
        <v/>
      </c>
      <c r="E306" s="26" t="str">
        <f>IF(B306="","",AVERAGEIFS(Data!F$9:F$2708,Data!$C$9:$C$2708,$B306,Data!$E$9:$E$2708,"3°cooking", Data!$D$9:$D$2708,"1°batch"))</f>
        <v/>
      </c>
      <c r="F306" s="26" t="str">
        <f>IF(B306="","",AVERAGEIFS(Data!F$9:F$2708,Data!$C$9:$C$2708,$B306,Data!$E$9:$E$2708,"4°cooking", Data!$D$9:$D$2708,"1°batch"))</f>
        <v/>
      </c>
      <c r="G306" s="59" t="str">
        <f>IF(B306="","",AVERAGEIFS(Data!F$9:F$2708,Data!$C$9:$C$2708,$B306,Data!$E$9:$E$2708,"5°cooking", Data!$D$9:$D$2708,"1°batch"))</f>
        <v/>
      </c>
      <c r="H306" s="58" t="str">
        <f>IF(B306="","",AVERAGEIFS(Data!F$9:F$2708,Data!$C$9:$C$2708,$B306,Data!$E$9:$E$2708,"1°cooking", Data!$D$9:$D$2708,"2°batch"))</f>
        <v/>
      </c>
      <c r="I306" s="26" t="str">
        <f>IF(B306="","",AVERAGEIFS(Data!F$9:F$2708,Data!$C$9:$C$2708,$B306,Data!$E$9:$E$2708,"2°cooking", Data!$D$9:$D$2708,"2°batch"))</f>
        <v/>
      </c>
      <c r="J306" s="26" t="str">
        <f>IF(B306="","",AVERAGEIFS(Data!F$9:F$2708,Data!$C$9:$C$2708,$B306,Data!$E$9:$E$2708,"3°cooking", Data!$D$9:$D$2708,"2°batch"))</f>
        <v/>
      </c>
      <c r="K306" s="26" t="str">
        <f>IF(B306="","",AVERAGEIFS(Data!F$9:F$2708,Data!$C$9:$C$2708,$B306,Data!$E$9:$E$2708,"4°cooking", Data!$D$9:$D$2708,"2°batch"))</f>
        <v/>
      </c>
      <c r="L306" s="59" t="str">
        <f>IF(B306="","",AVERAGEIFS(Data!F$9:F$2708,Data!$C$9:$C$2708,$B306,Data!$E$9:$E$2708,"5°cooking", Data!$D$9:$D$2708,"2°batch"))</f>
        <v/>
      </c>
      <c r="M306" s="58" t="str">
        <f>IF(B306="","",AVERAGEIFS(Data!F$9:F$2708,Data!$C$9:$C$2708,$B306,Data!$E$9:$E$2708,"1°cooking", Data!$D$9:$D$2708,"3°batch"))</f>
        <v/>
      </c>
      <c r="N306" s="26" t="str">
        <f>IF(B306="","",AVERAGEIFS(Data!F$9:F$2708,Data!$C$9:$C$2708,$B306,Data!$E$9:$E$2708,"2°cooking", Data!$D$9:$D$2708,"3°batch"))</f>
        <v/>
      </c>
      <c r="O306" s="26" t="str">
        <f>IF(B306="","",AVERAGEIFS(Data!F$9:F$2708,Data!$C$9:$C$2708,$B306,Data!$E$9:$E$2708,"3°cooking", Data!$D$9:$D$2708,"3°batch"))</f>
        <v/>
      </c>
      <c r="P306" s="26" t="str">
        <f>IF(B306="","",AVERAGEIFS(Data!F$9:F$2708,Data!$C$9:$C$2708,$B306,Data!$E$9:$E$2708,"4°cooking", Data!$D$9:$D$2708,"3°batch"))</f>
        <v/>
      </c>
      <c r="Q306" s="59" t="str">
        <f>IF(B306="","",AVERAGEIFS(Data!F$9:F$2708,Data!$C$9:$C$2708,$B306,Data!$E$9:$E$2708,"5°cooking", Data!$D$9:$D$2708,"3°batch"))</f>
        <v/>
      </c>
      <c r="R306" s="66" t="str">
        <f t="shared" si="9"/>
        <v/>
      </c>
    </row>
    <row r="307" spans="2:18" x14ac:dyDescent="0.25">
      <c r="B307" s="66" t="str">
        <f t="shared" si="10"/>
        <v/>
      </c>
      <c r="C307" s="58" t="str">
        <f>IF(B307="","",AVERAGEIFS(Data!F$9:F$2708,Data!$C$9:$C$2708,$B307,Data!$E$9:$E$2708,"1°cooking", Data!$D$9:$D$2708,"1°batch"))</f>
        <v/>
      </c>
      <c r="D307" s="26" t="str">
        <f>IF(B307="","",AVERAGEIFS(Data!F$9:F$2708,Data!$C$9:$C$2708,$B307,Data!$E$9:$E$2708,"2°cooking", Data!$D$9:$D$2708,"1°batch"))</f>
        <v/>
      </c>
      <c r="E307" s="26" t="str">
        <f>IF(B307="","",AVERAGEIFS(Data!F$9:F$2708,Data!$C$9:$C$2708,$B307,Data!$E$9:$E$2708,"3°cooking", Data!$D$9:$D$2708,"1°batch"))</f>
        <v/>
      </c>
      <c r="F307" s="26" t="str">
        <f>IF(B307="","",AVERAGEIFS(Data!F$9:F$2708,Data!$C$9:$C$2708,$B307,Data!$E$9:$E$2708,"4°cooking", Data!$D$9:$D$2708,"1°batch"))</f>
        <v/>
      </c>
      <c r="G307" s="59" t="str">
        <f>IF(B307="","",AVERAGEIFS(Data!F$9:F$2708,Data!$C$9:$C$2708,$B307,Data!$E$9:$E$2708,"5°cooking", Data!$D$9:$D$2708,"1°batch"))</f>
        <v/>
      </c>
      <c r="H307" s="58" t="str">
        <f>IF(B307="","",AVERAGEIFS(Data!F$9:F$2708,Data!$C$9:$C$2708,$B307,Data!$E$9:$E$2708,"1°cooking", Data!$D$9:$D$2708,"2°batch"))</f>
        <v/>
      </c>
      <c r="I307" s="26" t="str">
        <f>IF(B307="","",AVERAGEIFS(Data!F$9:F$2708,Data!$C$9:$C$2708,$B307,Data!$E$9:$E$2708,"2°cooking", Data!$D$9:$D$2708,"2°batch"))</f>
        <v/>
      </c>
      <c r="J307" s="26" t="str">
        <f>IF(B307="","",AVERAGEIFS(Data!F$9:F$2708,Data!$C$9:$C$2708,$B307,Data!$E$9:$E$2708,"3°cooking", Data!$D$9:$D$2708,"2°batch"))</f>
        <v/>
      </c>
      <c r="K307" s="26" t="str">
        <f>IF(B307="","",AVERAGEIFS(Data!F$9:F$2708,Data!$C$9:$C$2708,$B307,Data!$E$9:$E$2708,"4°cooking", Data!$D$9:$D$2708,"2°batch"))</f>
        <v/>
      </c>
      <c r="L307" s="59" t="str">
        <f>IF(B307="","",AVERAGEIFS(Data!F$9:F$2708,Data!$C$9:$C$2708,$B307,Data!$E$9:$E$2708,"5°cooking", Data!$D$9:$D$2708,"2°batch"))</f>
        <v/>
      </c>
      <c r="M307" s="58" t="str">
        <f>IF(B307="","",AVERAGEIFS(Data!F$9:F$2708,Data!$C$9:$C$2708,$B307,Data!$E$9:$E$2708,"1°cooking", Data!$D$9:$D$2708,"3°batch"))</f>
        <v/>
      </c>
      <c r="N307" s="26" t="str">
        <f>IF(B307="","",AVERAGEIFS(Data!F$9:F$2708,Data!$C$9:$C$2708,$B307,Data!$E$9:$E$2708,"2°cooking", Data!$D$9:$D$2708,"3°batch"))</f>
        <v/>
      </c>
      <c r="O307" s="26" t="str">
        <f>IF(B307="","",AVERAGEIFS(Data!F$9:F$2708,Data!$C$9:$C$2708,$B307,Data!$E$9:$E$2708,"3°cooking", Data!$D$9:$D$2708,"3°batch"))</f>
        <v/>
      </c>
      <c r="P307" s="26" t="str">
        <f>IF(B307="","",AVERAGEIFS(Data!F$9:F$2708,Data!$C$9:$C$2708,$B307,Data!$E$9:$E$2708,"4°cooking", Data!$D$9:$D$2708,"3°batch"))</f>
        <v/>
      </c>
      <c r="Q307" s="59" t="str">
        <f>IF(B307="","",AVERAGEIFS(Data!F$9:F$2708,Data!$C$9:$C$2708,$B307,Data!$E$9:$E$2708,"5°cooking", Data!$D$9:$D$2708,"3°batch"))</f>
        <v/>
      </c>
      <c r="R307" s="66" t="str">
        <f t="shared" si="9"/>
        <v/>
      </c>
    </row>
    <row r="308" spans="2:18" x14ac:dyDescent="0.25">
      <c r="B308" s="66" t="str">
        <f t="shared" si="10"/>
        <v/>
      </c>
      <c r="C308" s="58" t="str">
        <f>IF(B308="","",AVERAGEIFS(Data!F$9:F$2708,Data!$C$9:$C$2708,$B308,Data!$E$9:$E$2708,"1°cooking", Data!$D$9:$D$2708,"1°batch"))</f>
        <v/>
      </c>
      <c r="D308" s="26" t="str">
        <f>IF(B308="","",AVERAGEIFS(Data!F$9:F$2708,Data!$C$9:$C$2708,$B308,Data!$E$9:$E$2708,"2°cooking", Data!$D$9:$D$2708,"1°batch"))</f>
        <v/>
      </c>
      <c r="E308" s="26" t="str">
        <f>IF(B308="","",AVERAGEIFS(Data!F$9:F$2708,Data!$C$9:$C$2708,$B308,Data!$E$9:$E$2708,"3°cooking", Data!$D$9:$D$2708,"1°batch"))</f>
        <v/>
      </c>
      <c r="F308" s="26" t="str">
        <f>IF(B308="","",AVERAGEIFS(Data!F$9:F$2708,Data!$C$9:$C$2708,$B308,Data!$E$9:$E$2708,"4°cooking", Data!$D$9:$D$2708,"1°batch"))</f>
        <v/>
      </c>
      <c r="G308" s="59" t="str">
        <f>IF(B308="","",AVERAGEIFS(Data!F$9:F$2708,Data!$C$9:$C$2708,$B308,Data!$E$9:$E$2708,"5°cooking", Data!$D$9:$D$2708,"1°batch"))</f>
        <v/>
      </c>
      <c r="H308" s="58" t="str">
        <f>IF(B308="","",AVERAGEIFS(Data!F$9:F$2708,Data!$C$9:$C$2708,$B308,Data!$E$9:$E$2708,"1°cooking", Data!$D$9:$D$2708,"2°batch"))</f>
        <v/>
      </c>
      <c r="I308" s="26" t="str">
        <f>IF(B308="","",AVERAGEIFS(Data!F$9:F$2708,Data!$C$9:$C$2708,$B308,Data!$E$9:$E$2708,"2°cooking", Data!$D$9:$D$2708,"2°batch"))</f>
        <v/>
      </c>
      <c r="J308" s="26" t="str">
        <f>IF(B308="","",AVERAGEIFS(Data!F$9:F$2708,Data!$C$9:$C$2708,$B308,Data!$E$9:$E$2708,"3°cooking", Data!$D$9:$D$2708,"2°batch"))</f>
        <v/>
      </c>
      <c r="K308" s="26" t="str">
        <f>IF(B308="","",AVERAGEIFS(Data!F$9:F$2708,Data!$C$9:$C$2708,$B308,Data!$E$9:$E$2708,"4°cooking", Data!$D$9:$D$2708,"2°batch"))</f>
        <v/>
      </c>
      <c r="L308" s="59" t="str">
        <f>IF(B308="","",AVERAGEIFS(Data!F$9:F$2708,Data!$C$9:$C$2708,$B308,Data!$E$9:$E$2708,"5°cooking", Data!$D$9:$D$2708,"2°batch"))</f>
        <v/>
      </c>
      <c r="M308" s="58" t="str">
        <f>IF(B308="","",AVERAGEIFS(Data!F$9:F$2708,Data!$C$9:$C$2708,$B308,Data!$E$9:$E$2708,"1°cooking", Data!$D$9:$D$2708,"3°batch"))</f>
        <v/>
      </c>
      <c r="N308" s="26" t="str">
        <f>IF(B308="","",AVERAGEIFS(Data!F$9:F$2708,Data!$C$9:$C$2708,$B308,Data!$E$9:$E$2708,"2°cooking", Data!$D$9:$D$2708,"3°batch"))</f>
        <v/>
      </c>
      <c r="O308" s="26" t="str">
        <f>IF(B308="","",AVERAGEIFS(Data!F$9:F$2708,Data!$C$9:$C$2708,$B308,Data!$E$9:$E$2708,"3°cooking", Data!$D$9:$D$2708,"3°batch"))</f>
        <v/>
      </c>
      <c r="P308" s="26" t="str">
        <f>IF(B308="","",AVERAGEIFS(Data!F$9:F$2708,Data!$C$9:$C$2708,$B308,Data!$E$9:$E$2708,"4°cooking", Data!$D$9:$D$2708,"3°batch"))</f>
        <v/>
      </c>
      <c r="Q308" s="59" t="str">
        <f>IF(B308="","",AVERAGEIFS(Data!F$9:F$2708,Data!$C$9:$C$2708,$B308,Data!$E$9:$E$2708,"5°cooking", Data!$D$9:$D$2708,"3°batch"))</f>
        <v/>
      </c>
      <c r="R308" s="66" t="str">
        <f t="shared" si="9"/>
        <v/>
      </c>
    </row>
    <row r="309" spans="2:18" x14ac:dyDescent="0.25">
      <c r="B309" s="66" t="str">
        <f t="shared" si="10"/>
        <v/>
      </c>
      <c r="C309" s="58" t="str">
        <f>IF(B309="","",AVERAGEIFS(Data!F$9:F$2708,Data!$C$9:$C$2708,$B309,Data!$E$9:$E$2708,"1°cooking", Data!$D$9:$D$2708,"1°batch"))</f>
        <v/>
      </c>
      <c r="D309" s="26" t="str">
        <f>IF(B309="","",AVERAGEIFS(Data!F$9:F$2708,Data!$C$9:$C$2708,$B309,Data!$E$9:$E$2708,"2°cooking", Data!$D$9:$D$2708,"1°batch"))</f>
        <v/>
      </c>
      <c r="E309" s="26" t="str">
        <f>IF(B309="","",AVERAGEIFS(Data!F$9:F$2708,Data!$C$9:$C$2708,$B309,Data!$E$9:$E$2708,"3°cooking", Data!$D$9:$D$2708,"1°batch"))</f>
        <v/>
      </c>
      <c r="F309" s="26" t="str">
        <f>IF(B309="","",AVERAGEIFS(Data!F$9:F$2708,Data!$C$9:$C$2708,$B309,Data!$E$9:$E$2708,"4°cooking", Data!$D$9:$D$2708,"1°batch"))</f>
        <v/>
      </c>
      <c r="G309" s="59" t="str">
        <f>IF(B309="","",AVERAGEIFS(Data!F$9:F$2708,Data!$C$9:$C$2708,$B309,Data!$E$9:$E$2708,"5°cooking", Data!$D$9:$D$2708,"1°batch"))</f>
        <v/>
      </c>
      <c r="H309" s="58" t="str">
        <f>IF(B309="","",AVERAGEIFS(Data!F$9:F$2708,Data!$C$9:$C$2708,$B309,Data!$E$9:$E$2708,"1°cooking", Data!$D$9:$D$2708,"2°batch"))</f>
        <v/>
      </c>
      <c r="I309" s="26" t="str">
        <f>IF(B309="","",AVERAGEIFS(Data!F$9:F$2708,Data!$C$9:$C$2708,$B309,Data!$E$9:$E$2708,"2°cooking", Data!$D$9:$D$2708,"2°batch"))</f>
        <v/>
      </c>
      <c r="J309" s="26" t="str">
        <f>IF(B309="","",AVERAGEIFS(Data!F$9:F$2708,Data!$C$9:$C$2708,$B309,Data!$E$9:$E$2708,"3°cooking", Data!$D$9:$D$2708,"2°batch"))</f>
        <v/>
      </c>
      <c r="K309" s="26" t="str">
        <f>IF(B309="","",AVERAGEIFS(Data!F$9:F$2708,Data!$C$9:$C$2708,$B309,Data!$E$9:$E$2708,"4°cooking", Data!$D$9:$D$2708,"2°batch"))</f>
        <v/>
      </c>
      <c r="L309" s="59" t="str">
        <f>IF(B309="","",AVERAGEIFS(Data!F$9:F$2708,Data!$C$9:$C$2708,$B309,Data!$E$9:$E$2708,"5°cooking", Data!$D$9:$D$2708,"2°batch"))</f>
        <v/>
      </c>
      <c r="M309" s="58" t="str">
        <f>IF(B309="","",AVERAGEIFS(Data!F$9:F$2708,Data!$C$9:$C$2708,$B309,Data!$E$9:$E$2708,"1°cooking", Data!$D$9:$D$2708,"3°batch"))</f>
        <v/>
      </c>
      <c r="N309" s="26" t="str">
        <f>IF(B309="","",AVERAGEIFS(Data!F$9:F$2708,Data!$C$9:$C$2708,$B309,Data!$E$9:$E$2708,"2°cooking", Data!$D$9:$D$2708,"3°batch"))</f>
        <v/>
      </c>
      <c r="O309" s="26" t="str">
        <f>IF(B309="","",AVERAGEIFS(Data!F$9:F$2708,Data!$C$9:$C$2708,$B309,Data!$E$9:$E$2708,"3°cooking", Data!$D$9:$D$2708,"3°batch"))</f>
        <v/>
      </c>
      <c r="P309" s="26" t="str">
        <f>IF(B309="","",AVERAGEIFS(Data!F$9:F$2708,Data!$C$9:$C$2708,$B309,Data!$E$9:$E$2708,"4°cooking", Data!$D$9:$D$2708,"3°batch"))</f>
        <v/>
      </c>
      <c r="Q309" s="59" t="str">
        <f>IF(B309="","",AVERAGEIFS(Data!F$9:F$2708,Data!$C$9:$C$2708,$B309,Data!$E$9:$E$2708,"5°cooking", Data!$D$9:$D$2708,"3°batch"))</f>
        <v/>
      </c>
      <c r="R309" s="66" t="str">
        <f t="shared" si="9"/>
        <v/>
      </c>
    </row>
    <row r="310" spans="2:18" x14ac:dyDescent="0.25">
      <c r="B310" s="66" t="str">
        <f t="shared" si="10"/>
        <v/>
      </c>
      <c r="C310" s="58" t="str">
        <f>IF(B310="","",AVERAGEIFS(Data!F$9:F$2708,Data!$C$9:$C$2708,$B310,Data!$E$9:$E$2708,"1°cooking", Data!$D$9:$D$2708,"1°batch"))</f>
        <v/>
      </c>
      <c r="D310" s="26" t="str">
        <f>IF(B310="","",AVERAGEIFS(Data!F$9:F$2708,Data!$C$9:$C$2708,$B310,Data!$E$9:$E$2708,"2°cooking", Data!$D$9:$D$2708,"1°batch"))</f>
        <v/>
      </c>
      <c r="E310" s="26" t="str">
        <f>IF(B310="","",AVERAGEIFS(Data!F$9:F$2708,Data!$C$9:$C$2708,$B310,Data!$E$9:$E$2708,"3°cooking", Data!$D$9:$D$2708,"1°batch"))</f>
        <v/>
      </c>
      <c r="F310" s="26" t="str">
        <f>IF(B310="","",AVERAGEIFS(Data!F$9:F$2708,Data!$C$9:$C$2708,$B310,Data!$E$9:$E$2708,"4°cooking", Data!$D$9:$D$2708,"1°batch"))</f>
        <v/>
      </c>
      <c r="G310" s="59" t="str">
        <f>IF(B310="","",AVERAGEIFS(Data!F$9:F$2708,Data!$C$9:$C$2708,$B310,Data!$E$9:$E$2708,"5°cooking", Data!$D$9:$D$2708,"1°batch"))</f>
        <v/>
      </c>
      <c r="H310" s="58" t="str">
        <f>IF(B310="","",AVERAGEIFS(Data!F$9:F$2708,Data!$C$9:$C$2708,$B310,Data!$E$9:$E$2708,"1°cooking", Data!$D$9:$D$2708,"2°batch"))</f>
        <v/>
      </c>
      <c r="I310" s="26" t="str">
        <f>IF(B310="","",AVERAGEIFS(Data!F$9:F$2708,Data!$C$9:$C$2708,$B310,Data!$E$9:$E$2708,"2°cooking", Data!$D$9:$D$2708,"2°batch"))</f>
        <v/>
      </c>
      <c r="J310" s="26" t="str">
        <f>IF(B310="","",AVERAGEIFS(Data!F$9:F$2708,Data!$C$9:$C$2708,$B310,Data!$E$9:$E$2708,"3°cooking", Data!$D$9:$D$2708,"2°batch"))</f>
        <v/>
      </c>
      <c r="K310" s="26" t="str">
        <f>IF(B310="","",AVERAGEIFS(Data!F$9:F$2708,Data!$C$9:$C$2708,$B310,Data!$E$9:$E$2708,"4°cooking", Data!$D$9:$D$2708,"2°batch"))</f>
        <v/>
      </c>
      <c r="L310" s="59" t="str">
        <f>IF(B310="","",AVERAGEIFS(Data!F$9:F$2708,Data!$C$9:$C$2708,$B310,Data!$E$9:$E$2708,"5°cooking", Data!$D$9:$D$2708,"2°batch"))</f>
        <v/>
      </c>
      <c r="M310" s="58" t="str">
        <f>IF(B310="","",AVERAGEIFS(Data!F$9:F$2708,Data!$C$9:$C$2708,$B310,Data!$E$9:$E$2708,"1°cooking", Data!$D$9:$D$2708,"3°batch"))</f>
        <v/>
      </c>
      <c r="N310" s="26" t="str">
        <f>IF(B310="","",AVERAGEIFS(Data!F$9:F$2708,Data!$C$9:$C$2708,$B310,Data!$E$9:$E$2708,"2°cooking", Data!$D$9:$D$2708,"3°batch"))</f>
        <v/>
      </c>
      <c r="O310" s="26" t="str">
        <f>IF(B310="","",AVERAGEIFS(Data!F$9:F$2708,Data!$C$9:$C$2708,$B310,Data!$E$9:$E$2708,"3°cooking", Data!$D$9:$D$2708,"3°batch"))</f>
        <v/>
      </c>
      <c r="P310" s="26" t="str">
        <f>IF(B310="","",AVERAGEIFS(Data!F$9:F$2708,Data!$C$9:$C$2708,$B310,Data!$E$9:$E$2708,"4°cooking", Data!$D$9:$D$2708,"3°batch"))</f>
        <v/>
      </c>
      <c r="Q310" s="59" t="str">
        <f>IF(B310="","",AVERAGEIFS(Data!F$9:F$2708,Data!$C$9:$C$2708,$B310,Data!$E$9:$E$2708,"5°cooking", Data!$D$9:$D$2708,"3°batch"))</f>
        <v/>
      </c>
      <c r="R310" s="66" t="str">
        <f t="shared" si="9"/>
        <v/>
      </c>
    </row>
    <row r="311" spans="2:18" x14ac:dyDescent="0.25">
      <c r="B311" s="66" t="str">
        <f t="shared" si="10"/>
        <v/>
      </c>
      <c r="C311" s="58" t="str">
        <f>IF(B311="","",AVERAGEIFS(Data!F$9:F$2708,Data!$C$9:$C$2708,$B311,Data!$E$9:$E$2708,"1°cooking", Data!$D$9:$D$2708,"1°batch"))</f>
        <v/>
      </c>
      <c r="D311" s="26" t="str">
        <f>IF(B311="","",AVERAGEIFS(Data!F$9:F$2708,Data!$C$9:$C$2708,$B311,Data!$E$9:$E$2708,"2°cooking", Data!$D$9:$D$2708,"1°batch"))</f>
        <v/>
      </c>
      <c r="E311" s="26" t="str">
        <f>IF(B311="","",AVERAGEIFS(Data!F$9:F$2708,Data!$C$9:$C$2708,$B311,Data!$E$9:$E$2708,"3°cooking", Data!$D$9:$D$2708,"1°batch"))</f>
        <v/>
      </c>
      <c r="F311" s="26" t="str">
        <f>IF(B311="","",AVERAGEIFS(Data!F$9:F$2708,Data!$C$9:$C$2708,$B311,Data!$E$9:$E$2708,"4°cooking", Data!$D$9:$D$2708,"1°batch"))</f>
        <v/>
      </c>
      <c r="G311" s="59" t="str">
        <f>IF(B311="","",AVERAGEIFS(Data!F$9:F$2708,Data!$C$9:$C$2708,$B311,Data!$E$9:$E$2708,"5°cooking", Data!$D$9:$D$2708,"1°batch"))</f>
        <v/>
      </c>
      <c r="H311" s="58" t="str">
        <f>IF(B311="","",AVERAGEIFS(Data!F$9:F$2708,Data!$C$9:$C$2708,$B311,Data!$E$9:$E$2708,"1°cooking", Data!$D$9:$D$2708,"2°batch"))</f>
        <v/>
      </c>
      <c r="I311" s="26" t="str">
        <f>IF(B311="","",AVERAGEIFS(Data!F$9:F$2708,Data!$C$9:$C$2708,$B311,Data!$E$9:$E$2708,"2°cooking", Data!$D$9:$D$2708,"2°batch"))</f>
        <v/>
      </c>
      <c r="J311" s="26" t="str">
        <f>IF(B311="","",AVERAGEIFS(Data!F$9:F$2708,Data!$C$9:$C$2708,$B311,Data!$E$9:$E$2708,"3°cooking", Data!$D$9:$D$2708,"2°batch"))</f>
        <v/>
      </c>
      <c r="K311" s="26" t="str">
        <f>IF(B311="","",AVERAGEIFS(Data!F$9:F$2708,Data!$C$9:$C$2708,$B311,Data!$E$9:$E$2708,"4°cooking", Data!$D$9:$D$2708,"2°batch"))</f>
        <v/>
      </c>
      <c r="L311" s="59" t="str">
        <f>IF(B311="","",AVERAGEIFS(Data!F$9:F$2708,Data!$C$9:$C$2708,$B311,Data!$E$9:$E$2708,"5°cooking", Data!$D$9:$D$2708,"2°batch"))</f>
        <v/>
      </c>
      <c r="M311" s="58" t="str">
        <f>IF(B311="","",AVERAGEIFS(Data!F$9:F$2708,Data!$C$9:$C$2708,$B311,Data!$E$9:$E$2708,"1°cooking", Data!$D$9:$D$2708,"3°batch"))</f>
        <v/>
      </c>
      <c r="N311" s="26" t="str">
        <f>IF(B311="","",AVERAGEIFS(Data!F$9:F$2708,Data!$C$9:$C$2708,$B311,Data!$E$9:$E$2708,"2°cooking", Data!$D$9:$D$2708,"3°batch"))</f>
        <v/>
      </c>
      <c r="O311" s="26" t="str">
        <f>IF(B311="","",AVERAGEIFS(Data!F$9:F$2708,Data!$C$9:$C$2708,$B311,Data!$E$9:$E$2708,"3°cooking", Data!$D$9:$D$2708,"3°batch"))</f>
        <v/>
      </c>
      <c r="P311" s="26" t="str">
        <f>IF(B311="","",AVERAGEIFS(Data!F$9:F$2708,Data!$C$9:$C$2708,$B311,Data!$E$9:$E$2708,"4°cooking", Data!$D$9:$D$2708,"3°batch"))</f>
        <v/>
      </c>
      <c r="Q311" s="59" t="str">
        <f>IF(B311="","",AVERAGEIFS(Data!F$9:F$2708,Data!$C$9:$C$2708,$B311,Data!$E$9:$E$2708,"5°cooking", Data!$D$9:$D$2708,"3°batch"))</f>
        <v/>
      </c>
      <c r="R311" s="66" t="str">
        <f t="shared" si="9"/>
        <v/>
      </c>
    </row>
    <row r="312" spans="2:18" x14ac:dyDescent="0.25">
      <c r="B312" s="66" t="str">
        <f t="shared" si="10"/>
        <v/>
      </c>
      <c r="C312" s="58" t="str">
        <f>IF(B312="","",AVERAGEIFS(Data!F$9:F$2708,Data!$C$9:$C$2708,$B312,Data!$E$9:$E$2708,"1°cooking", Data!$D$9:$D$2708,"1°batch"))</f>
        <v/>
      </c>
      <c r="D312" s="26" t="str">
        <f>IF(B312="","",AVERAGEIFS(Data!F$9:F$2708,Data!$C$9:$C$2708,$B312,Data!$E$9:$E$2708,"2°cooking", Data!$D$9:$D$2708,"1°batch"))</f>
        <v/>
      </c>
      <c r="E312" s="26" t="str">
        <f>IF(B312="","",AVERAGEIFS(Data!F$9:F$2708,Data!$C$9:$C$2708,$B312,Data!$E$9:$E$2708,"3°cooking", Data!$D$9:$D$2708,"1°batch"))</f>
        <v/>
      </c>
      <c r="F312" s="26" t="str">
        <f>IF(B312="","",AVERAGEIFS(Data!F$9:F$2708,Data!$C$9:$C$2708,$B312,Data!$E$9:$E$2708,"4°cooking", Data!$D$9:$D$2708,"1°batch"))</f>
        <v/>
      </c>
      <c r="G312" s="59" t="str">
        <f>IF(B312="","",AVERAGEIFS(Data!F$9:F$2708,Data!$C$9:$C$2708,$B312,Data!$E$9:$E$2708,"5°cooking", Data!$D$9:$D$2708,"1°batch"))</f>
        <v/>
      </c>
      <c r="H312" s="58" t="str">
        <f>IF(B312="","",AVERAGEIFS(Data!F$9:F$2708,Data!$C$9:$C$2708,$B312,Data!$E$9:$E$2708,"1°cooking", Data!$D$9:$D$2708,"2°batch"))</f>
        <v/>
      </c>
      <c r="I312" s="26" t="str">
        <f>IF(B312="","",AVERAGEIFS(Data!F$9:F$2708,Data!$C$9:$C$2708,$B312,Data!$E$9:$E$2708,"2°cooking", Data!$D$9:$D$2708,"2°batch"))</f>
        <v/>
      </c>
      <c r="J312" s="26" t="str">
        <f>IF(B312="","",AVERAGEIFS(Data!F$9:F$2708,Data!$C$9:$C$2708,$B312,Data!$E$9:$E$2708,"3°cooking", Data!$D$9:$D$2708,"2°batch"))</f>
        <v/>
      </c>
      <c r="K312" s="26" t="str">
        <f>IF(B312="","",AVERAGEIFS(Data!F$9:F$2708,Data!$C$9:$C$2708,$B312,Data!$E$9:$E$2708,"4°cooking", Data!$D$9:$D$2708,"2°batch"))</f>
        <v/>
      </c>
      <c r="L312" s="59" t="str">
        <f>IF(B312="","",AVERAGEIFS(Data!F$9:F$2708,Data!$C$9:$C$2708,$B312,Data!$E$9:$E$2708,"5°cooking", Data!$D$9:$D$2708,"2°batch"))</f>
        <v/>
      </c>
      <c r="M312" s="58" t="str">
        <f>IF(B312="","",AVERAGEIFS(Data!F$9:F$2708,Data!$C$9:$C$2708,$B312,Data!$E$9:$E$2708,"1°cooking", Data!$D$9:$D$2708,"3°batch"))</f>
        <v/>
      </c>
      <c r="N312" s="26" t="str">
        <f>IF(B312="","",AVERAGEIFS(Data!F$9:F$2708,Data!$C$9:$C$2708,$B312,Data!$E$9:$E$2708,"2°cooking", Data!$D$9:$D$2708,"3°batch"))</f>
        <v/>
      </c>
      <c r="O312" s="26" t="str">
        <f>IF(B312="","",AVERAGEIFS(Data!F$9:F$2708,Data!$C$9:$C$2708,$B312,Data!$E$9:$E$2708,"3°cooking", Data!$D$9:$D$2708,"3°batch"))</f>
        <v/>
      </c>
      <c r="P312" s="26" t="str">
        <f>IF(B312="","",AVERAGEIFS(Data!F$9:F$2708,Data!$C$9:$C$2708,$B312,Data!$E$9:$E$2708,"4°cooking", Data!$D$9:$D$2708,"3°batch"))</f>
        <v/>
      </c>
      <c r="Q312" s="59" t="str">
        <f>IF(B312="","",AVERAGEIFS(Data!F$9:F$2708,Data!$C$9:$C$2708,$B312,Data!$E$9:$E$2708,"5°cooking", Data!$D$9:$D$2708,"3°batch"))</f>
        <v/>
      </c>
      <c r="R312" s="66" t="str">
        <f t="shared" si="9"/>
        <v/>
      </c>
    </row>
    <row r="313" spans="2:18" x14ac:dyDescent="0.25">
      <c r="B313" s="66" t="str">
        <f t="shared" si="10"/>
        <v/>
      </c>
      <c r="C313" s="58" t="str">
        <f>IF(B313="","",AVERAGEIFS(Data!F$9:F$2708,Data!$C$9:$C$2708,$B313,Data!$E$9:$E$2708,"1°cooking", Data!$D$9:$D$2708,"1°batch"))</f>
        <v/>
      </c>
      <c r="D313" s="26" t="str">
        <f>IF(B313="","",AVERAGEIFS(Data!F$9:F$2708,Data!$C$9:$C$2708,$B313,Data!$E$9:$E$2708,"2°cooking", Data!$D$9:$D$2708,"1°batch"))</f>
        <v/>
      </c>
      <c r="E313" s="26" t="str">
        <f>IF(B313="","",AVERAGEIFS(Data!F$9:F$2708,Data!$C$9:$C$2708,$B313,Data!$E$9:$E$2708,"3°cooking", Data!$D$9:$D$2708,"1°batch"))</f>
        <v/>
      </c>
      <c r="F313" s="26" t="str">
        <f>IF(B313="","",AVERAGEIFS(Data!F$9:F$2708,Data!$C$9:$C$2708,$B313,Data!$E$9:$E$2708,"4°cooking", Data!$D$9:$D$2708,"1°batch"))</f>
        <v/>
      </c>
      <c r="G313" s="59" t="str">
        <f>IF(B313="","",AVERAGEIFS(Data!F$9:F$2708,Data!$C$9:$C$2708,$B313,Data!$E$9:$E$2708,"5°cooking", Data!$D$9:$D$2708,"1°batch"))</f>
        <v/>
      </c>
      <c r="H313" s="58" t="str">
        <f>IF(B313="","",AVERAGEIFS(Data!F$9:F$2708,Data!$C$9:$C$2708,$B313,Data!$E$9:$E$2708,"1°cooking", Data!$D$9:$D$2708,"2°batch"))</f>
        <v/>
      </c>
      <c r="I313" s="26" t="str">
        <f>IF(B313="","",AVERAGEIFS(Data!F$9:F$2708,Data!$C$9:$C$2708,$B313,Data!$E$9:$E$2708,"2°cooking", Data!$D$9:$D$2708,"2°batch"))</f>
        <v/>
      </c>
      <c r="J313" s="26" t="str">
        <f>IF(B313="","",AVERAGEIFS(Data!F$9:F$2708,Data!$C$9:$C$2708,$B313,Data!$E$9:$E$2708,"3°cooking", Data!$D$9:$D$2708,"2°batch"))</f>
        <v/>
      </c>
      <c r="K313" s="26" t="str">
        <f>IF(B313="","",AVERAGEIFS(Data!F$9:F$2708,Data!$C$9:$C$2708,$B313,Data!$E$9:$E$2708,"4°cooking", Data!$D$9:$D$2708,"2°batch"))</f>
        <v/>
      </c>
      <c r="L313" s="59" t="str">
        <f>IF(B313="","",AVERAGEIFS(Data!F$9:F$2708,Data!$C$9:$C$2708,$B313,Data!$E$9:$E$2708,"5°cooking", Data!$D$9:$D$2708,"2°batch"))</f>
        <v/>
      </c>
      <c r="M313" s="58" t="str">
        <f>IF(B313="","",AVERAGEIFS(Data!F$9:F$2708,Data!$C$9:$C$2708,$B313,Data!$E$9:$E$2708,"1°cooking", Data!$D$9:$D$2708,"3°batch"))</f>
        <v/>
      </c>
      <c r="N313" s="26" t="str">
        <f>IF(B313="","",AVERAGEIFS(Data!F$9:F$2708,Data!$C$9:$C$2708,$B313,Data!$E$9:$E$2708,"2°cooking", Data!$D$9:$D$2708,"3°batch"))</f>
        <v/>
      </c>
      <c r="O313" s="26" t="str">
        <f>IF(B313="","",AVERAGEIFS(Data!F$9:F$2708,Data!$C$9:$C$2708,$B313,Data!$E$9:$E$2708,"3°cooking", Data!$D$9:$D$2708,"3°batch"))</f>
        <v/>
      </c>
      <c r="P313" s="26" t="str">
        <f>IF(B313="","",AVERAGEIFS(Data!F$9:F$2708,Data!$C$9:$C$2708,$B313,Data!$E$9:$E$2708,"4°cooking", Data!$D$9:$D$2708,"3°batch"))</f>
        <v/>
      </c>
      <c r="Q313" s="59" t="str">
        <f>IF(B313="","",AVERAGEIFS(Data!F$9:F$2708,Data!$C$9:$C$2708,$B313,Data!$E$9:$E$2708,"5°cooking", Data!$D$9:$D$2708,"3°batch"))</f>
        <v/>
      </c>
      <c r="R313" s="66" t="str">
        <f t="shared" si="9"/>
        <v/>
      </c>
    </row>
    <row r="314" spans="2:18" x14ac:dyDescent="0.25">
      <c r="B314" s="66" t="str">
        <f t="shared" si="10"/>
        <v/>
      </c>
      <c r="C314" s="58" t="str">
        <f>IF(B314="","",AVERAGEIFS(Data!F$9:F$2708,Data!$C$9:$C$2708,$B314,Data!$E$9:$E$2708,"1°cooking", Data!$D$9:$D$2708,"1°batch"))</f>
        <v/>
      </c>
      <c r="D314" s="26" t="str">
        <f>IF(B314="","",AVERAGEIFS(Data!F$9:F$2708,Data!$C$9:$C$2708,$B314,Data!$E$9:$E$2708,"2°cooking", Data!$D$9:$D$2708,"1°batch"))</f>
        <v/>
      </c>
      <c r="E314" s="26" t="str">
        <f>IF(B314="","",AVERAGEIFS(Data!F$9:F$2708,Data!$C$9:$C$2708,$B314,Data!$E$9:$E$2708,"3°cooking", Data!$D$9:$D$2708,"1°batch"))</f>
        <v/>
      </c>
      <c r="F314" s="26" t="str">
        <f>IF(B314="","",AVERAGEIFS(Data!F$9:F$2708,Data!$C$9:$C$2708,$B314,Data!$E$9:$E$2708,"4°cooking", Data!$D$9:$D$2708,"1°batch"))</f>
        <v/>
      </c>
      <c r="G314" s="59" t="str">
        <f>IF(B314="","",AVERAGEIFS(Data!F$9:F$2708,Data!$C$9:$C$2708,$B314,Data!$E$9:$E$2708,"5°cooking", Data!$D$9:$D$2708,"1°batch"))</f>
        <v/>
      </c>
      <c r="H314" s="58" t="str">
        <f>IF(B314="","",AVERAGEIFS(Data!F$9:F$2708,Data!$C$9:$C$2708,$B314,Data!$E$9:$E$2708,"1°cooking", Data!$D$9:$D$2708,"2°batch"))</f>
        <v/>
      </c>
      <c r="I314" s="26" t="str">
        <f>IF(B314="","",AVERAGEIFS(Data!F$9:F$2708,Data!$C$9:$C$2708,$B314,Data!$E$9:$E$2708,"2°cooking", Data!$D$9:$D$2708,"2°batch"))</f>
        <v/>
      </c>
      <c r="J314" s="26" t="str">
        <f>IF(B314="","",AVERAGEIFS(Data!F$9:F$2708,Data!$C$9:$C$2708,$B314,Data!$E$9:$E$2708,"3°cooking", Data!$D$9:$D$2708,"2°batch"))</f>
        <v/>
      </c>
      <c r="K314" s="26" t="str">
        <f>IF(B314="","",AVERAGEIFS(Data!F$9:F$2708,Data!$C$9:$C$2708,$B314,Data!$E$9:$E$2708,"4°cooking", Data!$D$9:$D$2708,"2°batch"))</f>
        <v/>
      </c>
      <c r="L314" s="59" t="str">
        <f>IF(B314="","",AVERAGEIFS(Data!F$9:F$2708,Data!$C$9:$C$2708,$B314,Data!$E$9:$E$2708,"5°cooking", Data!$D$9:$D$2708,"2°batch"))</f>
        <v/>
      </c>
      <c r="M314" s="58" t="str">
        <f>IF(B314="","",AVERAGEIFS(Data!F$9:F$2708,Data!$C$9:$C$2708,$B314,Data!$E$9:$E$2708,"1°cooking", Data!$D$9:$D$2708,"3°batch"))</f>
        <v/>
      </c>
      <c r="N314" s="26" t="str">
        <f>IF(B314="","",AVERAGEIFS(Data!F$9:F$2708,Data!$C$9:$C$2708,$B314,Data!$E$9:$E$2708,"2°cooking", Data!$D$9:$D$2708,"3°batch"))</f>
        <v/>
      </c>
      <c r="O314" s="26" t="str">
        <f>IF(B314="","",AVERAGEIFS(Data!F$9:F$2708,Data!$C$9:$C$2708,$B314,Data!$E$9:$E$2708,"3°cooking", Data!$D$9:$D$2708,"3°batch"))</f>
        <v/>
      </c>
      <c r="P314" s="26" t="str">
        <f>IF(B314="","",AVERAGEIFS(Data!F$9:F$2708,Data!$C$9:$C$2708,$B314,Data!$E$9:$E$2708,"4°cooking", Data!$D$9:$D$2708,"3°batch"))</f>
        <v/>
      </c>
      <c r="Q314" s="59" t="str">
        <f>IF(B314="","",AVERAGEIFS(Data!F$9:F$2708,Data!$C$9:$C$2708,$B314,Data!$E$9:$E$2708,"5°cooking", Data!$D$9:$D$2708,"3°batch"))</f>
        <v/>
      </c>
      <c r="R314" s="66" t="str">
        <f t="shared" si="9"/>
        <v/>
      </c>
    </row>
    <row r="315" spans="2:18" x14ac:dyDescent="0.25">
      <c r="B315" s="66" t="str">
        <f t="shared" si="10"/>
        <v/>
      </c>
      <c r="C315" s="58" t="str">
        <f>IF(B315="","",AVERAGEIFS(Data!F$9:F$2708,Data!$C$9:$C$2708,$B315,Data!$E$9:$E$2708,"1°cooking", Data!$D$9:$D$2708,"1°batch"))</f>
        <v/>
      </c>
      <c r="D315" s="26" t="str">
        <f>IF(B315="","",AVERAGEIFS(Data!F$9:F$2708,Data!$C$9:$C$2708,$B315,Data!$E$9:$E$2708,"2°cooking", Data!$D$9:$D$2708,"1°batch"))</f>
        <v/>
      </c>
      <c r="E315" s="26" t="str">
        <f>IF(B315="","",AVERAGEIFS(Data!F$9:F$2708,Data!$C$9:$C$2708,$B315,Data!$E$9:$E$2708,"3°cooking", Data!$D$9:$D$2708,"1°batch"))</f>
        <v/>
      </c>
      <c r="F315" s="26" t="str">
        <f>IF(B315="","",AVERAGEIFS(Data!F$9:F$2708,Data!$C$9:$C$2708,$B315,Data!$E$9:$E$2708,"4°cooking", Data!$D$9:$D$2708,"1°batch"))</f>
        <v/>
      </c>
      <c r="G315" s="59" t="str">
        <f>IF(B315="","",AVERAGEIFS(Data!F$9:F$2708,Data!$C$9:$C$2708,$B315,Data!$E$9:$E$2708,"5°cooking", Data!$D$9:$D$2708,"1°batch"))</f>
        <v/>
      </c>
      <c r="H315" s="58" t="str">
        <f>IF(B315="","",AVERAGEIFS(Data!F$9:F$2708,Data!$C$9:$C$2708,$B315,Data!$E$9:$E$2708,"1°cooking", Data!$D$9:$D$2708,"2°batch"))</f>
        <v/>
      </c>
      <c r="I315" s="26" t="str">
        <f>IF(B315="","",AVERAGEIFS(Data!F$9:F$2708,Data!$C$9:$C$2708,$B315,Data!$E$9:$E$2708,"2°cooking", Data!$D$9:$D$2708,"2°batch"))</f>
        <v/>
      </c>
      <c r="J315" s="26" t="str">
        <f>IF(B315="","",AVERAGEIFS(Data!F$9:F$2708,Data!$C$9:$C$2708,$B315,Data!$E$9:$E$2708,"3°cooking", Data!$D$9:$D$2708,"2°batch"))</f>
        <v/>
      </c>
      <c r="K315" s="26" t="str">
        <f>IF(B315="","",AVERAGEIFS(Data!F$9:F$2708,Data!$C$9:$C$2708,$B315,Data!$E$9:$E$2708,"4°cooking", Data!$D$9:$D$2708,"2°batch"))</f>
        <v/>
      </c>
      <c r="L315" s="59" t="str">
        <f>IF(B315="","",AVERAGEIFS(Data!F$9:F$2708,Data!$C$9:$C$2708,$B315,Data!$E$9:$E$2708,"5°cooking", Data!$D$9:$D$2708,"2°batch"))</f>
        <v/>
      </c>
      <c r="M315" s="58" t="str">
        <f>IF(B315="","",AVERAGEIFS(Data!F$9:F$2708,Data!$C$9:$C$2708,$B315,Data!$E$9:$E$2708,"1°cooking", Data!$D$9:$D$2708,"3°batch"))</f>
        <v/>
      </c>
      <c r="N315" s="26" t="str">
        <f>IF(B315="","",AVERAGEIFS(Data!F$9:F$2708,Data!$C$9:$C$2708,$B315,Data!$E$9:$E$2708,"2°cooking", Data!$D$9:$D$2708,"3°batch"))</f>
        <v/>
      </c>
      <c r="O315" s="26" t="str">
        <f>IF(B315="","",AVERAGEIFS(Data!F$9:F$2708,Data!$C$9:$C$2708,$B315,Data!$E$9:$E$2708,"3°cooking", Data!$D$9:$D$2708,"3°batch"))</f>
        <v/>
      </c>
      <c r="P315" s="26" t="str">
        <f>IF(B315="","",AVERAGEIFS(Data!F$9:F$2708,Data!$C$9:$C$2708,$B315,Data!$E$9:$E$2708,"4°cooking", Data!$D$9:$D$2708,"3°batch"))</f>
        <v/>
      </c>
      <c r="Q315" s="59" t="str">
        <f>IF(B315="","",AVERAGEIFS(Data!F$9:F$2708,Data!$C$9:$C$2708,$B315,Data!$E$9:$E$2708,"5°cooking", Data!$D$9:$D$2708,"3°batch"))</f>
        <v/>
      </c>
      <c r="R315" s="66" t="str">
        <f t="shared" si="9"/>
        <v/>
      </c>
    </row>
    <row r="316" spans="2:18" x14ac:dyDescent="0.25">
      <c r="B316" s="66" t="str">
        <f t="shared" si="10"/>
        <v/>
      </c>
      <c r="C316" s="58" t="str">
        <f>IF(B316="","",AVERAGEIFS(Data!F$9:F$2708,Data!$C$9:$C$2708,$B316,Data!$E$9:$E$2708,"1°cooking", Data!$D$9:$D$2708,"1°batch"))</f>
        <v/>
      </c>
      <c r="D316" s="26" t="str">
        <f>IF(B316="","",AVERAGEIFS(Data!F$9:F$2708,Data!$C$9:$C$2708,$B316,Data!$E$9:$E$2708,"2°cooking", Data!$D$9:$D$2708,"1°batch"))</f>
        <v/>
      </c>
      <c r="E316" s="26" t="str">
        <f>IF(B316="","",AVERAGEIFS(Data!F$9:F$2708,Data!$C$9:$C$2708,$B316,Data!$E$9:$E$2708,"3°cooking", Data!$D$9:$D$2708,"1°batch"))</f>
        <v/>
      </c>
      <c r="F316" s="26" t="str">
        <f>IF(B316="","",AVERAGEIFS(Data!F$9:F$2708,Data!$C$9:$C$2708,$B316,Data!$E$9:$E$2708,"4°cooking", Data!$D$9:$D$2708,"1°batch"))</f>
        <v/>
      </c>
      <c r="G316" s="59" t="str">
        <f>IF(B316="","",AVERAGEIFS(Data!F$9:F$2708,Data!$C$9:$C$2708,$B316,Data!$E$9:$E$2708,"5°cooking", Data!$D$9:$D$2708,"1°batch"))</f>
        <v/>
      </c>
      <c r="H316" s="58" t="str">
        <f>IF(B316="","",AVERAGEIFS(Data!F$9:F$2708,Data!$C$9:$C$2708,$B316,Data!$E$9:$E$2708,"1°cooking", Data!$D$9:$D$2708,"2°batch"))</f>
        <v/>
      </c>
      <c r="I316" s="26" t="str">
        <f>IF(B316="","",AVERAGEIFS(Data!F$9:F$2708,Data!$C$9:$C$2708,$B316,Data!$E$9:$E$2708,"2°cooking", Data!$D$9:$D$2708,"2°batch"))</f>
        <v/>
      </c>
      <c r="J316" s="26" t="str">
        <f>IF(B316="","",AVERAGEIFS(Data!F$9:F$2708,Data!$C$9:$C$2708,$B316,Data!$E$9:$E$2708,"3°cooking", Data!$D$9:$D$2708,"2°batch"))</f>
        <v/>
      </c>
      <c r="K316" s="26" t="str">
        <f>IF(B316="","",AVERAGEIFS(Data!F$9:F$2708,Data!$C$9:$C$2708,$B316,Data!$E$9:$E$2708,"4°cooking", Data!$D$9:$D$2708,"2°batch"))</f>
        <v/>
      </c>
      <c r="L316" s="59" t="str">
        <f>IF(B316="","",AVERAGEIFS(Data!F$9:F$2708,Data!$C$9:$C$2708,$B316,Data!$E$9:$E$2708,"5°cooking", Data!$D$9:$D$2708,"2°batch"))</f>
        <v/>
      </c>
      <c r="M316" s="58" t="str">
        <f>IF(B316="","",AVERAGEIFS(Data!F$9:F$2708,Data!$C$9:$C$2708,$B316,Data!$E$9:$E$2708,"1°cooking", Data!$D$9:$D$2708,"3°batch"))</f>
        <v/>
      </c>
      <c r="N316" s="26" t="str">
        <f>IF(B316="","",AVERAGEIFS(Data!F$9:F$2708,Data!$C$9:$C$2708,$B316,Data!$E$9:$E$2708,"2°cooking", Data!$D$9:$D$2708,"3°batch"))</f>
        <v/>
      </c>
      <c r="O316" s="26" t="str">
        <f>IF(B316="","",AVERAGEIFS(Data!F$9:F$2708,Data!$C$9:$C$2708,$B316,Data!$E$9:$E$2708,"3°cooking", Data!$D$9:$D$2708,"3°batch"))</f>
        <v/>
      </c>
      <c r="P316" s="26" t="str">
        <f>IF(B316="","",AVERAGEIFS(Data!F$9:F$2708,Data!$C$9:$C$2708,$B316,Data!$E$9:$E$2708,"4°cooking", Data!$D$9:$D$2708,"3°batch"))</f>
        <v/>
      </c>
      <c r="Q316" s="59" t="str">
        <f>IF(B316="","",AVERAGEIFS(Data!F$9:F$2708,Data!$C$9:$C$2708,$B316,Data!$E$9:$E$2708,"5°cooking", Data!$D$9:$D$2708,"3°batch"))</f>
        <v/>
      </c>
      <c r="R316" s="66" t="str">
        <f t="shared" si="9"/>
        <v/>
      </c>
    </row>
    <row r="317" spans="2:18" x14ac:dyDescent="0.25">
      <c r="B317" s="66" t="str">
        <f t="shared" si="10"/>
        <v/>
      </c>
      <c r="C317" s="58" t="str">
        <f>IF(B317="","",AVERAGEIFS(Data!F$9:F$2708,Data!$C$9:$C$2708,$B317,Data!$E$9:$E$2708,"1°cooking", Data!$D$9:$D$2708,"1°batch"))</f>
        <v/>
      </c>
      <c r="D317" s="26" t="str">
        <f>IF(B317="","",AVERAGEIFS(Data!F$9:F$2708,Data!$C$9:$C$2708,$B317,Data!$E$9:$E$2708,"2°cooking", Data!$D$9:$D$2708,"1°batch"))</f>
        <v/>
      </c>
      <c r="E317" s="26" t="str">
        <f>IF(B317="","",AVERAGEIFS(Data!F$9:F$2708,Data!$C$9:$C$2708,$B317,Data!$E$9:$E$2708,"3°cooking", Data!$D$9:$D$2708,"1°batch"))</f>
        <v/>
      </c>
      <c r="F317" s="26" t="str">
        <f>IF(B317="","",AVERAGEIFS(Data!F$9:F$2708,Data!$C$9:$C$2708,$B317,Data!$E$9:$E$2708,"4°cooking", Data!$D$9:$D$2708,"1°batch"))</f>
        <v/>
      </c>
      <c r="G317" s="59" t="str">
        <f>IF(B317="","",AVERAGEIFS(Data!F$9:F$2708,Data!$C$9:$C$2708,$B317,Data!$E$9:$E$2708,"5°cooking", Data!$D$9:$D$2708,"1°batch"))</f>
        <v/>
      </c>
      <c r="H317" s="58" t="str">
        <f>IF(B317="","",AVERAGEIFS(Data!F$9:F$2708,Data!$C$9:$C$2708,$B317,Data!$E$9:$E$2708,"1°cooking", Data!$D$9:$D$2708,"2°batch"))</f>
        <v/>
      </c>
      <c r="I317" s="26" t="str">
        <f>IF(B317="","",AVERAGEIFS(Data!F$9:F$2708,Data!$C$9:$C$2708,$B317,Data!$E$9:$E$2708,"2°cooking", Data!$D$9:$D$2708,"2°batch"))</f>
        <v/>
      </c>
      <c r="J317" s="26" t="str">
        <f>IF(B317="","",AVERAGEIFS(Data!F$9:F$2708,Data!$C$9:$C$2708,$B317,Data!$E$9:$E$2708,"3°cooking", Data!$D$9:$D$2708,"2°batch"))</f>
        <v/>
      </c>
      <c r="K317" s="26" t="str">
        <f>IF(B317="","",AVERAGEIFS(Data!F$9:F$2708,Data!$C$9:$C$2708,$B317,Data!$E$9:$E$2708,"4°cooking", Data!$D$9:$D$2708,"2°batch"))</f>
        <v/>
      </c>
      <c r="L317" s="59" t="str">
        <f>IF(B317="","",AVERAGEIFS(Data!F$9:F$2708,Data!$C$9:$C$2708,$B317,Data!$E$9:$E$2708,"5°cooking", Data!$D$9:$D$2708,"2°batch"))</f>
        <v/>
      </c>
      <c r="M317" s="58" t="str">
        <f>IF(B317="","",AVERAGEIFS(Data!F$9:F$2708,Data!$C$9:$C$2708,$B317,Data!$E$9:$E$2708,"1°cooking", Data!$D$9:$D$2708,"3°batch"))</f>
        <v/>
      </c>
      <c r="N317" s="26" t="str">
        <f>IF(B317="","",AVERAGEIFS(Data!F$9:F$2708,Data!$C$9:$C$2708,$B317,Data!$E$9:$E$2708,"2°cooking", Data!$D$9:$D$2708,"3°batch"))</f>
        <v/>
      </c>
      <c r="O317" s="26" t="str">
        <f>IF(B317="","",AVERAGEIFS(Data!F$9:F$2708,Data!$C$9:$C$2708,$B317,Data!$E$9:$E$2708,"3°cooking", Data!$D$9:$D$2708,"3°batch"))</f>
        <v/>
      </c>
      <c r="P317" s="26" t="str">
        <f>IF(B317="","",AVERAGEIFS(Data!F$9:F$2708,Data!$C$9:$C$2708,$B317,Data!$E$9:$E$2708,"4°cooking", Data!$D$9:$D$2708,"3°batch"))</f>
        <v/>
      </c>
      <c r="Q317" s="59" t="str">
        <f>IF(B317="","",AVERAGEIFS(Data!F$9:F$2708,Data!$C$9:$C$2708,$B317,Data!$E$9:$E$2708,"5°cooking", Data!$D$9:$D$2708,"3°batch"))</f>
        <v/>
      </c>
      <c r="R317" s="66" t="str">
        <f t="shared" si="9"/>
        <v/>
      </c>
    </row>
    <row r="318" spans="2:18" x14ac:dyDescent="0.25">
      <c r="B318" s="66" t="str">
        <f t="shared" si="10"/>
        <v/>
      </c>
      <c r="C318" s="58" t="str">
        <f>IF(B318="","",AVERAGEIFS(Data!F$9:F$2708,Data!$C$9:$C$2708,$B318,Data!$E$9:$E$2708,"1°cooking", Data!$D$9:$D$2708,"1°batch"))</f>
        <v/>
      </c>
      <c r="D318" s="26" t="str">
        <f>IF(B318="","",AVERAGEIFS(Data!F$9:F$2708,Data!$C$9:$C$2708,$B318,Data!$E$9:$E$2708,"2°cooking", Data!$D$9:$D$2708,"1°batch"))</f>
        <v/>
      </c>
      <c r="E318" s="26" t="str">
        <f>IF(B318="","",AVERAGEIFS(Data!F$9:F$2708,Data!$C$9:$C$2708,$B318,Data!$E$9:$E$2708,"3°cooking", Data!$D$9:$D$2708,"1°batch"))</f>
        <v/>
      </c>
      <c r="F318" s="26" t="str">
        <f>IF(B318="","",AVERAGEIFS(Data!F$9:F$2708,Data!$C$9:$C$2708,$B318,Data!$E$9:$E$2708,"4°cooking", Data!$D$9:$D$2708,"1°batch"))</f>
        <v/>
      </c>
      <c r="G318" s="59" t="str">
        <f>IF(B318="","",AVERAGEIFS(Data!F$9:F$2708,Data!$C$9:$C$2708,$B318,Data!$E$9:$E$2708,"5°cooking", Data!$D$9:$D$2708,"1°batch"))</f>
        <v/>
      </c>
      <c r="H318" s="58" t="str">
        <f>IF(B318="","",AVERAGEIFS(Data!F$9:F$2708,Data!$C$9:$C$2708,$B318,Data!$E$9:$E$2708,"1°cooking", Data!$D$9:$D$2708,"2°batch"))</f>
        <v/>
      </c>
      <c r="I318" s="26" t="str">
        <f>IF(B318="","",AVERAGEIFS(Data!F$9:F$2708,Data!$C$9:$C$2708,$B318,Data!$E$9:$E$2708,"2°cooking", Data!$D$9:$D$2708,"2°batch"))</f>
        <v/>
      </c>
      <c r="J318" s="26" t="str">
        <f>IF(B318="","",AVERAGEIFS(Data!F$9:F$2708,Data!$C$9:$C$2708,$B318,Data!$E$9:$E$2708,"3°cooking", Data!$D$9:$D$2708,"2°batch"))</f>
        <v/>
      </c>
      <c r="K318" s="26" t="str">
        <f>IF(B318="","",AVERAGEIFS(Data!F$9:F$2708,Data!$C$9:$C$2708,$B318,Data!$E$9:$E$2708,"4°cooking", Data!$D$9:$D$2708,"2°batch"))</f>
        <v/>
      </c>
      <c r="L318" s="59" t="str">
        <f>IF(B318="","",AVERAGEIFS(Data!F$9:F$2708,Data!$C$9:$C$2708,$B318,Data!$E$9:$E$2708,"5°cooking", Data!$D$9:$D$2708,"2°batch"))</f>
        <v/>
      </c>
      <c r="M318" s="58" t="str">
        <f>IF(B318="","",AVERAGEIFS(Data!F$9:F$2708,Data!$C$9:$C$2708,$B318,Data!$E$9:$E$2708,"1°cooking", Data!$D$9:$D$2708,"3°batch"))</f>
        <v/>
      </c>
      <c r="N318" s="26" t="str">
        <f>IF(B318="","",AVERAGEIFS(Data!F$9:F$2708,Data!$C$9:$C$2708,$B318,Data!$E$9:$E$2708,"2°cooking", Data!$D$9:$D$2708,"3°batch"))</f>
        <v/>
      </c>
      <c r="O318" s="26" t="str">
        <f>IF(B318="","",AVERAGEIFS(Data!F$9:F$2708,Data!$C$9:$C$2708,$B318,Data!$E$9:$E$2708,"3°cooking", Data!$D$9:$D$2708,"3°batch"))</f>
        <v/>
      </c>
      <c r="P318" s="26" t="str">
        <f>IF(B318="","",AVERAGEIFS(Data!F$9:F$2708,Data!$C$9:$C$2708,$B318,Data!$E$9:$E$2708,"4°cooking", Data!$D$9:$D$2708,"3°batch"))</f>
        <v/>
      </c>
      <c r="Q318" s="59" t="str">
        <f>IF(B318="","",AVERAGEIFS(Data!F$9:F$2708,Data!$C$9:$C$2708,$B318,Data!$E$9:$E$2708,"5°cooking", Data!$D$9:$D$2708,"3°batch"))</f>
        <v/>
      </c>
      <c r="R318" s="66" t="str">
        <f t="shared" si="9"/>
        <v/>
      </c>
    </row>
    <row r="319" spans="2:18" x14ac:dyDescent="0.25">
      <c r="B319" s="66" t="str">
        <f t="shared" si="10"/>
        <v/>
      </c>
      <c r="C319" s="58" t="str">
        <f>IF(B319="","",AVERAGEIFS(Data!F$9:F$2708,Data!$C$9:$C$2708,$B319,Data!$E$9:$E$2708,"1°cooking", Data!$D$9:$D$2708,"1°batch"))</f>
        <v/>
      </c>
      <c r="D319" s="26" t="str">
        <f>IF(B319="","",AVERAGEIFS(Data!F$9:F$2708,Data!$C$9:$C$2708,$B319,Data!$E$9:$E$2708,"2°cooking", Data!$D$9:$D$2708,"1°batch"))</f>
        <v/>
      </c>
      <c r="E319" s="26" t="str">
        <f>IF(B319="","",AVERAGEIFS(Data!F$9:F$2708,Data!$C$9:$C$2708,$B319,Data!$E$9:$E$2708,"3°cooking", Data!$D$9:$D$2708,"1°batch"))</f>
        <v/>
      </c>
      <c r="F319" s="26" t="str">
        <f>IF(B319="","",AVERAGEIFS(Data!F$9:F$2708,Data!$C$9:$C$2708,$B319,Data!$E$9:$E$2708,"4°cooking", Data!$D$9:$D$2708,"1°batch"))</f>
        <v/>
      </c>
      <c r="G319" s="59" t="str">
        <f>IF(B319="","",AVERAGEIFS(Data!F$9:F$2708,Data!$C$9:$C$2708,$B319,Data!$E$9:$E$2708,"5°cooking", Data!$D$9:$D$2708,"1°batch"))</f>
        <v/>
      </c>
      <c r="H319" s="58" t="str">
        <f>IF(B319="","",AVERAGEIFS(Data!F$9:F$2708,Data!$C$9:$C$2708,$B319,Data!$E$9:$E$2708,"1°cooking", Data!$D$9:$D$2708,"2°batch"))</f>
        <v/>
      </c>
      <c r="I319" s="26" t="str">
        <f>IF(B319="","",AVERAGEIFS(Data!F$9:F$2708,Data!$C$9:$C$2708,$B319,Data!$E$9:$E$2708,"2°cooking", Data!$D$9:$D$2708,"2°batch"))</f>
        <v/>
      </c>
      <c r="J319" s="26" t="str">
        <f>IF(B319="","",AVERAGEIFS(Data!F$9:F$2708,Data!$C$9:$C$2708,$B319,Data!$E$9:$E$2708,"3°cooking", Data!$D$9:$D$2708,"2°batch"))</f>
        <v/>
      </c>
      <c r="K319" s="26" t="str">
        <f>IF(B319="","",AVERAGEIFS(Data!F$9:F$2708,Data!$C$9:$C$2708,$B319,Data!$E$9:$E$2708,"4°cooking", Data!$D$9:$D$2708,"2°batch"))</f>
        <v/>
      </c>
      <c r="L319" s="59" t="str">
        <f>IF(B319="","",AVERAGEIFS(Data!F$9:F$2708,Data!$C$9:$C$2708,$B319,Data!$E$9:$E$2708,"5°cooking", Data!$D$9:$D$2708,"2°batch"))</f>
        <v/>
      </c>
      <c r="M319" s="58" t="str">
        <f>IF(B319="","",AVERAGEIFS(Data!F$9:F$2708,Data!$C$9:$C$2708,$B319,Data!$E$9:$E$2708,"1°cooking", Data!$D$9:$D$2708,"3°batch"))</f>
        <v/>
      </c>
      <c r="N319" s="26" t="str">
        <f>IF(B319="","",AVERAGEIFS(Data!F$9:F$2708,Data!$C$9:$C$2708,$B319,Data!$E$9:$E$2708,"2°cooking", Data!$D$9:$D$2708,"3°batch"))</f>
        <v/>
      </c>
      <c r="O319" s="26" t="str">
        <f>IF(B319="","",AVERAGEIFS(Data!F$9:F$2708,Data!$C$9:$C$2708,$B319,Data!$E$9:$E$2708,"3°cooking", Data!$D$9:$D$2708,"3°batch"))</f>
        <v/>
      </c>
      <c r="P319" s="26" t="str">
        <f>IF(B319="","",AVERAGEIFS(Data!F$9:F$2708,Data!$C$9:$C$2708,$B319,Data!$E$9:$E$2708,"4°cooking", Data!$D$9:$D$2708,"3°batch"))</f>
        <v/>
      </c>
      <c r="Q319" s="59" t="str">
        <f>IF(B319="","",AVERAGEIFS(Data!F$9:F$2708,Data!$C$9:$C$2708,$B319,Data!$E$9:$E$2708,"5°cooking", Data!$D$9:$D$2708,"3°batch"))</f>
        <v/>
      </c>
      <c r="R319" s="66" t="str">
        <f t="shared" si="9"/>
        <v/>
      </c>
    </row>
    <row r="320" spans="2:18" x14ac:dyDescent="0.25">
      <c r="B320" s="66" t="str">
        <f t="shared" si="10"/>
        <v/>
      </c>
      <c r="C320" s="58" t="str">
        <f>IF(B320="","",AVERAGEIFS(Data!F$9:F$2708,Data!$C$9:$C$2708,$B320,Data!$E$9:$E$2708,"1°cooking", Data!$D$9:$D$2708,"1°batch"))</f>
        <v/>
      </c>
      <c r="D320" s="26" t="str">
        <f>IF(B320="","",AVERAGEIFS(Data!F$9:F$2708,Data!$C$9:$C$2708,$B320,Data!$E$9:$E$2708,"2°cooking", Data!$D$9:$D$2708,"1°batch"))</f>
        <v/>
      </c>
      <c r="E320" s="26" t="str">
        <f>IF(B320="","",AVERAGEIFS(Data!F$9:F$2708,Data!$C$9:$C$2708,$B320,Data!$E$9:$E$2708,"3°cooking", Data!$D$9:$D$2708,"1°batch"))</f>
        <v/>
      </c>
      <c r="F320" s="26" t="str">
        <f>IF(B320="","",AVERAGEIFS(Data!F$9:F$2708,Data!$C$9:$C$2708,$B320,Data!$E$9:$E$2708,"4°cooking", Data!$D$9:$D$2708,"1°batch"))</f>
        <v/>
      </c>
      <c r="G320" s="59" t="str">
        <f>IF(B320="","",AVERAGEIFS(Data!F$9:F$2708,Data!$C$9:$C$2708,$B320,Data!$E$9:$E$2708,"5°cooking", Data!$D$9:$D$2708,"1°batch"))</f>
        <v/>
      </c>
      <c r="H320" s="58" t="str">
        <f>IF(B320="","",AVERAGEIFS(Data!F$9:F$2708,Data!$C$9:$C$2708,$B320,Data!$E$9:$E$2708,"1°cooking", Data!$D$9:$D$2708,"2°batch"))</f>
        <v/>
      </c>
      <c r="I320" s="26" t="str">
        <f>IF(B320="","",AVERAGEIFS(Data!F$9:F$2708,Data!$C$9:$C$2708,$B320,Data!$E$9:$E$2708,"2°cooking", Data!$D$9:$D$2708,"2°batch"))</f>
        <v/>
      </c>
      <c r="J320" s="26" t="str">
        <f>IF(B320="","",AVERAGEIFS(Data!F$9:F$2708,Data!$C$9:$C$2708,$B320,Data!$E$9:$E$2708,"3°cooking", Data!$D$9:$D$2708,"2°batch"))</f>
        <v/>
      </c>
      <c r="K320" s="26" t="str">
        <f>IF(B320="","",AVERAGEIFS(Data!F$9:F$2708,Data!$C$9:$C$2708,$B320,Data!$E$9:$E$2708,"4°cooking", Data!$D$9:$D$2708,"2°batch"))</f>
        <v/>
      </c>
      <c r="L320" s="59" t="str">
        <f>IF(B320="","",AVERAGEIFS(Data!F$9:F$2708,Data!$C$9:$C$2708,$B320,Data!$E$9:$E$2708,"5°cooking", Data!$D$9:$D$2708,"2°batch"))</f>
        <v/>
      </c>
      <c r="M320" s="58" t="str">
        <f>IF(B320="","",AVERAGEIFS(Data!F$9:F$2708,Data!$C$9:$C$2708,$B320,Data!$E$9:$E$2708,"1°cooking", Data!$D$9:$D$2708,"3°batch"))</f>
        <v/>
      </c>
      <c r="N320" s="26" t="str">
        <f>IF(B320="","",AVERAGEIFS(Data!F$9:F$2708,Data!$C$9:$C$2708,$B320,Data!$E$9:$E$2708,"2°cooking", Data!$D$9:$D$2708,"3°batch"))</f>
        <v/>
      </c>
      <c r="O320" s="26" t="str">
        <f>IF(B320="","",AVERAGEIFS(Data!F$9:F$2708,Data!$C$9:$C$2708,$B320,Data!$E$9:$E$2708,"3°cooking", Data!$D$9:$D$2708,"3°batch"))</f>
        <v/>
      </c>
      <c r="P320" s="26" t="str">
        <f>IF(B320="","",AVERAGEIFS(Data!F$9:F$2708,Data!$C$9:$C$2708,$B320,Data!$E$9:$E$2708,"4°cooking", Data!$D$9:$D$2708,"3°batch"))</f>
        <v/>
      </c>
      <c r="Q320" s="59" t="str">
        <f>IF(B320="","",AVERAGEIFS(Data!F$9:F$2708,Data!$C$9:$C$2708,$B320,Data!$E$9:$E$2708,"5°cooking", Data!$D$9:$D$2708,"3°batch"))</f>
        <v/>
      </c>
      <c r="R320" s="66" t="str">
        <f t="shared" si="9"/>
        <v/>
      </c>
    </row>
    <row r="321" spans="2:18" x14ac:dyDescent="0.25">
      <c r="B321" s="66" t="str">
        <f t="shared" si="10"/>
        <v/>
      </c>
      <c r="C321" s="58" t="str">
        <f>IF(B321="","",AVERAGEIFS(Data!F$9:F$2708,Data!$C$9:$C$2708,$B321,Data!$E$9:$E$2708,"1°cooking", Data!$D$9:$D$2708,"1°batch"))</f>
        <v/>
      </c>
      <c r="D321" s="26" t="str">
        <f>IF(B321="","",AVERAGEIFS(Data!F$9:F$2708,Data!$C$9:$C$2708,$B321,Data!$E$9:$E$2708,"2°cooking", Data!$D$9:$D$2708,"1°batch"))</f>
        <v/>
      </c>
      <c r="E321" s="26" t="str">
        <f>IF(B321="","",AVERAGEIFS(Data!F$9:F$2708,Data!$C$9:$C$2708,$B321,Data!$E$9:$E$2708,"3°cooking", Data!$D$9:$D$2708,"1°batch"))</f>
        <v/>
      </c>
      <c r="F321" s="26" t="str">
        <f>IF(B321="","",AVERAGEIFS(Data!F$9:F$2708,Data!$C$9:$C$2708,$B321,Data!$E$9:$E$2708,"4°cooking", Data!$D$9:$D$2708,"1°batch"))</f>
        <v/>
      </c>
      <c r="G321" s="59" t="str">
        <f>IF(B321="","",AVERAGEIFS(Data!F$9:F$2708,Data!$C$9:$C$2708,$B321,Data!$E$9:$E$2708,"5°cooking", Data!$D$9:$D$2708,"1°batch"))</f>
        <v/>
      </c>
      <c r="H321" s="58" t="str">
        <f>IF(B321="","",AVERAGEIFS(Data!F$9:F$2708,Data!$C$9:$C$2708,$B321,Data!$E$9:$E$2708,"1°cooking", Data!$D$9:$D$2708,"2°batch"))</f>
        <v/>
      </c>
      <c r="I321" s="26" t="str">
        <f>IF(B321="","",AVERAGEIFS(Data!F$9:F$2708,Data!$C$9:$C$2708,$B321,Data!$E$9:$E$2708,"2°cooking", Data!$D$9:$D$2708,"2°batch"))</f>
        <v/>
      </c>
      <c r="J321" s="26" t="str">
        <f>IF(B321="","",AVERAGEIFS(Data!F$9:F$2708,Data!$C$9:$C$2708,$B321,Data!$E$9:$E$2708,"3°cooking", Data!$D$9:$D$2708,"2°batch"))</f>
        <v/>
      </c>
      <c r="K321" s="26" t="str">
        <f>IF(B321="","",AVERAGEIFS(Data!F$9:F$2708,Data!$C$9:$C$2708,$B321,Data!$E$9:$E$2708,"4°cooking", Data!$D$9:$D$2708,"2°batch"))</f>
        <v/>
      </c>
      <c r="L321" s="59" t="str">
        <f>IF(B321="","",AVERAGEIFS(Data!F$9:F$2708,Data!$C$9:$C$2708,$B321,Data!$E$9:$E$2708,"5°cooking", Data!$D$9:$D$2708,"2°batch"))</f>
        <v/>
      </c>
      <c r="M321" s="58" t="str">
        <f>IF(B321="","",AVERAGEIFS(Data!F$9:F$2708,Data!$C$9:$C$2708,$B321,Data!$E$9:$E$2708,"1°cooking", Data!$D$9:$D$2708,"3°batch"))</f>
        <v/>
      </c>
      <c r="N321" s="26" t="str">
        <f>IF(B321="","",AVERAGEIFS(Data!F$9:F$2708,Data!$C$9:$C$2708,$B321,Data!$E$9:$E$2708,"2°cooking", Data!$D$9:$D$2708,"3°batch"))</f>
        <v/>
      </c>
      <c r="O321" s="26" t="str">
        <f>IF(B321="","",AVERAGEIFS(Data!F$9:F$2708,Data!$C$9:$C$2708,$B321,Data!$E$9:$E$2708,"3°cooking", Data!$D$9:$D$2708,"3°batch"))</f>
        <v/>
      </c>
      <c r="P321" s="26" t="str">
        <f>IF(B321="","",AVERAGEIFS(Data!F$9:F$2708,Data!$C$9:$C$2708,$B321,Data!$E$9:$E$2708,"4°cooking", Data!$D$9:$D$2708,"3°batch"))</f>
        <v/>
      </c>
      <c r="Q321" s="59" t="str">
        <f>IF(B321="","",AVERAGEIFS(Data!F$9:F$2708,Data!$C$9:$C$2708,$B321,Data!$E$9:$E$2708,"5°cooking", Data!$D$9:$D$2708,"3°batch"))</f>
        <v/>
      </c>
      <c r="R321" s="66" t="str">
        <f t="shared" si="9"/>
        <v/>
      </c>
    </row>
    <row r="322" spans="2:18" x14ac:dyDescent="0.25">
      <c r="B322" s="66" t="str">
        <f t="shared" si="10"/>
        <v/>
      </c>
      <c r="C322" s="58" t="str">
        <f>IF(B322="","",AVERAGEIFS(Data!F$9:F$2708,Data!$C$9:$C$2708,$B322,Data!$E$9:$E$2708,"1°cooking", Data!$D$9:$D$2708,"1°batch"))</f>
        <v/>
      </c>
      <c r="D322" s="26" t="str">
        <f>IF(B322="","",AVERAGEIFS(Data!F$9:F$2708,Data!$C$9:$C$2708,$B322,Data!$E$9:$E$2708,"2°cooking", Data!$D$9:$D$2708,"1°batch"))</f>
        <v/>
      </c>
      <c r="E322" s="26" t="str">
        <f>IF(B322="","",AVERAGEIFS(Data!F$9:F$2708,Data!$C$9:$C$2708,$B322,Data!$E$9:$E$2708,"3°cooking", Data!$D$9:$D$2708,"1°batch"))</f>
        <v/>
      </c>
      <c r="F322" s="26" t="str">
        <f>IF(B322="","",AVERAGEIFS(Data!F$9:F$2708,Data!$C$9:$C$2708,$B322,Data!$E$9:$E$2708,"4°cooking", Data!$D$9:$D$2708,"1°batch"))</f>
        <v/>
      </c>
      <c r="G322" s="59" t="str">
        <f>IF(B322="","",AVERAGEIFS(Data!F$9:F$2708,Data!$C$9:$C$2708,$B322,Data!$E$9:$E$2708,"5°cooking", Data!$D$9:$D$2708,"1°batch"))</f>
        <v/>
      </c>
      <c r="H322" s="58" t="str">
        <f>IF(B322="","",AVERAGEIFS(Data!F$9:F$2708,Data!$C$9:$C$2708,$B322,Data!$E$9:$E$2708,"1°cooking", Data!$D$9:$D$2708,"2°batch"))</f>
        <v/>
      </c>
      <c r="I322" s="26" t="str">
        <f>IF(B322="","",AVERAGEIFS(Data!F$9:F$2708,Data!$C$9:$C$2708,$B322,Data!$E$9:$E$2708,"2°cooking", Data!$D$9:$D$2708,"2°batch"))</f>
        <v/>
      </c>
      <c r="J322" s="26" t="str">
        <f>IF(B322="","",AVERAGEIFS(Data!F$9:F$2708,Data!$C$9:$C$2708,$B322,Data!$E$9:$E$2708,"3°cooking", Data!$D$9:$D$2708,"2°batch"))</f>
        <v/>
      </c>
      <c r="K322" s="26" t="str">
        <f>IF(B322="","",AVERAGEIFS(Data!F$9:F$2708,Data!$C$9:$C$2708,$B322,Data!$E$9:$E$2708,"4°cooking", Data!$D$9:$D$2708,"2°batch"))</f>
        <v/>
      </c>
      <c r="L322" s="59" t="str">
        <f>IF(B322="","",AVERAGEIFS(Data!F$9:F$2708,Data!$C$9:$C$2708,$B322,Data!$E$9:$E$2708,"5°cooking", Data!$D$9:$D$2708,"2°batch"))</f>
        <v/>
      </c>
      <c r="M322" s="58" t="str">
        <f>IF(B322="","",AVERAGEIFS(Data!F$9:F$2708,Data!$C$9:$C$2708,$B322,Data!$E$9:$E$2708,"1°cooking", Data!$D$9:$D$2708,"3°batch"))</f>
        <v/>
      </c>
      <c r="N322" s="26" t="str">
        <f>IF(B322="","",AVERAGEIFS(Data!F$9:F$2708,Data!$C$9:$C$2708,$B322,Data!$E$9:$E$2708,"2°cooking", Data!$D$9:$D$2708,"3°batch"))</f>
        <v/>
      </c>
      <c r="O322" s="26" t="str">
        <f>IF(B322="","",AVERAGEIFS(Data!F$9:F$2708,Data!$C$9:$C$2708,$B322,Data!$E$9:$E$2708,"3°cooking", Data!$D$9:$D$2708,"3°batch"))</f>
        <v/>
      </c>
      <c r="P322" s="26" t="str">
        <f>IF(B322="","",AVERAGEIFS(Data!F$9:F$2708,Data!$C$9:$C$2708,$B322,Data!$E$9:$E$2708,"4°cooking", Data!$D$9:$D$2708,"3°batch"))</f>
        <v/>
      </c>
      <c r="Q322" s="59" t="str">
        <f>IF(B322="","",AVERAGEIFS(Data!F$9:F$2708,Data!$C$9:$C$2708,$B322,Data!$E$9:$E$2708,"5°cooking", Data!$D$9:$D$2708,"3°batch"))</f>
        <v/>
      </c>
      <c r="R322" s="66" t="str">
        <f t="shared" si="9"/>
        <v/>
      </c>
    </row>
    <row r="323" spans="2:18" x14ac:dyDescent="0.25">
      <c r="B323" s="66" t="str">
        <f t="shared" si="10"/>
        <v/>
      </c>
      <c r="C323" s="58" t="str">
        <f>IF(B323="","",AVERAGEIFS(Data!F$9:F$2708,Data!$C$9:$C$2708,$B323,Data!$E$9:$E$2708,"1°cooking", Data!$D$9:$D$2708,"1°batch"))</f>
        <v/>
      </c>
      <c r="D323" s="26" t="str">
        <f>IF(B323="","",AVERAGEIFS(Data!F$9:F$2708,Data!$C$9:$C$2708,$B323,Data!$E$9:$E$2708,"2°cooking", Data!$D$9:$D$2708,"1°batch"))</f>
        <v/>
      </c>
      <c r="E323" s="26" t="str">
        <f>IF(B323="","",AVERAGEIFS(Data!F$9:F$2708,Data!$C$9:$C$2708,$B323,Data!$E$9:$E$2708,"3°cooking", Data!$D$9:$D$2708,"1°batch"))</f>
        <v/>
      </c>
      <c r="F323" s="26" t="str">
        <f>IF(B323="","",AVERAGEIFS(Data!F$9:F$2708,Data!$C$9:$C$2708,$B323,Data!$E$9:$E$2708,"4°cooking", Data!$D$9:$D$2708,"1°batch"))</f>
        <v/>
      </c>
      <c r="G323" s="59" t="str">
        <f>IF(B323="","",AVERAGEIFS(Data!F$9:F$2708,Data!$C$9:$C$2708,$B323,Data!$E$9:$E$2708,"5°cooking", Data!$D$9:$D$2708,"1°batch"))</f>
        <v/>
      </c>
      <c r="H323" s="58" t="str">
        <f>IF(B323="","",AVERAGEIFS(Data!F$9:F$2708,Data!$C$9:$C$2708,$B323,Data!$E$9:$E$2708,"1°cooking", Data!$D$9:$D$2708,"2°batch"))</f>
        <v/>
      </c>
      <c r="I323" s="26" t="str">
        <f>IF(B323="","",AVERAGEIFS(Data!F$9:F$2708,Data!$C$9:$C$2708,$B323,Data!$E$9:$E$2708,"2°cooking", Data!$D$9:$D$2708,"2°batch"))</f>
        <v/>
      </c>
      <c r="J323" s="26" t="str">
        <f>IF(B323="","",AVERAGEIFS(Data!F$9:F$2708,Data!$C$9:$C$2708,$B323,Data!$E$9:$E$2708,"3°cooking", Data!$D$9:$D$2708,"2°batch"))</f>
        <v/>
      </c>
      <c r="K323" s="26" t="str">
        <f>IF(B323="","",AVERAGEIFS(Data!F$9:F$2708,Data!$C$9:$C$2708,$B323,Data!$E$9:$E$2708,"4°cooking", Data!$D$9:$D$2708,"2°batch"))</f>
        <v/>
      </c>
      <c r="L323" s="59" t="str">
        <f>IF(B323="","",AVERAGEIFS(Data!F$9:F$2708,Data!$C$9:$C$2708,$B323,Data!$E$9:$E$2708,"5°cooking", Data!$D$9:$D$2708,"2°batch"))</f>
        <v/>
      </c>
      <c r="M323" s="58" t="str">
        <f>IF(B323="","",AVERAGEIFS(Data!F$9:F$2708,Data!$C$9:$C$2708,$B323,Data!$E$9:$E$2708,"1°cooking", Data!$D$9:$D$2708,"3°batch"))</f>
        <v/>
      </c>
      <c r="N323" s="26" t="str">
        <f>IF(B323="","",AVERAGEIFS(Data!F$9:F$2708,Data!$C$9:$C$2708,$B323,Data!$E$9:$E$2708,"2°cooking", Data!$D$9:$D$2708,"3°batch"))</f>
        <v/>
      </c>
      <c r="O323" s="26" t="str">
        <f>IF(B323="","",AVERAGEIFS(Data!F$9:F$2708,Data!$C$9:$C$2708,$B323,Data!$E$9:$E$2708,"3°cooking", Data!$D$9:$D$2708,"3°batch"))</f>
        <v/>
      </c>
      <c r="P323" s="26" t="str">
        <f>IF(B323="","",AVERAGEIFS(Data!F$9:F$2708,Data!$C$9:$C$2708,$B323,Data!$E$9:$E$2708,"4°cooking", Data!$D$9:$D$2708,"3°batch"))</f>
        <v/>
      </c>
      <c r="Q323" s="59" t="str">
        <f>IF(B323="","",AVERAGEIFS(Data!F$9:F$2708,Data!$C$9:$C$2708,$B323,Data!$E$9:$E$2708,"5°cooking", Data!$D$9:$D$2708,"3°batch"))</f>
        <v/>
      </c>
      <c r="R323" s="66" t="str">
        <f t="shared" si="9"/>
        <v/>
      </c>
    </row>
    <row r="324" spans="2:18" x14ac:dyDescent="0.25">
      <c r="B324" s="66" t="str">
        <f t="shared" si="10"/>
        <v/>
      </c>
      <c r="C324" s="58" t="str">
        <f>IF(B324="","",AVERAGEIFS(Data!F$9:F$2708,Data!$C$9:$C$2708,$B324,Data!$E$9:$E$2708,"1°cooking", Data!$D$9:$D$2708,"1°batch"))</f>
        <v/>
      </c>
      <c r="D324" s="26" t="str">
        <f>IF(B324="","",AVERAGEIFS(Data!F$9:F$2708,Data!$C$9:$C$2708,$B324,Data!$E$9:$E$2708,"2°cooking", Data!$D$9:$D$2708,"1°batch"))</f>
        <v/>
      </c>
      <c r="E324" s="26" t="str">
        <f>IF(B324="","",AVERAGEIFS(Data!F$9:F$2708,Data!$C$9:$C$2708,$B324,Data!$E$9:$E$2708,"3°cooking", Data!$D$9:$D$2708,"1°batch"))</f>
        <v/>
      </c>
      <c r="F324" s="26" t="str">
        <f>IF(B324="","",AVERAGEIFS(Data!F$9:F$2708,Data!$C$9:$C$2708,$B324,Data!$E$9:$E$2708,"4°cooking", Data!$D$9:$D$2708,"1°batch"))</f>
        <v/>
      </c>
      <c r="G324" s="59" t="str">
        <f>IF(B324="","",AVERAGEIFS(Data!F$9:F$2708,Data!$C$9:$C$2708,$B324,Data!$E$9:$E$2708,"5°cooking", Data!$D$9:$D$2708,"1°batch"))</f>
        <v/>
      </c>
      <c r="H324" s="58" t="str">
        <f>IF(B324="","",AVERAGEIFS(Data!F$9:F$2708,Data!$C$9:$C$2708,$B324,Data!$E$9:$E$2708,"1°cooking", Data!$D$9:$D$2708,"2°batch"))</f>
        <v/>
      </c>
      <c r="I324" s="26" t="str">
        <f>IF(B324="","",AVERAGEIFS(Data!F$9:F$2708,Data!$C$9:$C$2708,$B324,Data!$E$9:$E$2708,"2°cooking", Data!$D$9:$D$2708,"2°batch"))</f>
        <v/>
      </c>
      <c r="J324" s="26" t="str">
        <f>IF(B324="","",AVERAGEIFS(Data!F$9:F$2708,Data!$C$9:$C$2708,$B324,Data!$E$9:$E$2708,"3°cooking", Data!$D$9:$D$2708,"2°batch"))</f>
        <v/>
      </c>
      <c r="K324" s="26" t="str">
        <f>IF(B324="","",AVERAGEIFS(Data!F$9:F$2708,Data!$C$9:$C$2708,$B324,Data!$E$9:$E$2708,"4°cooking", Data!$D$9:$D$2708,"2°batch"))</f>
        <v/>
      </c>
      <c r="L324" s="59" t="str">
        <f>IF(B324="","",AVERAGEIFS(Data!F$9:F$2708,Data!$C$9:$C$2708,$B324,Data!$E$9:$E$2708,"5°cooking", Data!$D$9:$D$2708,"2°batch"))</f>
        <v/>
      </c>
      <c r="M324" s="58" t="str">
        <f>IF(B324="","",AVERAGEIFS(Data!F$9:F$2708,Data!$C$9:$C$2708,$B324,Data!$E$9:$E$2708,"1°cooking", Data!$D$9:$D$2708,"3°batch"))</f>
        <v/>
      </c>
      <c r="N324" s="26" t="str">
        <f>IF(B324="","",AVERAGEIFS(Data!F$9:F$2708,Data!$C$9:$C$2708,$B324,Data!$E$9:$E$2708,"2°cooking", Data!$D$9:$D$2708,"3°batch"))</f>
        <v/>
      </c>
      <c r="O324" s="26" t="str">
        <f>IF(B324="","",AVERAGEIFS(Data!F$9:F$2708,Data!$C$9:$C$2708,$B324,Data!$E$9:$E$2708,"3°cooking", Data!$D$9:$D$2708,"3°batch"))</f>
        <v/>
      </c>
      <c r="P324" s="26" t="str">
        <f>IF(B324="","",AVERAGEIFS(Data!F$9:F$2708,Data!$C$9:$C$2708,$B324,Data!$E$9:$E$2708,"4°cooking", Data!$D$9:$D$2708,"3°batch"))</f>
        <v/>
      </c>
      <c r="Q324" s="59" t="str">
        <f>IF(B324="","",AVERAGEIFS(Data!F$9:F$2708,Data!$C$9:$C$2708,$B324,Data!$E$9:$E$2708,"5°cooking", Data!$D$9:$D$2708,"3°batch"))</f>
        <v/>
      </c>
      <c r="R324" s="66" t="str">
        <f t="shared" si="9"/>
        <v/>
      </c>
    </row>
    <row r="325" spans="2:18" x14ac:dyDescent="0.25">
      <c r="B325" s="66" t="str">
        <f t="shared" si="10"/>
        <v/>
      </c>
      <c r="C325" s="58" t="str">
        <f>IF(B325="","",AVERAGEIFS(Data!F$9:F$2708,Data!$C$9:$C$2708,$B325,Data!$E$9:$E$2708,"1°cooking", Data!$D$9:$D$2708,"1°batch"))</f>
        <v/>
      </c>
      <c r="D325" s="26" t="str">
        <f>IF(B325="","",AVERAGEIFS(Data!F$9:F$2708,Data!$C$9:$C$2708,$B325,Data!$E$9:$E$2708,"2°cooking", Data!$D$9:$D$2708,"1°batch"))</f>
        <v/>
      </c>
      <c r="E325" s="26" t="str">
        <f>IF(B325="","",AVERAGEIFS(Data!F$9:F$2708,Data!$C$9:$C$2708,$B325,Data!$E$9:$E$2708,"3°cooking", Data!$D$9:$D$2708,"1°batch"))</f>
        <v/>
      </c>
      <c r="F325" s="26" t="str">
        <f>IF(B325="","",AVERAGEIFS(Data!F$9:F$2708,Data!$C$9:$C$2708,$B325,Data!$E$9:$E$2708,"4°cooking", Data!$D$9:$D$2708,"1°batch"))</f>
        <v/>
      </c>
      <c r="G325" s="59" t="str">
        <f>IF(B325="","",AVERAGEIFS(Data!F$9:F$2708,Data!$C$9:$C$2708,$B325,Data!$E$9:$E$2708,"5°cooking", Data!$D$9:$D$2708,"1°batch"))</f>
        <v/>
      </c>
      <c r="H325" s="58" t="str">
        <f>IF(B325="","",AVERAGEIFS(Data!F$9:F$2708,Data!$C$9:$C$2708,$B325,Data!$E$9:$E$2708,"1°cooking", Data!$D$9:$D$2708,"2°batch"))</f>
        <v/>
      </c>
      <c r="I325" s="26" t="str">
        <f>IF(B325="","",AVERAGEIFS(Data!F$9:F$2708,Data!$C$9:$C$2708,$B325,Data!$E$9:$E$2708,"2°cooking", Data!$D$9:$D$2708,"2°batch"))</f>
        <v/>
      </c>
      <c r="J325" s="26" t="str">
        <f>IF(B325="","",AVERAGEIFS(Data!F$9:F$2708,Data!$C$9:$C$2708,$B325,Data!$E$9:$E$2708,"3°cooking", Data!$D$9:$D$2708,"2°batch"))</f>
        <v/>
      </c>
      <c r="K325" s="26" t="str">
        <f>IF(B325="","",AVERAGEIFS(Data!F$9:F$2708,Data!$C$9:$C$2708,$B325,Data!$E$9:$E$2708,"4°cooking", Data!$D$9:$D$2708,"2°batch"))</f>
        <v/>
      </c>
      <c r="L325" s="59" t="str">
        <f>IF(B325="","",AVERAGEIFS(Data!F$9:F$2708,Data!$C$9:$C$2708,$B325,Data!$E$9:$E$2708,"5°cooking", Data!$D$9:$D$2708,"2°batch"))</f>
        <v/>
      </c>
      <c r="M325" s="58" t="str">
        <f>IF(B325="","",AVERAGEIFS(Data!F$9:F$2708,Data!$C$9:$C$2708,$B325,Data!$E$9:$E$2708,"1°cooking", Data!$D$9:$D$2708,"3°batch"))</f>
        <v/>
      </c>
      <c r="N325" s="26" t="str">
        <f>IF(B325="","",AVERAGEIFS(Data!F$9:F$2708,Data!$C$9:$C$2708,$B325,Data!$E$9:$E$2708,"2°cooking", Data!$D$9:$D$2708,"3°batch"))</f>
        <v/>
      </c>
      <c r="O325" s="26" t="str">
        <f>IF(B325="","",AVERAGEIFS(Data!F$9:F$2708,Data!$C$9:$C$2708,$B325,Data!$E$9:$E$2708,"3°cooking", Data!$D$9:$D$2708,"3°batch"))</f>
        <v/>
      </c>
      <c r="P325" s="26" t="str">
        <f>IF(B325="","",AVERAGEIFS(Data!F$9:F$2708,Data!$C$9:$C$2708,$B325,Data!$E$9:$E$2708,"4°cooking", Data!$D$9:$D$2708,"3°batch"))</f>
        <v/>
      </c>
      <c r="Q325" s="59" t="str">
        <f>IF(B325="","",AVERAGEIFS(Data!F$9:F$2708,Data!$C$9:$C$2708,$B325,Data!$E$9:$E$2708,"5°cooking", Data!$D$9:$D$2708,"3°batch"))</f>
        <v/>
      </c>
      <c r="R325" s="66" t="str">
        <f t="shared" si="9"/>
        <v/>
      </c>
    </row>
    <row r="326" spans="2:18" x14ac:dyDescent="0.25">
      <c r="B326" s="66" t="str">
        <f t="shared" si="10"/>
        <v/>
      </c>
      <c r="C326" s="58" t="str">
        <f>IF(B326="","",AVERAGEIFS(Data!F$9:F$2708,Data!$C$9:$C$2708,$B326,Data!$E$9:$E$2708,"1°cooking", Data!$D$9:$D$2708,"1°batch"))</f>
        <v/>
      </c>
      <c r="D326" s="26" t="str">
        <f>IF(B326="","",AVERAGEIFS(Data!F$9:F$2708,Data!$C$9:$C$2708,$B326,Data!$E$9:$E$2708,"2°cooking", Data!$D$9:$D$2708,"1°batch"))</f>
        <v/>
      </c>
      <c r="E326" s="26" t="str">
        <f>IF(B326="","",AVERAGEIFS(Data!F$9:F$2708,Data!$C$9:$C$2708,$B326,Data!$E$9:$E$2708,"3°cooking", Data!$D$9:$D$2708,"1°batch"))</f>
        <v/>
      </c>
      <c r="F326" s="26" t="str">
        <f>IF(B326="","",AVERAGEIFS(Data!F$9:F$2708,Data!$C$9:$C$2708,$B326,Data!$E$9:$E$2708,"4°cooking", Data!$D$9:$D$2708,"1°batch"))</f>
        <v/>
      </c>
      <c r="G326" s="59" t="str">
        <f>IF(B326="","",AVERAGEIFS(Data!F$9:F$2708,Data!$C$9:$C$2708,$B326,Data!$E$9:$E$2708,"5°cooking", Data!$D$9:$D$2708,"1°batch"))</f>
        <v/>
      </c>
      <c r="H326" s="58" t="str">
        <f>IF(B326="","",AVERAGEIFS(Data!F$9:F$2708,Data!$C$9:$C$2708,$B326,Data!$E$9:$E$2708,"1°cooking", Data!$D$9:$D$2708,"2°batch"))</f>
        <v/>
      </c>
      <c r="I326" s="26" t="str">
        <f>IF(B326="","",AVERAGEIFS(Data!F$9:F$2708,Data!$C$9:$C$2708,$B326,Data!$E$9:$E$2708,"2°cooking", Data!$D$9:$D$2708,"2°batch"))</f>
        <v/>
      </c>
      <c r="J326" s="26" t="str">
        <f>IF(B326="","",AVERAGEIFS(Data!F$9:F$2708,Data!$C$9:$C$2708,$B326,Data!$E$9:$E$2708,"3°cooking", Data!$D$9:$D$2708,"2°batch"))</f>
        <v/>
      </c>
      <c r="K326" s="26" t="str">
        <f>IF(B326="","",AVERAGEIFS(Data!F$9:F$2708,Data!$C$9:$C$2708,$B326,Data!$E$9:$E$2708,"4°cooking", Data!$D$9:$D$2708,"2°batch"))</f>
        <v/>
      </c>
      <c r="L326" s="59" t="str">
        <f>IF(B326="","",AVERAGEIFS(Data!F$9:F$2708,Data!$C$9:$C$2708,$B326,Data!$E$9:$E$2708,"5°cooking", Data!$D$9:$D$2708,"2°batch"))</f>
        <v/>
      </c>
      <c r="M326" s="58" t="str">
        <f>IF(B326="","",AVERAGEIFS(Data!F$9:F$2708,Data!$C$9:$C$2708,$B326,Data!$E$9:$E$2708,"1°cooking", Data!$D$9:$D$2708,"3°batch"))</f>
        <v/>
      </c>
      <c r="N326" s="26" t="str">
        <f>IF(B326="","",AVERAGEIFS(Data!F$9:F$2708,Data!$C$9:$C$2708,$B326,Data!$E$9:$E$2708,"2°cooking", Data!$D$9:$D$2708,"3°batch"))</f>
        <v/>
      </c>
      <c r="O326" s="26" t="str">
        <f>IF(B326="","",AVERAGEIFS(Data!F$9:F$2708,Data!$C$9:$C$2708,$B326,Data!$E$9:$E$2708,"3°cooking", Data!$D$9:$D$2708,"3°batch"))</f>
        <v/>
      </c>
      <c r="P326" s="26" t="str">
        <f>IF(B326="","",AVERAGEIFS(Data!F$9:F$2708,Data!$C$9:$C$2708,$B326,Data!$E$9:$E$2708,"4°cooking", Data!$D$9:$D$2708,"3°batch"))</f>
        <v/>
      </c>
      <c r="Q326" s="59" t="str">
        <f>IF(B326="","",AVERAGEIFS(Data!F$9:F$2708,Data!$C$9:$C$2708,$B326,Data!$E$9:$E$2708,"5°cooking", Data!$D$9:$D$2708,"3°batch"))</f>
        <v/>
      </c>
      <c r="R326" s="66" t="str">
        <f t="shared" si="9"/>
        <v/>
      </c>
    </row>
    <row r="327" spans="2:18" x14ac:dyDescent="0.25">
      <c r="B327" s="66" t="str">
        <f t="shared" si="10"/>
        <v/>
      </c>
      <c r="C327" s="58" t="str">
        <f>IF(B327="","",AVERAGEIFS(Data!F$9:F$2708,Data!$C$9:$C$2708,$B327,Data!$E$9:$E$2708,"1°cooking", Data!$D$9:$D$2708,"1°batch"))</f>
        <v/>
      </c>
      <c r="D327" s="26" t="str">
        <f>IF(B327="","",AVERAGEIFS(Data!F$9:F$2708,Data!$C$9:$C$2708,$B327,Data!$E$9:$E$2708,"2°cooking", Data!$D$9:$D$2708,"1°batch"))</f>
        <v/>
      </c>
      <c r="E327" s="26" t="str">
        <f>IF(B327="","",AVERAGEIFS(Data!F$9:F$2708,Data!$C$9:$C$2708,$B327,Data!$E$9:$E$2708,"3°cooking", Data!$D$9:$D$2708,"1°batch"))</f>
        <v/>
      </c>
      <c r="F327" s="26" t="str">
        <f>IF(B327="","",AVERAGEIFS(Data!F$9:F$2708,Data!$C$9:$C$2708,$B327,Data!$E$9:$E$2708,"4°cooking", Data!$D$9:$D$2708,"1°batch"))</f>
        <v/>
      </c>
      <c r="G327" s="59" t="str">
        <f>IF(B327="","",AVERAGEIFS(Data!F$9:F$2708,Data!$C$9:$C$2708,$B327,Data!$E$9:$E$2708,"5°cooking", Data!$D$9:$D$2708,"1°batch"))</f>
        <v/>
      </c>
      <c r="H327" s="58" t="str">
        <f>IF(B327="","",AVERAGEIFS(Data!F$9:F$2708,Data!$C$9:$C$2708,$B327,Data!$E$9:$E$2708,"1°cooking", Data!$D$9:$D$2708,"2°batch"))</f>
        <v/>
      </c>
      <c r="I327" s="26" t="str">
        <f>IF(B327="","",AVERAGEIFS(Data!F$9:F$2708,Data!$C$9:$C$2708,$B327,Data!$E$9:$E$2708,"2°cooking", Data!$D$9:$D$2708,"2°batch"))</f>
        <v/>
      </c>
      <c r="J327" s="26" t="str">
        <f>IF(B327="","",AVERAGEIFS(Data!F$9:F$2708,Data!$C$9:$C$2708,$B327,Data!$E$9:$E$2708,"3°cooking", Data!$D$9:$D$2708,"2°batch"))</f>
        <v/>
      </c>
      <c r="K327" s="26" t="str">
        <f>IF(B327="","",AVERAGEIFS(Data!F$9:F$2708,Data!$C$9:$C$2708,$B327,Data!$E$9:$E$2708,"4°cooking", Data!$D$9:$D$2708,"2°batch"))</f>
        <v/>
      </c>
      <c r="L327" s="59" t="str">
        <f>IF(B327="","",AVERAGEIFS(Data!F$9:F$2708,Data!$C$9:$C$2708,$B327,Data!$E$9:$E$2708,"5°cooking", Data!$D$9:$D$2708,"2°batch"))</f>
        <v/>
      </c>
      <c r="M327" s="58" t="str">
        <f>IF(B327="","",AVERAGEIFS(Data!F$9:F$2708,Data!$C$9:$C$2708,$B327,Data!$E$9:$E$2708,"1°cooking", Data!$D$9:$D$2708,"3°batch"))</f>
        <v/>
      </c>
      <c r="N327" s="26" t="str">
        <f>IF(B327="","",AVERAGEIFS(Data!F$9:F$2708,Data!$C$9:$C$2708,$B327,Data!$E$9:$E$2708,"2°cooking", Data!$D$9:$D$2708,"3°batch"))</f>
        <v/>
      </c>
      <c r="O327" s="26" t="str">
        <f>IF(B327="","",AVERAGEIFS(Data!F$9:F$2708,Data!$C$9:$C$2708,$B327,Data!$E$9:$E$2708,"3°cooking", Data!$D$9:$D$2708,"3°batch"))</f>
        <v/>
      </c>
      <c r="P327" s="26" t="str">
        <f>IF(B327="","",AVERAGEIFS(Data!F$9:F$2708,Data!$C$9:$C$2708,$B327,Data!$E$9:$E$2708,"4°cooking", Data!$D$9:$D$2708,"3°batch"))</f>
        <v/>
      </c>
      <c r="Q327" s="59" t="str">
        <f>IF(B327="","",AVERAGEIFS(Data!F$9:F$2708,Data!$C$9:$C$2708,$B327,Data!$E$9:$E$2708,"5°cooking", Data!$D$9:$D$2708,"3°batch"))</f>
        <v/>
      </c>
      <c r="R327" s="66" t="str">
        <f t="shared" si="9"/>
        <v/>
      </c>
    </row>
    <row r="328" spans="2:18" x14ac:dyDescent="0.25">
      <c r="B328" s="66" t="str">
        <f t="shared" si="10"/>
        <v/>
      </c>
      <c r="C328" s="58" t="str">
        <f>IF(B328="","",AVERAGEIFS(Data!F$9:F$2708,Data!$C$9:$C$2708,$B328,Data!$E$9:$E$2708,"1°cooking", Data!$D$9:$D$2708,"1°batch"))</f>
        <v/>
      </c>
      <c r="D328" s="26" t="str">
        <f>IF(B328="","",AVERAGEIFS(Data!F$9:F$2708,Data!$C$9:$C$2708,$B328,Data!$E$9:$E$2708,"2°cooking", Data!$D$9:$D$2708,"1°batch"))</f>
        <v/>
      </c>
      <c r="E328" s="26" t="str">
        <f>IF(B328="","",AVERAGEIFS(Data!F$9:F$2708,Data!$C$9:$C$2708,$B328,Data!$E$9:$E$2708,"3°cooking", Data!$D$9:$D$2708,"1°batch"))</f>
        <v/>
      </c>
      <c r="F328" s="26" t="str">
        <f>IF(B328="","",AVERAGEIFS(Data!F$9:F$2708,Data!$C$9:$C$2708,$B328,Data!$E$9:$E$2708,"4°cooking", Data!$D$9:$D$2708,"1°batch"))</f>
        <v/>
      </c>
      <c r="G328" s="59" t="str">
        <f>IF(B328="","",AVERAGEIFS(Data!F$9:F$2708,Data!$C$9:$C$2708,$B328,Data!$E$9:$E$2708,"5°cooking", Data!$D$9:$D$2708,"1°batch"))</f>
        <v/>
      </c>
      <c r="H328" s="58" t="str">
        <f>IF(B328="","",AVERAGEIFS(Data!F$9:F$2708,Data!$C$9:$C$2708,$B328,Data!$E$9:$E$2708,"1°cooking", Data!$D$9:$D$2708,"2°batch"))</f>
        <v/>
      </c>
      <c r="I328" s="26" t="str">
        <f>IF(B328="","",AVERAGEIFS(Data!F$9:F$2708,Data!$C$9:$C$2708,$B328,Data!$E$9:$E$2708,"2°cooking", Data!$D$9:$D$2708,"2°batch"))</f>
        <v/>
      </c>
      <c r="J328" s="26" t="str">
        <f>IF(B328="","",AVERAGEIFS(Data!F$9:F$2708,Data!$C$9:$C$2708,$B328,Data!$E$9:$E$2708,"3°cooking", Data!$D$9:$D$2708,"2°batch"))</f>
        <v/>
      </c>
      <c r="K328" s="26" t="str">
        <f>IF(B328="","",AVERAGEIFS(Data!F$9:F$2708,Data!$C$9:$C$2708,$B328,Data!$E$9:$E$2708,"4°cooking", Data!$D$9:$D$2708,"2°batch"))</f>
        <v/>
      </c>
      <c r="L328" s="59" t="str">
        <f>IF(B328="","",AVERAGEIFS(Data!F$9:F$2708,Data!$C$9:$C$2708,$B328,Data!$E$9:$E$2708,"5°cooking", Data!$D$9:$D$2708,"2°batch"))</f>
        <v/>
      </c>
      <c r="M328" s="58" t="str">
        <f>IF(B328="","",AVERAGEIFS(Data!F$9:F$2708,Data!$C$9:$C$2708,$B328,Data!$E$9:$E$2708,"1°cooking", Data!$D$9:$D$2708,"3°batch"))</f>
        <v/>
      </c>
      <c r="N328" s="26" t="str">
        <f>IF(B328="","",AVERAGEIFS(Data!F$9:F$2708,Data!$C$9:$C$2708,$B328,Data!$E$9:$E$2708,"2°cooking", Data!$D$9:$D$2708,"3°batch"))</f>
        <v/>
      </c>
      <c r="O328" s="26" t="str">
        <f>IF(B328="","",AVERAGEIFS(Data!F$9:F$2708,Data!$C$9:$C$2708,$B328,Data!$E$9:$E$2708,"3°cooking", Data!$D$9:$D$2708,"3°batch"))</f>
        <v/>
      </c>
      <c r="P328" s="26" t="str">
        <f>IF(B328="","",AVERAGEIFS(Data!F$9:F$2708,Data!$C$9:$C$2708,$B328,Data!$E$9:$E$2708,"4°cooking", Data!$D$9:$D$2708,"3°batch"))</f>
        <v/>
      </c>
      <c r="Q328" s="59" t="str">
        <f>IF(B328="","",AVERAGEIFS(Data!F$9:F$2708,Data!$C$9:$C$2708,$B328,Data!$E$9:$E$2708,"5°cooking", Data!$D$9:$D$2708,"3°batch"))</f>
        <v/>
      </c>
      <c r="R328" s="66" t="str">
        <f t="shared" si="9"/>
        <v/>
      </c>
    </row>
    <row r="329" spans="2:18" x14ac:dyDescent="0.25">
      <c r="B329" s="66" t="str">
        <f t="shared" si="10"/>
        <v/>
      </c>
      <c r="C329" s="58" t="str">
        <f>IF(B329="","",AVERAGEIFS(Data!F$9:F$2708,Data!$C$9:$C$2708,$B329,Data!$E$9:$E$2708,"1°cooking", Data!$D$9:$D$2708,"1°batch"))</f>
        <v/>
      </c>
      <c r="D329" s="26" t="str">
        <f>IF(B329="","",AVERAGEIFS(Data!F$9:F$2708,Data!$C$9:$C$2708,$B329,Data!$E$9:$E$2708,"2°cooking", Data!$D$9:$D$2708,"1°batch"))</f>
        <v/>
      </c>
      <c r="E329" s="26" t="str">
        <f>IF(B329="","",AVERAGEIFS(Data!F$9:F$2708,Data!$C$9:$C$2708,$B329,Data!$E$9:$E$2708,"3°cooking", Data!$D$9:$D$2708,"1°batch"))</f>
        <v/>
      </c>
      <c r="F329" s="26" t="str">
        <f>IF(B329="","",AVERAGEIFS(Data!F$9:F$2708,Data!$C$9:$C$2708,$B329,Data!$E$9:$E$2708,"4°cooking", Data!$D$9:$D$2708,"1°batch"))</f>
        <v/>
      </c>
      <c r="G329" s="59" t="str">
        <f>IF(B329="","",AVERAGEIFS(Data!F$9:F$2708,Data!$C$9:$C$2708,$B329,Data!$E$9:$E$2708,"5°cooking", Data!$D$9:$D$2708,"1°batch"))</f>
        <v/>
      </c>
      <c r="H329" s="58" t="str">
        <f>IF(B329="","",AVERAGEIFS(Data!F$9:F$2708,Data!$C$9:$C$2708,$B329,Data!$E$9:$E$2708,"1°cooking", Data!$D$9:$D$2708,"2°batch"))</f>
        <v/>
      </c>
      <c r="I329" s="26" t="str">
        <f>IF(B329="","",AVERAGEIFS(Data!F$9:F$2708,Data!$C$9:$C$2708,$B329,Data!$E$9:$E$2708,"2°cooking", Data!$D$9:$D$2708,"2°batch"))</f>
        <v/>
      </c>
      <c r="J329" s="26" t="str">
        <f>IF(B329="","",AVERAGEIFS(Data!F$9:F$2708,Data!$C$9:$C$2708,$B329,Data!$E$9:$E$2708,"3°cooking", Data!$D$9:$D$2708,"2°batch"))</f>
        <v/>
      </c>
      <c r="K329" s="26" t="str">
        <f>IF(B329="","",AVERAGEIFS(Data!F$9:F$2708,Data!$C$9:$C$2708,$B329,Data!$E$9:$E$2708,"4°cooking", Data!$D$9:$D$2708,"2°batch"))</f>
        <v/>
      </c>
      <c r="L329" s="59" t="str">
        <f>IF(B329="","",AVERAGEIFS(Data!F$9:F$2708,Data!$C$9:$C$2708,$B329,Data!$E$9:$E$2708,"5°cooking", Data!$D$9:$D$2708,"2°batch"))</f>
        <v/>
      </c>
      <c r="M329" s="58" t="str">
        <f>IF(B329="","",AVERAGEIFS(Data!F$9:F$2708,Data!$C$9:$C$2708,$B329,Data!$E$9:$E$2708,"1°cooking", Data!$D$9:$D$2708,"3°batch"))</f>
        <v/>
      </c>
      <c r="N329" s="26" t="str">
        <f>IF(B329="","",AVERAGEIFS(Data!F$9:F$2708,Data!$C$9:$C$2708,$B329,Data!$E$9:$E$2708,"2°cooking", Data!$D$9:$D$2708,"3°batch"))</f>
        <v/>
      </c>
      <c r="O329" s="26" t="str">
        <f>IF(B329="","",AVERAGEIFS(Data!F$9:F$2708,Data!$C$9:$C$2708,$B329,Data!$E$9:$E$2708,"3°cooking", Data!$D$9:$D$2708,"3°batch"))</f>
        <v/>
      </c>
      <c r="P329" s="26" t="str">
        <f>IF(B329="","",AVERAGEIFS(Data!F$9:F$2708,Data!$C$9:$C$2708,$B329,Data!$E$9:$E$2708,"4°cooking", Data!$D$9:$D$2708,"3°batch"))</f>
        <v/>
      </c>
      <c r="Q329" s="59" t="str">
        <f>IF(B329="","",AVERAGEIFS(Data!F$9:F$2708,Data!$C$9:$C$2708,$B329,Data!$E$9:$E$2708,"5°cooking", Data!$D$9:$D$2708,"3°batch"))</f>
        <v/>
      </c>
      <c r="R329" s="66" t="str">
        <f t="shared" si="9"/>
        <v/>
      </c>
    </row>
    <row r="330" spans="2:18" x14ac:dyDescent="0.25">
      <c r="B330" s="66" t="str">
        <f t="shared" si="10"/>
        <v/>
      </c>
      <c r="C330" s="58" t="str">
        <f>IF(B330="","",AVERAGEIFS(Data!F$9:F$2708,Data!$C$9:$C$2708,$B330,Data!$E$9:$E$2708,"1°cooking", Data!$D$9:$D$2708,"1°batch"))</f>
        <v/>
      </c>
      <c r="D330" s="26" t="str">
        <f>IF(B330="","",AVERAGEIFS(Data!F$9:F$2708,Data!$C$9:$C$2708,$B330,Data!$E$9:$E$2708,"2°cooking", Data!$D$9:$D$2708,"1°batch"))</f>
        <v/>
      </c>
      <c r="E330" s="26" t="str">
        <f>IF(B330="","",AVERAGEIFS(Data!F$9:F$2708,Data!$C$9:$C$2708,$B330,Data!$E$9:$E$2708,"3°cooking", Data!$D$9:$D$2708,"1°batch"))</f>
        <v/>
      </c>
      <c r="F330" s="26" t="str">
        <f>IF(B330="","",AVERAGEIFS(Data!F$9:F$2708,Data!$C$9:$C$2708,$B330,Data!$E$9:$E$2708,"4°cooking", Data!$D$9:$D$2708,"1°batch"))</f>
        <v/>
      </c>
      <c r="G330" s="59" t="str">
        <f>IF(B330="","",AVERAGEIFS(Data!F$9:F$2708,Data!$C$9:$C$2708,$B330,Data!$E$9:$E$2708,"5°cooking", Data!$D$9:$D$2708,"1°batch"))</f>
        <v/>
      </c>
      <c r="H330" s="58" t="str">
        <f>IF(B330="","",AVERAGEIFS(Data!F$9:F$2708,Data!$C$9:$C$2708,$B330,Data!$E$9:$E$2708,"1°cooking", Data!$D$9:$D$2708,"2°batch"))</f>
        <v/>
      </c>
      <c r="I330" s="26" t="str">
        <f>IF(B330="","",AVERAGEIFS(Data!F$9:F$2708,Data!$C$9:$C$2708,$B330,Data!$E$9:$E$2708,"2°cooking", Data!$D$9:$D$2708,"2°batch"))</f>
        <v/>
      </c>
      <c r="J330" s="26" t="str">
        <f>IF(B330="","",AVERAGEIFS(Data!F$9:F$2708,Data!$C$9:$C$2708,$B330,Data!$E$9:$E$2708,"3°cooking", Data!$D$9:$D$2708,"2°batch"))</f>
        <v/>
      </c>
      <c r="K330" s="26" t="str">
        <f>IF(B330="","",AVERAGEIFS(Data!F$9:F$2708,Data!$C$9:$C$2708,$B330,Data!$E$9:$E$2708,"4°cooking", Data!$D$9:$D$2708,"2°batch"))</f>
        <v/>
      </c>
      <c r="L330" s="59" t="str">
        <f>IF(B330="","",AVERAGEIFS(Data!F$9:F$2708,Data!$C$9:$C$2708,$B330,Data!$E$9:$E$2708,"5°cooking", Data!$D$9:$D$2708,"2°batch"))</f>
        <v/>
      </c>
      <c r="M330" s="58" t="str">
        <f>IF(B330="","",AVERAGEIFS(Data!F$9:F$2708,Data!$C$9:$C$2708,$B330,Data!$E$9:$E$2708,"1°cooking", Data!$D$9:$D$2708,"3°batch"))</f>
        <v/>
      </c>
      <c r="N330" s="26" t="str">
        <f>IF(B330="","",AVERAGEIFS(Data!F$9:F$2708,Data!$C$9:$C$2708,$B330,Data!$E$9:$E$2708,"2°cooking", Data!$D$9:$D$2708,"3°batch"))</f>
        <v/>
      </c>
      <c r="O330" s="26" t="str">
        <f>IF(B330="","",AVERAGEIFS(Data!F$9:F$2708,Data!$C$9:$C$2708,$B330,Data!$E$9:$E$2708,"3°cooking", Data!$D$9:$D$2708,"3°batch"))</f>
        <v/>
      </c>
      <c r="P330" s="26" t="str">
        <f>IF(B330="","",AVERAGEIFS(Data!F$9:F$2708,Data!$C$9:$C$2708,$B330,Data!$E$9:$E$2708,"4°cooking", Data!$D$9:$D$2708,"3°batch"))</f>
        <v/>
      </c>
      <c r="Q330" s="59" t="str">
        <f>IF(B330="","",AVERAGEIFS(Data!F$9:F$2708,Data!$C$9:$C$2708,$B330,Data!$E$9:$E$2708,"5°cooking", Data!$D$9:$D$2708,"3°batch"))</f>
        <v/>
      </c>
      <c r="R330" s="66" t="str">
        <f t="shared" ref="R330:R370" si="11">IF(B330="","",$M$4)</f>
        <v/>
      </c>
    </row>
    <row r="331" spans="2:18" x14ac:dyDescent="0.25">
      <c r="B331" s="66" t="str">
        <f t="shared" ref="B331:B370" si="12">IF(B330&lt;$H$4,B330+$I$4,"")</f>
        <v/>
      </c>
      <c r="C331" s="58" t="str">
        <f>IF(B331="","",AVERAGEIFS(Data!F$9:F$2708,Data!$C$9:$C$2708,$B331,Data!$E$9:$E$2708,"1°cooking", Data!$D$9:$D$2708,"1°batch"))</f>
        <v/>
      </c>
      <c r="D331" s="26" t="str">
        <f>IF(B331="","",AVERAGEIFS(Data!F$9:F$2708,Data!$C$9:$C$2708,$B331,Data!$E$9:$E$2708,"2°cooking", Data!$D$9:$D$2708,"1°batch"))</f>
        <v/>
      </c>
      <c r="E331" s="26" t="str">
        <f>IF(B331="","",AVERAGEIFS(Data!F$9:F$2708,Data!$C$9:$C$2708,$B331,Data!$E$9:$E$2708,"3°cooking", Data!$D$9:$D$2708,"1°batch"))</f>
        <v/>
      </c>
      <c r="F331" s="26" t="str">
        <f>IF(B331="","",AVERAGEIFS(Data!F$9:F$2708,Data!$C$9:$C$2708,$B331,Data!$E$9:$E$2708,"4°cooking", Data!$D$9:$D$2708,"1°batch"))</f>
        <v/>
      </c>
      <c r="G331" s="59" t="str">
        <f>IF(B331="","",AVERAGEIFS(Data!F$9:F$2708,Data!$C$9:$C$2708,$B331,Data!$E$9:$E$2708,"5°cooking", Data!$D$9:$D$2708,"1°batch"))</f>
        <v/>
      </c>
      <c r="H331" s="58" t="str">
        <f>IF(B331="","",AVERAGEIFS(Data!F$9:F$2708,Data!$C$9:$C$2708,$B331,Data!$E$9:$E$2708,"1°cooking", Data!$D$9:$D$2708,"2°batch"))</f>
        <v/>
      </c>
      <c r="I331" s="26" t="str">
        <f>IF(B331="","",AVERAGEIFS(Data!F$9:F$2708,Data!$C$9:$C$2708,$B331,Data!$E$9:$E$2708,"2°cooking", Data!$D$9:$D$2708,"2°batch"))</f>
        <v/>
      </c>
      <c r="J331" s="26" t="str">
        <f>IF(B331="","",AVERAGEIFS(Data!F$9:F$2708,Data!$C$9:$C$2708,$B331,Data!$E$9:$E$2708,"3°cooking", Data!$D$9:$D$2708,"2°batch"))</f>
        <v/>
      </c>
      <c r="K331" s="26" t="str">
        <f>IF(B331="","",AVERAGEIFS(Data!F$9:F$2708,Data!$C$9:$C$2708,$B331,Data!$E$9:$E$2708,"4°cooking", Data!$D$9:$D$2708,"2°batch"))</f>
        <v/>
      </c>
      <c r="L331" s="59" t="str">
        <f>IF(B331="","",AVERAGEIFS(Data!F$9:F$2708,Data!$C$9:$C$2708,$B331,Data!$E$9:$E$2708,"5°cooking", Data!$D$9:$D$2708,"2°batch"))</f>
        <v/>
      </c>
      <c r="M331" s="58" t="str">
        <f>IF(B331="","",AVERAGEIFS(Data!F$9:F$2708,Data!$C$9:$C$2708,$B331,Data!$E$9:$E$2708,"1°cooking", Data!$D$9:$D$2708,"3°batch"))</f>
        <v/>
      </c>
      <c r="N331" s="26" t="str">
        <f>IF(B331="","",AVERAGEIFS(Data!F$9:F$2708,Data!$C$9:$C$2708,$B331,Data!$E$9:$E$2708,"2°cooking", Data!$D$9:$D$2708,"3°batch"))</f>
        <v/>
      </c>
      <c r="O331" s="26" t="str">
        <f>IF(B331="","",AVERAGEIFS(Data!F$9:F$2708,Data!$C$9:$C$2708,$B331,Data!$E$9:$E$2708,"3°cooking", Data!$D$9:$D$2708,"3°batch"))</f>
        <v/>
      </c>
      <c r="P331" s="26" t="str">
        <f>IF(B331="","",AVERAGEIFS(Data!F$9:F$2708,Data!$C$9:$C$2708,$B331,Data!$E$9:$E$2708,"4°cooking", Data!$D$9:$D$2708,"3°batch"))</f>
        <v/>
      </c>
      <c r="Q331" s="59" t="str">
        <f>IF(B331="","",AVERAGEIFS(Data!F$9:F$2708,Data!$C$9:$C$2708,$B331,Data!$E$9:$E$2708,"5°cooking", Data!$D$9:$D$2708,"3°batch"))</f>
        <v/>
      </c>
      <c r="R331" s="66" t="str">
        <f t="shared" si="11"/>
        <v/>
      </c>
    </row>
    <row r="332" spans="2:18" x14ac:dyDescent="0.25">
      <c r="B332" s="66" t="str">
        <f t="shared" si="12"/>
        <v/>
      </c>
      <c r="C332" s="58" t="str">
        <f>IF(B332="","",AVERAGEIFS(Data!F$9:F$2708,Data!$C$9:$C$2708,$B332,Data!$E$9:$E$2708,"1°cooking", Data!$D$9:$D$2708,"1°batch"))</f>
        <v/>
      </c>
      <c r="D332" s="26" t="str">
        <f>IF(B332="","",AVERAGEIFS(Data!F$9:F$2708,Data!$C$9:$C$2708,$B332,Data!$E$9:$E$2708,"2°cooking", Data!$D$9:$D$2708,"1°batch"))</f>
        <v/>
      </c>
      <c r="E332" s="26" t="str">
        <f>IF(B332="","",AVERAGEIFS(Data!F$9:F$2708,Data!$C$9:$C$2708,$B332,Data!$E$9:$E$2708,"3°cooking", Data!$D$9:$D$2708,"1°batch"))</f>
        <v/>
      </c>
      <c r="F332" s="26" t="str">
        <f>IF(B332="","",AVERAGEIFS(Data!F$9:F$2708,Data!$C$9:$C$2708,$B332,Data!$E$9:$E$2708,"4°cooking", Data!$D$9:$D$2708,"1°batch"))</f>
        <v/>
      </c>
      <c r="G332" s="59" t="str">
        <f>IF(B332="","",AVERAGEIFS(Data!F$9:F$2708,Data!$C$9:$C$2708,$B332,Data!$E$9:$E$2708,"5°cooking", Data!$D$9:$D$2708,"1°batch"))</f>
        <v/>
      </c>
      <c r="H332" s="58" t="str">
        <f>IF(B332="","",AVERAGEIFS(Data!F$9:F$2708,Data!$C$9:$C$2708,$B332,Data!$E$9:$E$2708,"1°cooking", Data!$D$9:$D$2708,"2°batch"))</f>
        <v/>
      </c>
      <c r="I332" s="26" t="str">
        <f>IF(B332="","",AVERAGEIFS(Data!F$9:F$2708,Data!$C$9:$C$2708,$B332,Data!$E$9:$E$2708,"2°cooking", Data!$D$9:$D$2708,"2°batch"))</f>
        <v/>
      </c>
      <c r="J332" s="26" t="str">
        <f>IF(B332="","",AVERAGEIFS(Data!F$9:F$2708,Data!$C$9:$C$2708,$B332,Data!$E$9:$E$2708,"3°cooking", Data!$D$9:$D$2708,"2°batch"))</f>
        <v/>
      </c>
      <c r="K332" s="26" t="str">
        <f>IF(B332="","",AVERAGEIFS(Data!F$9:F$2708,Data!$C$9:$C$2708,$B332,Data!$E$9:$E$2708,"4°cooking", Data!$D$9:$D$2708,"2°batch"))</f>
        <v/>
      </c>
      <c r="L332" s="59" t="str">
        <f>IF(B332="","",AVERAGEIFS(Data!F$9:F$2708,Data!$C$9:$C$2708,$B332,Data!$E$9:$E$2708,"5°cooking", Data!$D$9:$D$2708,"2°batch"))</f>
        <v/>
      </c>
      <c r="M332" s="58" t="str">
        <f>IF(B332="","",AVERAGEIFS(Data!F$9:F$2708,Data!$C$9:$C$2708,$B332,Data!$E$9:$E$2708,"1°cooking", Data!$D$9:$D$2708,"3°batch"))</f>
        <v/>
      </c>
      <c r="N332" s="26" t="str">
        <f>IF(B332="","",AVERAGEIFS(Data!F$9:F$2708,Data!$C$9:$C$2708,$B332,Data!$E$9:$E$2708,"2°cooking", Data!$D$9:$D$2708,"3°batch"))</f>
        <v/>
      </c>
      <c r="O332" s="26" t="str">
        <f>IF(B332="","",AVERAGEIFS(Data!F$9:F$2708,Data!$C$9:$C$2708,$B332,Data!$E$9:$E$2708,"3°cooking", Data!$D$9:$D$2708,"3°batch"))</f>
        <v/>
      </c>
      <c r="P332" s="26" t="str">
        <f>IF(B332="","",AVERAGEIFS(Data!F$9:F$2708,Data!$C$9:$C$2708,$B332,Data!$E$9:$E$2708,"4°cooking", Data!$D$9:$D$2708,"3°batch"))</f>
        <v/>
      </c>
      <c r="Q332" s="59" t="str">
        <f>IF(B332="","",AVERAGEIFS(Data!F$9:F$2708,Data!$C$9:$C$2708,$B332,Data!$E$9:$E$2708,"5°cooking", Data!$D$9:$D$2708,"3°batch"))</f>
        <v/>
      </c>
      <c r="R332" s="66" t="str">
        <f t="shared" si="11"/>
        <v/>
      </c>
    </row>
    <row r="333" spans="2:18" x14ac:dyDescent="0.25">
      <c r="B333" s="66" t="str">
        <f t="shared" si="12"/>
        <v/>
      </c>
      <c r="C333" s="58" t="str">
        <f>IF(B333="","",AVERAGEIFS(Data!F$9:F$2708,Data!$C$9:$C$2708,$B333,Data!$E$9:$E$2708,"1°cooking", Data!$D$9:$D$2708,"1°batch"))</f>
        <v/>
      </c>
      <c r="D333" s="26" t="str">
        <f>IF(B333="","",AVERAGEIFS(Data!F$9:F$2708,Data!$C$9:$C$2708,$B333,Data!$E$9:$E$2708,"2°cooking", Data!$D$9:$D$2708,"1°batch"))</f>
        <v/>
      </c>
      <c r="E333" s="26" t="str">
        <f>IF(B333="","",AVERAGEIFS(Data!F$9:F$2708,Data!$C$9:$C$2708,$B333,Data!$E$9:$E$2708,"3°cooking", Data!$D$9:$D$2708,"1°batch"))</f>
        <v/>
      </c>
      <c r="F333" s="26" t="str">
        <f>IF(B333="","",AVERAGEIFS(Data!F$9:F$2708,Data!$C$9:$C$2708,$B333,Data!$E$9:$E$2708,"4°cooking", Data!$D$9:$D$2708,"1°batch"))</f>
        <v/>
      </c>
      <c r="G333" s="59" t="str">
        <f>IF(B333="","",AVERAGEIFS(Data!F$9:F$2708,Data!$C$9:$C$2708,$B333,Data!$E$9:$E$2708,"5°cooking", Data!$D$9:$D$2708,"1°batch"))</f>
        <v/>
      </c>
      <c r="H333" s="58" t="str">
        <f>IF(B333="","",AVERAGEIFS(Data!F$9:F$2708,Data!$C$9:$C$2708,$B333,Data!$E$9:$E$2708,"1°cooking", Data!$D$9:$D$2708,"2°batch"))</f>
        <v/>
      </c>
      <c r="I333" s="26" t="str">
        <f>IF(B333="","",AVERAGEIFS(Data!F$9:F$2708,Data!$C$9:$C$2708,$B333,Data!$E$9:$E$2708,"2°cooking", Data!$D$9:$D$2708,"2°batch"))</f>
        <v/>
      </c>
      <c r="J333" s="26" t="str">
        <f>IF(B333="","",AVERAGEIFS(Data!F$9:F$2708,Data!$C$9:$C$2708,$B333,Data!$E$9:$E$2708,"3°cooking", Data!$D$9:$D$2708,"2°batch"))</f>
        <v/>
      </c>
      <c r="K333" s="26" t="str">
        <f>IF(B333="","",AVERAGEIFS(Data!F$9:F$2708,Data!$C$9:$C$2708,$B333,Data!$E$9:$E$2708,"4°cooking", Data!$D$9:$D$2708,"2°batch"))</f>
        <v/>
      </c>
      <c r="L333" s="59" t="str">
        <f>IF(B333="","",AVERAGEIFS(Data!F$9:F$2708,Data!$C$9:$C$2708,$B333,Data!$E$9:$E$2708,"5°cooking", Data!$D$9:$D$2708,"2°batch"))</f>
        <v/>
      </c>
      <c r="M333" s="58" t="str">
        <f>IF(B333="","",AVERAGEIFS(Data!F$9:F$2708,Data!$C$9:$C$2708,$B333,Data!$E$9:$E$2708,"1°cooking", Data!$D$9:$D$2708,"3°batch"))</f>
        <v/>
      </c>
      <c r="N333" s="26" t="str">
        <f>IF(B333="","",AVERAGEIFS(Data!F$9:F$2708,Data!$C$9:$C$2708,$B333,Data!$E$9:$E$2708,"2°cooking", Data!$D$9:$D$2708,"3°batch"))</f>
        <v/>
      </c>
      <c r="O333" s="26" t="str">
        <f>IF(B333="","",AVERAGEIFS(Data!F$9:F$2708,Data!$C$9:$C$2708,$B333,Data!$E$9:$E$2708,"3°cooking", Data!$D$9:$D$2708,"3°batch"))</f>
        <v/>
      </c>
      <c r="P333" s="26" t="str">
        <f>IF(B333="","",AVERAGEIFS(Data!F$9:F$2708,Data!$C$9:$C$2708,$B333,Data!$E$9:$E$2708,"4°cooking", Data!$D$9:$D$2708,"3°batch"))</f>
        <v/>
      </c>
      <c r="Q333" s="59" t="str">
        <f>IF(B333="","",AVERAGEIFS(Data!F$9:F$2708,Data!$C$9:$C$2708,$B333,Data!$E$9:$E$2708,"5°cooking", Data!$D$9:$D$2708,"3°batch"))</f>
        <v/>
      </c>
      <c r="R333" s="66" t="str">
        <f t="shared" si="11"/>
        <v/>
      </c>
    </row>
    <row r="334" spans="2:18" x14ac:dyDescent="0.25">
      <c r="B334" s="66" t="str">
        <f t="shared" si="12"/>
        <v/>
      </c>
      <c r="C334" s="58" t="str">
        <f>IF(B334="","",AVERAGEIFS(Data!F$9:F$2708,Data!$C$9:$C$2708,$B334,Data!$E$9:$E$2708,"1°cooking", Data!$D$9:$D$2708,"1°batch"))</f>
        <v/>
      </c>
      <c r="D334" s="26" t="str">
        <f>IF(B334="","",AVERAGEIFS(Data!F$9:F$2708,Data!$C$9:$C$2708,$B334,Data!$E$9:$E$2708,"2°cooking", Data!$D$9:$D$2708,"1°batch"))</f>
        <v/>
      </c>
      <c r="E334" s="26" t="str">
        <f>IF(B334="","",AVERAGEIFS(Data!F$9:F$2708,Data!$C$9:$C$2708,$B334,Data!$E$9:$E$2708,"3°cooking", Data!$D$9:$D$2708,"1°batch"))</f>
        <v/>
      </c>
      <c r="F334" s="26" t="str">
        <f>IF(B334="","",AVERAGEIFS(Data!F$9:F$2708,Data!$C$9:$C$2708,$B334,Data!$E$9:$E$2708,"4°cooking", Data!$D$9:$D$2708,"1°batch"))</f>
        <v/>
      </c>
      <c r="G334" s="59" t="str">
        <f>IF(B334="","",AVERAGEIFS(Data!F$9:F$2708,Data!$C$9:$C$2708,$B334,Data!$E$9:$E$2708,"5°cooking", Data!$D$9:$D$2708,"1°batch"))</f>
        <v/>
      </c>
      <c r="H334" s="58" t="str">
        <f>IF(B334="","",AVERAGEIFS(Data!F$9:F$2708,Data!$C$9:$C$2708,$B334,Data!$E$9:$E$2708,"1°cooking", Data!$D$9:$D$2708,"2°batch"))</f>
        <v/>
      </c>
      <c r="I334" s="26" t="str">
        <f>IF(B334="","",AVERAGEIFS(Data!F$9:F$2708,Data!$C$9:$C$2708,$B334,Data!$E$9:$E$2708,"2°cooking", Data!$D$9:$D$2708,"2°batch"))</f>
        <v/>
      </c>
      <c r="J334" s="26" t="str">
        <f>IF(B334="","",AVERAGEIFS(Data!F$9:F$2708,Data!$C$9:$C$2708,$B334,Data!$E$9:$E$2708,"3°cooking", Data!$D$9:$D$2708,"2°batch"))</f>
        <v/>
      </c>
      <c r="K334" s="26" t="str">
        <f>IF(B334="","",AVERAGEIFS(Data!F$9:F$2708,Data!$C$9:$C$2708,$B334,Data!$E$9:$E$2708,"4°cooking", Data!$D$9:$D$2708,"2°batch"))</f>
        <v/>
      </c>
      <c r="L334" s="59" t="str">
        <f>IF(B334="","",AVERAGEIFS(Data!F$9:F$2708,Data!$C$9:$C$2708,$B334,Data!$E$9:$E$2708,"5°cooking", Data!$D$9:$D$2708,"2°batch"))</f>
        <v/>
      </c>
      <c r="M334" s="58" t="str">
        <f>IF(B334="","",AVERAGEIFS(Data!F$9:F$2708,Data!$C$9:$C$2708,$B334,Data!$E$9:$E$2708,"1°cooking", Data!$D$9:$D$2708,"3°batch"))</f>
        <v/>
      </c>
      <c r="N334" s="26" t="str">
        <f>IF(B334="","",AVERAGEIFS(Data!F$9:F$2708,Data!$C$9:$C$2708,$B334,Data!$E$9:$E$2708,"2°cooking", Data!$D$9:$D$2708,"3°batch"))</f>
        <v/>
      </c>
      <c r="O334" s="26" t="str">
        <f>IF(B334="","",AVERAGEIFS(Data!F$9:F$2708,Data!$C$9:$C$2708,$B334,Data!$E$9:$E$2708,"3°cooking", Data!$D$9:$D$2708,"3°batch"))</f>
        <v/>
      </c>
      <c r="P334" s="26" t="str">
        <f>IF(B334="","",AVERAGEIFS(Data!F$9:F$2708,Data!$C$9:$C$2708,$B334,Data!$E$9:$E$2708,"4°cooking", Data!$D$9:$D$2708,"3°batch"))</f>
        <v/>
      </c>
      <c r="Q334" s="59" t="str">
        <f>IF(B334="","",AVERAGEIFS(Data!F$9:F$2708,Data!$C$9:$C$2708,$B334,Data!$E$9:$E$2708,"5°cooking", Data!$D$9:$D$2708,"3°batch"))</f>
        <v/>
      </c>
      <c r="R334" s="66" t="str">
        <f t="shared" si="11"/>
        <v/>
      </c>
    </row>
    <row r="335" spans="2:18" x14ac:dyDescent="0.25">
      <c r="B335" s="66" t="str">
        <f t="shared" si="12"/>
        <v/>
      </c>
      <c r="C335" s="58" t="str">
        <f>IF(B335="","",AVERAGEIFS(Data!F$9:F$2708,Data!$C$9:$C$2708,$B335,Data!$E$9:$E$2708,"1°cooking", Data!$D$9:$D$2708,"1°batch"))</f>
        <v/>
      </c>
      <c r="D335" s="26" t="str">
        <f>IF(B335="","",AVERAGEIFS(Data!F$9:F$2708,Data!$C$9:$C$2708,$B335,Data!$E$9:$E$2708,"2°cooking", Data!$D$9:$D$2708,"1°batch"))</f>
        <v/>
      </c>
      <c r="E335" s="26" t="str">
        <f>IF(B335="","",AVERAGEIFS(Data!F$9:F$2708,Data!$C$9:$C$2708,$B335,Data!$E$9:$E$2708,"3°cooking", Data!$D$9:$D$2708,"1°batch"))</f>
        <v/>
      </c>
      <c r="F335" s="26" t="str">
        <f>IF(B335="","",AVERAGEIFS(Data!F$9:F$2708,Data!$C$9:$C$2708,$B335,Data!$E$9:$E$2708,"4°cooking", Data!$D$9:$D$2708,"1°batch"))</f>
        <v/>
      </c>
      <c r="G335" s="59" t="str">
        <f>IF(B335="","",AVERAGEIFS(Data!F$9:F$2708,Data!$C$9:$C$2708,$B335,Data!$E$9:$E$2708,"5°cooking", Data!$D$9:$D$2708,"1°batch"))</f>
        <v/>
      </c>
      <c r="H335" s="58" t="str">
        <f>IF(B335="","",AVERAGEIFS(Data!F$9:F$2708,Data!$C$9:$C$2708,$B335,Data!$E$9:$E$2708,"1°cooking", Data!$D$9:$D$2708,"2°batch"))</f>
        <v/>
      </c>
      <c r="I335" s="26" t="str">
        <f>IF(B335="","",AVERAGEIFS(Data!F$9:F$2708,Data!$C$9:$C$2708,$B335,Data!$E$9:$E$2708,"2°cooking", Data!$D$9:$D$2708,"2°batch"))</f>
        <v/>
      </c>
      <c r="J335" s="26" t="str">
        <f>IF(B335="","",AVERAGEIFS(Data!F$9:F$2708,Data!$C$9:$C$2708,$B335,Data!$E$9:$E$2708,"3°cooking", Data!$D$9:$D$2708,"2°batch"))</f>
        <v/>
      </c>
      <c r="K335" s="26" t="str">
        <f>IF(B335="","",AVERAGEIFS(Data!F$9:F$2708,Data!$C$9:$C$2708,$B335,Data!$E$9:$E$2708,"4°cooking", Data!$D$9:$D$2708,"2°batch"))</f>
        <v/>
      </c>
      <c r="L335" s="59" t="str">
        <f>IF(B335="","",AVERAGEIFS(Data!F$9:F$2708,Data!$C$9:$C$2708,$B335,Data!$E$9:$E$2708,"5°cooking", Data!$D$9:$D$2708,"2°batch"))</f>
        <v/>
      </c>
      <c r="M335" s="58" t="str">
        <f>IF(B335="","",AVERAGEIFS(Data!F$9:F$2708,Data!$C$9:$C$2708,$B335,Data!$E$9:$E$2708,"1°cooking", Data!$D$9:$D$2708,"3°batch"))</f>
        <v/>
      </c>
      <c r="N335" s="26" t="str">
        <f>IF(B335="","",AVERAGEIFS(Data!F$9:F$2708,Data!$C$9:$C$2708,$B335,Data!$E$9:$E$2708,"2°cooking", Data!$D$9:$D$2708,"3°batch"))</f>
        <v/>
      </c>
      <c r="O335" s="26" t="str">
        <f>IF(B335="","",AVERAGEIFS(Data!F$9:F$2708,Data!$C$9:$C$2708,$B335,Data!$E$9:$E$2708,"3°cooking", Data!$D$9:$D$2708,"3°batch"))</f>
        <v/>
      </c>
      <c r="P335" s="26" t="str">
        <f>IF(B335="","",AVERAGEIFS(Data!F$9:F$2708,Data!$C$9:$C$2708,$B335,Data!$E$9:$E$2708,"4°cooking", Data!$D$9:$D$2708,"3°batch"))</f>
        <v/>
      </c>
      <c r="Q335" s="59" t="str">
        <f>IF(B335="","",AVERAGEIFS(Data!F$9:F$2708,Data!$C$9:$C$2708,$B335,Data!$E$9:$E$2708,"5°cooking", Data!$D$9:$D$2708,"3°batch"))</f>
        <v/>
      </c>
      <c r="R335" s="66" t="str">
        <f t="shared" si="11"/>
        <v/>
      </c>
    </row>
    <row r="336" spans="2:18" x14ac:dyDescent="0.25">
      <c r="B336" s="66" t="str">
        <f t="shared" si="12"/>
        <v/>
      </c>
      <c r="C336" s="58" t="str">
        <f>IF(B336="","",AVERAGEIFS(Data!F$9:F$2708,Data!$C$9:$C$2708,$B336,Data!$E$9:$E$2708,"1°cooking", Data!$D$9:$D$2708,"1°batch"))</f>
        <v/>
      </c>
      <c r="D336" s="26" t="str">
        <f>IF(B336="","",AVERAGEIFS(Data!F$9:F$2708,Data!$C$9:$C$2708,$B336,Data!$E$9:$E$2708,"2°cooking", Data!$D$9:$D$2708,"1°batch"))</f>
        <v/>
      </c>
      <c r="E336" s="26" t="str">
        <f>IF(B336="","",AVERAGEIFS(Data!F$9:F$2708,Data!$C$9:$C$2708,$B336,Data!$E$9:$E$2708,"3°cooking", Data!$D$9:$D$2708,"1°batch"))</f>
        <v/>
      </c>
      <c r="F336" s="26" t="str">
        <f>IF(B336="","",AVERAGEIFS(Data!F$9:F$2708,Data!$C$9:$C$2708,$B336,Data!$E$9:$E$2708,"4°cooking", Data!$D$9:$D$2708,"1°batch"))</f>
        <v/>
      </c>
      <c r="G336" s="59" t="str">
        <f>IF(B336="","",AVERAGEIFS(Data!F$9:F$2708,Data!$C$9:$C$2708,$B336,Data!$E$9:$E$2708,"5°cooking", Data!$D$9:$D$2708,"1°batch"))</f>
        <v/>
      </c>
      <c r="H336" s="58" t="str">
        <f>IF(B336="","",AVERAGEIFS(Data!F$9:F$2708,Data!$C$9:$C$2708,$B336,Data!$E$9:$E$2708,"1°cooking", Data!$D$9:$D$2708,"2°batch"))</f>
        <v/>
      </c>
      <c r="I336" s="26" t="str">
        <f>IF(B336="","",AVERAGEIFS(Data!F$9:F$2708,Data!$C$9:$C$2708,$B336,Data!$E$9:$E$2708,"2°cooking", Data!$D$9:$D$2708,"2°batch"))</f>
        <v/>
      </c>
      <c r="J336" s="26" t="str">
        <f>IF(B336="","",AVERAGEIFS(Data!F$9:F$2708,Data!$C$9:$C$2708,$B336,Data!$E$9:$E$2708,"3°cooking", Data!$D$9:$D$2708,"2°batch"))</f>
        <v/>
      </c>
      <c r="K336" s="26" t="str">
        <f>IF(B336="","",AVERAGEIFS(Data!F$9:F$2708,Data!$C$9:$C$2708,$B336,Data!$E$9:$E$2708,"4°cooking", Data!$D$9:$D$2708,"2°batch"))</f>
        <v/>
      </c>
      <c r="L336" s="59" t="str">
        <f>IF(B336="","",AVERAGEIFS(Data!F$9:F$2708,Data!$C$9:$C$2708,$B336,Data!$E$9:$E$2708,"5°cooking", Data!$D$9:$D$2708,"2°batch"))</f>
        <v/>
      </c>
      <c r="M336" s="58" t="str">
        <f>IF(B336="","",AVERAGEIFS(Data!F$9:F$2708,Data!$C$9:$C$2708,$B336,Data!$E$9:$E$2708,"1°cooking", Data!$D$9:$D$2708,"3°batch"))</f>
        <v/>
      </c>
      <c r="N336" s="26" t="str">
        <f>IF(B336="","",AVERAGEIFS(Data!F$9:F$2708,Data!$C$9:$C$2708,$B336,Data!$E$9:$E$2708,"2°cooking", Data!$D$9:$D$2708,"3°batch"))</f>
        <v/>
      </c>
      <c r="O336" s="26" t="str">
        <f>IF(B336="","",AVERAGEIFS(Data!F$9:F$2708,Data!$C$9:$C$2708,$B336,Data!$E$9:$E$2708,"3°cooking", Data!$D$9:$D$2708,"3°batch"))</f>
        <v/>
      </c>
      <c r="P336" s="26" t="str">
        <f>IF(B336="","",AVERAGEIFS(Data!F$9:F$2708,Data!$C$9:$C$2708,$B336,Data!$E$9:$E$2708,"4°cooking", Data!$D$9:$D$2708,"3°batch"))</f>
        <v/>
      </c>
      <c r="Q336" s="59" t="str">
        <f>IF(B336="","",AVERAGEIFS(Data!F$9:F$2708,Data!$C$9:$C$2708,$B336,Data!$E$9:$E$2708,"5°cooking", Data!$D$9:$D$2708,"3°batch"))</f>
        <v/>
      </c>
      <c r="R336" s="66" t="str">
        <f t="shared" si="11"/>
        <v/>
      </c>
    </row>
    <row r="337" spans="2:18" x14ac:dyDescent="0.25">
      <c r="B337" s="66" t="str">
        <f t="shared" si="12"/>
        <v/>
      </c>
      <c r="C337" s="58" t="str">
        <f>IF(B337="","",AVERAGEIFS(Data!F$9:F$2708,Data!$C$9:$C$2708,$B337,Data!$E$9:$E$2708,"1°cooking", Data!$D$9:$D$2708,"1°batch"))</f>
        <v/>
      </c>
      <c r="D337" s="26" t="str">
        <f>IF(B337="","",AVERAGEIFS(Data!F$9:F$2708,Data!$C$9:$C$2708,$B337,Data!$E$9:$E$2708,"2°cooking", Data!$D$9:$D$2708,"1°batch"))</f>
        <v/>
      </c>
      <c r="E337" s="26" t="str">
        <f>IF(B337="","",AVERAGEIFS(Data!F$9:F$2708,Data!$C$9:$C$2708,$B337,Data!$E$9:$E$2708,"3°cooking", Data!$D$9:$D$2708,"1°batch"))</f>
        <v/>
      </c>
      <c r="F337" s="26" t="str">
        <f>IF(B337="","",AVERAGEIFS(Data!F$9:F$2708,Data!$C$9:$C$2708,$B337,Data!$E$9:$E$2708,"4°cooking", Data!$D$9:$D$2708,"1°batch"))</f>
        <v/>
      </c>
      <c r="G337" s="59" t="str">
        <f>IF(B337="","",AVERAGEIFS(Data!F$9:F$2708,Data!$C$9:$C$2708,$B337,Data!$E$9:$E$2708,"5°cooking", Data!$D$9:$D$2708,"1°batch"))</f>
        <v/>
      </c>
      <c r="H337" s="58" t="str">
        <f>IF(B337="","",AVERAGEIFS(Data!F$9:F$2708,Data!$C$9:$C$2708,$B337,Data!$E$9:$E$2708,"1°cooking", Data!$D$9:$D$2708,"2°batch"))</f>
        <v/>
      </c>
      <c r="I337" s="26" t="str">
        <f>IF(B337="","",AVERAGEIFS(Data!F$9:F$2708,Data!$C$9:$C$2708,$B337,Data!$E$9:$E$2708,"2°cooking", Data!$D$9:$D$2708,"2°batch"))</f>
        <v/>
      </c>
      <c r="J337" s="26" t="str">
        <f>IF(B337="","",AVERAGEIFS(Data!F$9:F$2708,Data!$C$9:$C$2708,$B337,Data!$E$9:$E$2708,"3°cooking", Data!$D$9:$D$2708,"2°batch"))</f>
        <v/>
      </c>
      <c r="K337" s="26" t="str">
        <f>IF(B337="","",AVERAGEIFS(Data!F$9:F$2708,Data!$C$9:$C$2708,$B337,Data!$E$9:$E$2708,"4°cooking", Data!$D$9:$D$2708,"2°batch"))</f>
        <v/>
      </c>
      <c r="L337" s="59" t="str">
        <f>IF(B337="","",AVERAGEIFS(Data!F$9:F$2708,Data!$C$9:$C$2708,$B337,Data!$E$9:$E$2708,"5°cooking", Data!$D$9:$D$2708,"2°batch"))</f>
        <v/>
      </c>
      <c r="M337" s="58" t="str">
        <f>IF(B337="","",AVERAGEIFS(Data!F$9:F$2708,Data!$C$9:$C$2708,$B337,Data!$E$9:$E$2708,"1°cooking", Data!$D$9:$D$2708,"3°batch"))</f>
        <v/>
      </c>
      <c r="N337" s="26" t="str">
        <f>IF(B337="","",AVERAGEIFS(Data!F$9:F$2708,Data!$C$9:$C$2708,$B337,Data!$E$9:$E$2708,"2°cooking", Data!$D$9:$D$2708,"3°batch"))</f>
        <v/>
      </c>
      <c r="O337" s="26" t="str">
        <f>IF(B337="","",AVERAGEIFS(Data!F$9:F$2708,Data!$C$9:$C$2708,$B337,Data!$E$9:$E$2708,"3°cooking", Data!$D$9:$D$2708,"3°batch"))</f>
        <v/>
      </c>
      <c r="P337" s="26" t="str">
        <f>IF(B337="","",AVERAGEIFS(Data!F$9:F$2708,Data!$C$9:$C$2708,$B337,Data!$E$9:$E$2708,"4°cooking", Data!$D$9:$D$2708,"3°batch"))</f>
        <v/>
      </c>
      <c r="Q337" s="59" t="str">
        <f>IF(B337="","",AVERAGEIFS(Data!F$9:F$2708,Data!$C$9:$C$2708,$B337,Data!$E$9:$E$2708,"5°cooking", Data!$D$9:$D$2708,"3°batch"))</f>
        <v/>
      </c>
      <c r="R337" s="66" t="str">
        <f t="shared" si="11"/>
        <v/>
      </c>
    </row>
    <row r="338" spans="2:18" x14ac:dyDescent="0.25">
      <c r="B338" s="66" t="str">
        <f t="shared" si="12"/>
        <v/>
      </c>
      <c r="C338" s="58" t="str">
        <f>IF(B338="","",AVERAGEIFS(Data!F$9:F$2708,Data!$C$9:$C$2708,$B338,Data!$E$9:$E$2708,"1°cooking", Data!$D$9:$D$2708,"1°batch"))</f>
        <v/>
      </c>
      <c r="D338" s="26" t="str">
        <f>IF(B338="","",AVERAGEIFS(Data!F$9:F$2708,Data!$C$9:$C$2708,$B338,Data!$E$9:$E$2708,"2°cooking", Data!$D$9:$D$2708,"1°batch"))</f>
        <v/>
      </c>
      <c r="E338" s="26" t="str">
        <f>IF(B338="","",AVERAGEIFS(Data!F$9:F$2708,Data!$C$9:$C$2708,$B338,Data!$E$9:$E$2708,"3°cooking", Data!$D$9:$D$2708,"1°batch"))</f>
        <v/>
      </c>
      <c r="F338" s="26" t="str">
        <f>IF(B338="","",AVERAGEIFS(Data!F$9:F$2708,Data!$C$9:$C$2708,$B338,Data!$E$9:$E$2708,"4°cooking", Data!$D$9:$D$2708,"1°batch"))</f>
        <v/>
      </c>
      <c r="G338" s="59" t="str">
        <f>IF(B338="","",AVERAGEIFS(Data!F$9:F$2708,Data!$C$9:$C$2708,$B338,Data!$E$9:$E$2708,"5°cooking", Data!$D$9:$D$2708,"1°batch"))</f>
        <v/>
      </c>
      <c r="H338" s="58" t="str">
        <f>IF(B338="","",AVERAGEIFS(Data!F$9:F$2708,Data!$C$9:$C$2708,$B338,Data!$E$9:$E$2708,"1°cooking", Data!$D$9:$D$2708,"2°batch"))</f>
        <v/>
      </c>
      <c r="I338" s="26" t="str">
        <f>IF(B338="","",AVERAGEIFS(Data!F$9:F$2708,Data!$C$9:$C$2708,$B338,Data!$E$9:$E$2708,"2°cooking", Data!$D$9:$D$2708,"2°batch"))</f>
        <v/>
      </c>
      <c r="J338" s="26" t="str">
        <f>IF(B338="","",AVERAGEIFS(Data!F$9:F$2708,Data!$C$9:$C$2708,$B338,Data!$E$9:$E$2708,"3°cooking", Data!$D$9:$D$2708,"2°batch"))</f>
        <v/>
      </c>
      <c r="K338" s="26" t="str">
        <f>IF(B338="","",AVERAGEIFS(Data!F$9:F$2708,Data!$C$9:$C$2708,$B338,Data!$E$9:$E$2708,"4°cooking", Data!$D$9:$D$2708,"2°batch"))</f>
        <v/>
      </c>
      <c r="L338" s="59" t="str">
        <f>IF(B338="","",AVERAGEIFS(Data!F$9:F$2708,Data!$C$9:$C$2708,$B338,Data!$E$9:$E$2708,"5°cooking", Data!$D$9:$D$2708,"2°batch"))</f>
        <v/>
      </c>
      <c r="M338" s="58" t="str">
        <f>IF(B338="","",AVERAGEIFS(Data!F$9:F$2708,Data!$C$9:$C$2708,$B338,Data!$E$9:$E$2708,"1°cooking", Data!$D$9:$D$2708,"3°batch"))</f>
        <v/>
      </c>
      <c r="N338" s="26" t="str">
        <f>IF(B338="","",AVERAGEIFS(Data!F$9:F$2708,Data!$C$9:$C$2708,$B338,Data!$E$9:$E$2708,"2°cooking", Data!$D$9:$D$2708,"3°batch"))</f>
        <v/>
      </c>
      <c r="O338" s="26" t="str">
        <f>IF(B338="","",AVERAGEIFS(Data!F$9:F$2708,Data!$C$9:$C$2708,$B338,Data!$E$9:$E$2708,"3°cooking", Data!$D$9:$D$2708,"3°batch"))</f>
        <v/>
      </c>
      <c r="P338" s="26" t="str">
        <f>IF(B338="","",AVERAGEIFS(Data!F$9:F$2708,Data!$C$9:$C$2708,$B338,Data!$E$9:$E$2708,"4°cooking", Data!$D$9:$D$2708,"3°batch"))</f>
        <v/>
      </c>
      <c r="Q338" s="59" t="str">
        <f>IF(B338="","",AVERAGEIFS(Data!F$9:F$2708,Data!$C$9:$C$2708,$B338,Data!$E$9:$E$2708,"5°cooking", Data!$D$9:$D$2708,"3°batch"))</f>
        <v/>
      </c>
      <c r="R338" s="66" t="str">
        <f t="shared" si="11"/>
        <v/>
      </c>
    </row>
    <row r="339" spans="2:18" x14ac:dyDescent="0.25">
      <c r="B339" s="66" t="str">
        <f t="shared" si="12"/>
        <v/>
      </c>
      <c r="C339" s="58" t="str">
        <f>IF(B339="","",AVERAGEIFS(Data!F$9:F$2708,Data!$C$9:$C$2708,$B339,Data!$E$9:$E$2708,"1°cooking", Data!$D$9:$D$2708,"1°batch"))</f>
        <v/>
      </c>
      <c r="D339" s="26" t="str">
        <f>IF(B339="","",AVERAGEIFS(Data!F$9:F$2708,Data!$C$9:$C$2708,$B339,Data!$E$9:$E$2708,"2°cooking", Data!$D$9:$D$2708,"1°batch"))</f>
        <v/>
      </c>
      <c r="E339" s="26" t="str">
        <f>IF(B339="","",AVERAGEIFS(Data!F$9:F$2708,Data!$C$9:$C$2708,$B339,Data!$E$9:$E$2708,"3°cooking", Data!$D$9:$D$2708,"1°batch"))</f>
        <v/>
      </c>
      <c r="F339" s="26" t="str">
        <f>IF(B339="","",AVERAGEIFS(Data!F$9:F$2708,Data!$C$9:$C$2708,$B339,Data!$E$9:$E$2708,"4°cooking", Data!$D$9:$D$2708,"1°batch"))</f>
        <v/>
      </c>
      <c r="G339" s="59" t="str">
        <f>IF(B339="","",AVERAGEIFS(Data!F$9:F$2708,Data!$C$9:$C$2708,$B339,Data!$E$9:$E$2708,"5°cooking", Data!$D$9:$D$2708,"1°batch"))</f>
        <v/>
      </c>
      <c r="H339" s="58" t="str">
        <f>IF(B339="","",AVERAGEIFS(Data!F$9:F$2708,Data!$C$9:$C$2708,$B339,Data!$E$9:$E$2708,"1°cooking", Data!$D$9:$D$2708,"2°batch"))</f>
        <v/>
      </c>
      <c r="I339" s="26" t="str">
        <f>IF(B339="","",AVERAGEIFS(Data!F$9:F$2708,Data!$C$9:$C$2708,$B339,Data!$E$9:$E$2708,"2°cooking", Data!$D$9:$D$2708,"2°batch"))</f>
        <v/>
      </c>
      <c r="J339" s="26" t="str">
        <f>IF(B339="","",AVERAGEIFS(Data!F$9:F$2708,Data!$C$9:$C$2708,$B339,Data!$E$9:$E$2708,"3°cooking", Data!$D$9:$D$2708,"2°batch"))</f>
        <v/>
      </c>
      <c r="K339" s="26" t="str">
        <f>IF(B339="","",AVERAGEIFS(Data!F$9:F$2708,Data!$C$9:$C$2708,$B339,Data!$E$9:$E$2708,"4°cooking", Data!$D$9:$D$2708,"2°batch"))</f>
        <v/>
      </c>
      <c r="L339" s="59" t="str">
        <f>IF(B339="","",AVERAGEIFS(Data!F$9:F$2708,Data!$C$9:$C$2708,$B339,Data!$E$9:$E$2708,"5°cooking", Data!$D$9:$D$2708,"2°batch"))</f>
        <v/>
      </c>
      <c r="M339" s="58" t="str">
        <f>IF(B339="","",AVERAGEIFS(Data!F$9:F$2708,Data!$C$9:$C$2708,$B339,Data!$E$9:$E$2708,"1°cooking", Data!$D$9:$D$2708,"3°batch"))</f>
        <v/>
      </c>
      <c r="N339" s="26" t="str">
        <f>IF(B339="","",AVERAGEIFS(Data!F$9:F$2708,Data!$C$9:$C$2708,$B339,Data!$E$9:$E$2708,"2°cooking", Data!$D$9:$D$2708,"3°batch"))</f>
        <v/>
      </c>
      <c r="O339" s="26" t="str">
        <f>IF(B339="","",AVERAGEIFS(Data!F$9:F$2708,Data!$C$9:$C$2708,$B339,Data!$E$9:$E$2708,"3°cooking", Data!$D$9:$D$2708,"3°batch"))</f>
        <v/>
      </c>
      <c r="P339" s="26" t="str">
        <f>IF(B339="","",AVERAGEIFS(Data!F$9:F$2708,Data!$C$9:$C$2708,$B339,Data!$E$9:$E$2708,"4°cooking", Data!$D$9:$D$2708,"3°batch"))</f>
        <v/>
      </c>
      <c r="Q339" s="59" t="str">
        <f>IF(B339="","",AVERAGEIFS(Data!F$9:F$2708,Data!$C$9:$C$2708,$B339,Data!$E$9:$E$2708,"5°cooking", Data!$D$9:$D$2708,"3°batch"))</f>
        <v/>
      </c>
      <c r="R339" s="66" t="str">
        <f t="shared" si="11"/>
        <v/>
      </c>
    </row>
    <row r="340" spans="2:18" x14ac:dyDescent="0.25">
      <c r="B340" s="66" t="str">
        <f t="shared" si="12"/>
        <v/>
      </c>
      <c r="C340" s="58" t="str">
        <f>IF(B340="","",AVERAGEIFS(Data!F$9:F$2708,Data!$C$9:$C$2708,$B340,Data!$E$9:$E$2708,"1°cooking", Data!$D$9:$D$2708,"1°batch"))</f>
        <v/>
      </c>
      <c r="D340" s="26" t="str">
        <f>IF(B340="","",AVERAGEIFS(Data!F$9:F$2708,Data!$C$9:$C$2708,$B340,Data!$E$9:$E$2708,"2°cooking", Data!$D$9:$D$2708,"1°batch"))</f>
        <v/>
      </c>
      <c r="E340" s="26" t="str">
        <f>IF(B340="","",AVERAGEIFS(Data!F$9:F$2708,Data!$C$9:$C$2708,$B340,Data!$E$9:$E$2708,"3°cooking", Data!$D$9:$D$2708,"1°batch"))</f>
        <v/>
      </c>
      <c r="F340" s="26" t="str">
        <f>IF(B340="","",AVERAGEIFS(Data!F$9:F$2708,Data!$C$9:$C$2708,$B340,Data!$E$9:$E$2708,"4°cooking", Data!$D$9:$D$2708,"1°batch"))</f>
        <v/>
      </c>
      <c r="G340" s="59" t="str">
        <f>IF(B340="","",AVERAGEIFS(Data!F$9:F$2708,Data!$C$9:$C$2708,$B340,Data!$E$9:$E$2708,"5°cooking", Data!$D$9:$D$2708,"1°batch"))</f>
        <v/>
      </c>
      <c r="H340" s="58" t="str">
        <f>IF(B340="","",AVERAGEIFS(Data!F$9:F$2708,Data!$C$9:$C$2708,$B340,Data!$E$9:$E$2708,"1°cooking", Data!$D$9:$D$2708,"2°batch"))</f>
        <v/>
      </c>
      <c r="I340" s="26" t="str">
        <f>IF(B340="","",AVERAGEIFS(Data!F$9:F$2708,Data!$C$9:$C$2708,$B340,Data!$E$9:$E$2708,"2°cooking", Data!$D$9:$D$2708,"2°batch"))</f>
        <v/>
      </c>
      <c r="J340" s="26" t="str">
        <f>IF(B340="","",AVERAGEIFS(Data!F$9:F$2708,Data!$C$9:$C$2708,$B340,Data!$E$9:$E$2708,"3°cooking", Data!$D$9:$D$2708,"2°batch"))</f>
        <v/>
      </c>
      <c r="K340" s="26" t="str">
        <f>IF(B340="","",AVERAGEIFS(Data!F$9:F$2708,Data!$C$9:$C$2708,$B340,Data!$E$9:$E$2708,"4°cooking", Data!$D$9:$D$2708,"2°batch"))</f>
        <v/>
      </c>
      <c r="L340" s="59" t="str">
        <f>IF(B340="","",AVERAGEIFS(Data!F$9:F$2708,Data!$C$9:$C$2708,$B340,Data!$E$9:$E$2708,"5°cooking", Data!$D$9:$D$2708,"2°batch"))</f>
        <v/>
      </c>
      <c r="M340" s="58" t="str">
        <f>IF(B340="","",AVERAGEIFS(Data!F$9:F$2708,Data!$C$9:$C$2708,$B340,Data!$E$9:$E$2708,"1°cooking", Data!$D$9:$D$2708,"3°batch"))</f>
        <v/>
      </c>
      <c r="N340" s="26" t="str">
        <f>IF(B340="","",AVERAGEIFS(Data!F$9:F$2708,Data!$C$9:$C$2708,$B340,Data!$E$9:$E$2708,"2°cooking", Data!$D$9:$D$2708,"3°batch"))</f>
        <v/>
      </c>
      <c r="O340" s="26" t="str">
        <f>IF(B340="","",AVERAGEIFS(Data!F$9:F$2708,Data!$C$9:$C$2708,$B340,Data!$E$9:$E$2708,"3°cooking", Data!$D$9:$D$2708,"3°batch"))</f>
        <v/>
      </c>
      <c r="P340" s="26" t="str">
        <f>IF(B340="","",AVERAGEIFS(Data!F$9:F$2708,Data!$C$9:$C$2708,$B340,Data!$E$9:$E$2708,"4°cooking", Data!$D$9:$D$2708,"3°batch"))</f>
        <v/>
      </c>
      <c r="Q340" s="59" t="str">
        <f>IF(B340="","",AVERAGEIFS(Data!F$9:F$2708,Data!$C$9:$C$2708,$B340,Data!$E$9:$E$2708,"5°cooking", Data!$D$9:$D$2708,"3°batch"))</f>
        <v/>
      </c>
      <c r="R340" s="66" t="str">
        <f t="shared" si="11"/>
        <v/>
      </c>
    </row>
    <row r="341" spans="2:18" x14ac:dyDescent="0.25">
      <c r="B341" s="66" t="str">
        <f t="shared" si="12"/>
        <v/>
      </c>
      <c r="C341" s="58" t="str">
        <f>IF(B341="","",AVERAGEIFS(Data!F$9:F$2708,Data!$C$9:$C$2708,$B341,Data!$E$9:$E$2708,"1°cooking", Data!$D$9:$D$2708,"1°batch"))</f>
        <v/>
      </c>
      <c r="D341" s="26" t="str">
        <f>IF(B341="","",AVERAGEIFS(Data!F$9:F$2708,Data!$C$9:$C$2708,$B341,Data!$E$9:$E$2708,"2°cooking", Data!$D$9:$D$2708,"1°batch"))</f>
        <v/>
      </c>
      <c r="E341" s="26" t="str">
        <f>IF(B341="","",AVERAGEIFS(Data!F$9:F$2708,Data!$C$9:$C$2708,$B341,Data!$E$9:$E$2708,"3°cooking", Data!$D$9:$D$2708,"1°batch"))</f>
        <v/>
      </c>
      <c r="F341" s="26" t="str">
        <f>IF(B341="","",AVERAGEIFS(Data!F$9:F$2708,Data!$C$9:$C$2708,$B341,Data!$E$9:$E$2708,"4°cooking", Data!$D$9:$D$2708,"1°batch"))</f>
        <v/>
      </c>
      <c r="G341" s="59" t="str">
        <f>IF(B341="","",AVERAGEIFS(Data!F$9:F$2708,Data!$C$9:$C$2708,$B341,Data!$E$9:$E$2708,"5°cooking", Data!$D$9:$D$2708,"1°batch"))</f>
        <v/>
      </c>
      <c r="H341" s="58" t="str">
        <f>IF(B341="","",AVERAGEIFS(Data!F$9:F$2708,Data!$C$9:$C$2708,$B341,Data!$E$9:$E$2708,"1°cooking", Data!$D$9:$D$2708,"2°batch"))</f>
        <v/>
      </c>
      <c r="I341" s="26" t="str">
        <f>IF(B341="","",AVERAGEIFS(Data!F$9:F$2708,Data!$C$9:$C$2708,$B341,Data!$E$9:$E$2708,"2°cooking", Data!$D$9:$D$2708,"2°batch"))</f>
        <v/>
      </c>
      <c r="J341" s="26" t="str">
        <f>IF(B341="","",AVERAGEIFS(Data!F$9:F$2708,Data!$C$9:$C$2708,$B341,Data!$E$9:$E$2708,"3°cooking", Data!$D$9:$D$2708,"2°batch"))</f>
        <v/>
      </c>
      <c r="K341" s="26" t="str">
        <f>IF(B341="","",AVERAGEIFS(Data!F$9:F$2708,Data!$C$9:$C$2708,$B341,Data!$E$9:$E$2708,"4°cooking", Data!$D$9:$D$2708,"2°batch"))</f>
        <v/>
      </c>
      <c r="L341" s="59" t="str">
        <f>IF(B341="","",AVERAGEIFS(Data!F$9:F$2708,Data!$C$9:$C$2708,$B341,Data!$E$9:$E$2708,"5°cooking", Data!$D$9:$D$2708,"2°batch"))</f>
        <v/>
      </c>
      <c r="M341" s="58" t="str">
        <f>IF(B341="","",AVERAGEIFS(Data!F$9:F$2708,Data!$C$9:$C$2708,$B341,Data!$E$9:$E$2708,"1°cooking", Data!$D$9:$D$2708,"3°batch"))</f>
        <v/>
      </c>
      <c r="N341" s="26" t="str">
        <f>IF(B341="","",AVERAGEIFS(Data!F$9:F$2708,Data!$C$9:$C$2708,$B341,Data!$E$9:$E$2708,"2°cooking", Data!$D$9:$D$2708,"3°batch"))</f>
        <v/>
      </c>
      <c r="O341" s="26" t="str">
        <f>IF(B341="","",AVERAGEIFS(Data!F$9:F$2708,Data!$C$9:$C$2708,$B341,Data!$E$9:$E$2708,"3°cooking", Data!$D$9:$D$2708,"3°batch"))</f>
        <v/>
      </c>
      <c r="P341" s="26" t="str">
        <f>IF(B341="","",AVERAGEIFS(Data!F$9:F$2708,Data!$C$9:$C$2708,$B341,Data!$E$9:$E$2708,"4°cooking", Data!$D$9:$D$2708,"3°batch"))</f>
        <v/>
      </c>
      <c r="Q341" s="59" t="str">
        <f>IF(B341="","",AVERAGEIFS(Data!F$9:F$2708,Data!$C$9:$C$2708,$B341,Data!$E$9:$E$2708,"5°cooking", Data!$D$9:$D$2708,"3°batch"))</f>
        <v/>
      </c>
      <c r="R341" s="66" t="str">
        <f t="shared" si="11"/>
        <v/>
      </c>
    </row>
    <row r="342" spans="2:18" x14ac:dyDescent="0.25">
      <c r="B342" s="66" t="str">
        <f t="shared" si="12"/>
        <v/>
      </c>
      <c r="C342" s="58" t="str">
        <f>IF(B342="","",AVERAGEIFS(Data!F$9:F$2708,Data!$C$9:$C$2708,$B342,Data!$E$9:$E$2708,"1°cooking", Data!$D$9:$D$2708,"1°batch"))</f>
        <v/>
      </c>
      <c r="D342" s="26" t="str">
        <f>IF(B342="","",AVERAGEIFS(Data!F$9:F$2708,Data!$C$9:$C$2708,$B342,Data!$E$9:$E$2708,"2°cooking", Data!$D$9:$D$2708,"1°batch"))</f>
        <v/>
      </c>
      <c r="E342" s="26" t="str">
        <f>IF(B342="","",AVERAGEIFS(Data!F$9:F$2708,Data!$C$9:$C$2708,$B342,Data!$E$9:$E$2708,"3°cooking", Data!$D$9:$D$2708,"1°batch"))</f>
        <v/>
      </c>
      <c r="F342" s="26" t="str">
        <f>IF(B342="","",AVERAGEIFS(Data!F$9:F$2708,Data!$C$9:$C$2708,$B342,Data!$E$9:$E$2708,"4°cooking", Data!$D$9:$D$2708,"1°batch"))</f>
        <v/>
      </c>
      <c r="G342" s="59" t="str">
        <f>IF(B342="","",AVERAGEIFS(Data!F$9:F$2708,Data!$C$9:$C$2708,$B342,Data!$E$9:$E$2708,"5°cooking", Data!$D$9:$D$2708,"1°batch"))</f>
        <v/>
      </c>
      <c r="H342" s="58" t="str">
        <f>IF(B342="","",AVERAGEIFS(Data!F$9:F$2708,Data!$C$9:$C$2708,$B342,Data!$E$9:$E$2708,"1°cooking", Data!$D$9:$D$2708,"2°batch"))</f>
        <v/>
      </c>
      <c r="I342" s="26" t="str">
        <f>IF(B342="","",AVERAGEIFS(Data!F$9:F$2708,Data!$C$9:$C$2708,$B342,Data!$E$9:$E$2708,"2°cooking", Data!$D$9:$D$2708,"2°batch"))</f>
        <v/>
      </c>
      <c r="J342" s="26" t="str">
        <f>IF(B342="","",AVERAGEIFS(Data!F$9:F$2708,Data!$C$9:$C$2708,$B342,Data!$E$9:$E$2708,"3°cooking", Data!$D$9:$D$2708,"2°batch"))</f>
        <v/>
      </c>
      <c r="K342" s="26" t="str">
        <f>IF(B342="","",AVERAGEIFS(Data!F$9:F$2708,Data!$C$9:$C$2708,$B342,Data!$E$9:$E$2708,"4°cooking", Data!$D$9:$D$2708,"2°batch"))</f>
        <v/>
      </c>
      <c r="L342" s="59" t="str">
        <f>IF(B342="","",AVERAGEIFS(Data!F$9:F$2708,Data!$C$9:$C$2708,$B342,Data!$E$9:$E$2708,"5°cooking", Data!$D$9:$D$2708,"2°batch"))</f>
        <v/>
      </c>
      <c r="M342" s="58" t="str">
        <f>IF(B342="","",AVERAGEIFS(Data!F$9:F$2708,Data!$C$9:$C$2708,$B342,Data!$E$9:$E$2708,"1°cooking", Data!$D$9:$D$2708,"3°batch"))</f>
        <v/>
      </c>
      <c r="N342" s="26" t="str">
        <f>IF(B342="","",AVERAGEIFS(Data!F$9:F$2708,Data!$C$9:$C$2708,$B342,Data!$E$9:$E$2708,"2°cooking", Data!$D$9:$D$2708,"3°batch"))</f>
        <v/>
      </c>
      <c r="O342" s="26" t="str">
        <f>IF(B342="","",AVERAGEIFS(Data!F$9:F$2708,Data!$C$9:$C$2708,$B342,Data!$E$9:$E$2708,"3°cooking", Data!$D$9:$D$2708,"3°batch"))</f>
        <v/>
      </c>
      <c r="P342" s="26" t="str">
        <f>IF(B342="","",AVERAGEIFS(Data!F$9:F$2708,Data!$C$9:$C$2708,$B342,Data!$E$9:$E$2708,"4°cooking", Data!$D$9:$D$2708,"3°batch"))</f>
        <v/>
      </c>
      <c r="Q342" s="59" t="str">
        <f>IF(B342="","",AVERAGEIFS(Data!F$9:F$2708,Data!$C$9:$C$2708,$B342,Data!$E$9:$E$2708,"5°cooking", Data!$D$9:$D$2708,"3°batch"))</f>
        <v/>
      </c>
      <c r="R342" s="66" t="str">
        <f t="shared" si="11"/>
        <v/>
      </c>
    </row>
    <row r="343" spans="2:18" x14ac:dyDescent="0.25">
      <c r="B343" s="66" t="str">
        <f t="shared" si="12"/>
        <v/>
      </c>
      <c r="C343" s="58" t="str">
        <f>IF(B343="","",AVERAGEIFS(Data!F$9:F$2708,Data!$C$9:$C$2708,$B343,Data!$E$9:$E$2708,"1°cooking", Data!$D$9:$D$2708,"1°batch"))</f>
        <v/>
      </c>
      <c r="D343" s="26" t="str">
        <f>IF(B343="","",AVERAGEIFS(Data!F$9:F$2708,Data!$C$9:$C$2708,$B343,Data!$E$9:$E$2708,"2°cooking", Data!$D$9:$D$2708,"1°batch"))</f>
        <v/>
      </c>
      <c r="E343" s="26" t="str">
        <f>IF(B343="","",AVERAGEIFS(Data!F$9:F$2708,Data!$C$9:$C$2708,$B343,Data!$E$9:$E$2708,"3°cooking", Data!$D$9:$D$2708,"1°batch"))</f>
        <v/>
      </c>
      <c r="F343" s="26" t="str">
        <f>IF(B343="","",AVERAGEIFS(Data!F$9:F$2708,Data!$C$9:$C$2708,$B343,Data!$E$9:$E$2708,"4°cooking", Data!$D$9:$D$2708,"1°batch"))</f>
        <v/>
      </c>
      <c r="G343" s="59" t="str">
        <f>IF(B343="","",AVERAGEIFS(Data!F$9:F$2708,Data!$C$9:$C$2708,$B343,Data!$E$9:$E$2708,"5°cooking", Data!$D$9:$D$2708,"1°batch"))</f>
        <v/>
      </c>
      <c r="H343" s="58" t="str">
        <f>IF(B343="","",AVERAGEIFS(Data!F$9:F$2708,Data!$C$9:$C$2708,$B343,Data!$E$9:$E$2708,"1°cooking", Data!$D$9:$D$2708,"2°batch"))</f>
        <v/>
      </c>
      <c r="I343" s="26" t="str">
        <f>IF(B343="","",AVERAGEIFS(Data!F$9:F$2708,Data!$C$9:$C$2708,$B343,Data!$E$9:$E$2708,"2°cooking", Data!$D$9:$D$2708,"2°batch"))</f>
        <v/>
      </c>
      <c r="J343" s="26" t="str">
        <f>IF(B343="","",AVERAGEIFS(Data!F$9:F$2708,Data!$C$9:$C$2708,$B343,Data!$E$9:$E$2708,"3°cooking", Data!$D$9:$D$2708,"2°batch"))</f>
        <v/>
      </c>
      <c r="K343" s="26" t="str">
        <f>IF(B343="","",AVERAGEIFS(Data!F$9:F$2708,Data!$C$9:$C$2708,$B343,Data!$E$9:$E$2708,"4°cooking", Data!$D$9:$D$2708,"2°batch"))</f>
        <v/>
      </c>
      <c r="L343" s="59" t="str">
        <f>IF(B343="","",AVERAGEIFS(Data!F$9:F$2708,Data!$C$9:$C$2708,$B343,Data!$E$9:$E$2708,"5°cooking", Data!$D$9:$D$2708,"2°batch"))</f>
        <v/>
      </c>
      <c r="M343" s="58" t="str">
        <f>IF(B343="","",AVERAGEIFS(Data!F$9:F$2708,Data!$C$9:$C$2708,$B343,Data!$E$9:$E$2708,"1°cooking", Data!$D$9:$D$2708,"3°batch"))</f>
        <v/>
      </c>
      <c r="N343" s="26" t="str">
        <f>IF(B343="","",AVERAGEIFS(Data!F$9:F$2708,Data!$C$9:$C$2708,$B343,Data!$E$9:$E$2708,"2°cooking", Data!$D$9:$D$2708,"3°batch"))</f>
        <v/>
      </c>
      <c r="O343" s="26" t="str">
        <f>IF(B343="","",AVERAGEIFS(Data!F$9:F$2708,Data!$C$9:$C$2708,$B343,Data!$E$9:$E$2708,"3°cooking", Data!$D$9:$D$2708,"3°batch"))</f>
        <v/>
      </c>
      <c r="P343" s="26" t="str">
        <f>IF(B343="","",AVERAGEIFS(Data!F$9:F$2708,Data!$C$9:$C$2708,$B343,Data!$E$9:$E$2708,"4°cooking", Data!$D$9:$D$2708,"3°batch"))</f>
        <v/>
      </c>
      <c r="Q343" s="59" t="str">
        <f>IF(B343="","",AVERAGEIFS(Data!F$9:F$2708,Data!$C$9:$C$2708,$B343,Data!$E$9:$E$2708,"5°cooking", Data!$D$9:$D$2708,"3°batch"))</f>
        <v/>
      </c>
      <c r="R343" s="66" t="str">
        <f t="shared" si="11"/>
        <v/>
      </c>
    </row>
    <row r="344" spans="2:18" x14ac:dyDescent="0.25">
      <c r="B344" s="66" t="str">
        <f t="shared" si="12"/>
        <v/>
      </c>
      <c r="C344" s="58" t="str">
        <f>IF(B344="","",AVERAGEIFS(Data!F$9:F$2708,Data!$C$9:$C$2708,$B344,Data!$E$9:$E$2708,"1°cooking", Data!$D$9:$D$2708,"1°batch"))</f>
        <v/>
      </c>
      <c r="D344" s="26" t="str">
        <f>IF(B344="","",AVERAGEIFS(Data!F$9:F$2708,Data!$C$9:$C$2708,$B344,Data!$E$9:$E$2708,"2°cooking", Data!$D$9:$D$2708,"1°batch"))</f>
        <v/>
      </c>
      <c r="E344" s="26" t="str">
        <f>IF(B344="","",AVERAGEIFS(Data!F$9:F$2708,Data!$C$9:$C$2708,$B344,Data!$E$9:$E$2708,"3°cooking", Data!$D$9:$D$2708,"1°batch"))</f>
        <v/>
      </c>
      <c r="F344" s="26" t="str">
        <f>IF(B344="","",AVERAGEIFS(Data!F$9:F$2708,Data!$C$9:$C$2708,$B344,Data!$E$9:$E$2708,"4°cooking", Data!$D$9:$D$2708,"1°batch"))</f>
        <v/>
      </c>
      <c r="G344" s="59" t="str">
        <f>IF(B344="","",AVERAGEIFS(Data!F$9:F$2708,Data!$C$9:$C$2708,$B344,Data!$E$9:$E$2708,"5°cooking", Data!$D$9:$D$2708,"1°batch"))</f>
        <v/>
      </c>
      <c r="H344" s="58" t="str">
        <f>IF(B344="","",AVERAGEIFS(Data!F$9:F$2708,Data!$C$9:$C$2708,$B344,Data!$E$9:$E$2708,"1°cooking", Data!$D$9:$D$2708,"2°batch"))</f>
        <v/>
      </c>
      <c r="I344" s="26" t="str">
        <f>IF(B344="","",AVERAGEIFS(Data!F$9:F$2708,Data!$C$9:$C$2708,$B344,Data!$E$9:$E$2708,"2°cooking", Data!$D$9:$D$2708,"2°batch"))</f>
        <v/>
      </c>
      <c r="J344" s="26" t="str">
        <f>IF(B344="","",AVERAGEIFS(Data!F$9:F$2708,Data!$C$9:$C$2708,$B344,Data!$E$9:$E$2708,"3°cooking", Data!$D$9:$D$2708,"2°batch"))</f>
        <v/>
      </c>
      <c r="K344" s="26" t="str">
        <f>IF(B344="","",AVERAGEIFS(Data!F$9:F$2708,Data!$C$9:$C$2708,$B344,Data!$E$9:$E$2708,"4°cooking", Data!$D$9:$D$2708,"2°batch"))</f>
        <v/>
      </c>
      <c r="L344" s="59" t="str">
        <f>IF(B344="","",AVERAGEIFS(Data!F$9:F$2708,Data!$C$9:$C$2708,$B344,Data!$E$9:$E$2708,"5°cooking", Data!$D$9:$D$2708,"2°batch"))</f>
        <v/>
      </c>
      <c r="M344" s="58" t="str">
        <f>IF(B344="","",AVERAGEIFS(Data!F$9:F$2708,Data!$C$9:$C$2708,$B344,Data!$E$9:$E$2708,"1°cooking", Data!$D$9:$D$2708,"3°batch"))</f>
        <v/>
      </c>
      <c r="N344" s="26" t="str">
        <f>IF(B344="","",AVERAGEIFS(Data!F$9:F$2708,Data!$C$9:$C$2708,$B344,Data!$E$9:$E$2708,"2°cooking", Data!$D$9:$D$2708,"3°batch"))</f>
        <v/>
      </c>
      <c r="O344" s="26" t="str">
        <f>IF(B344="","",AVERAGEIFS(Data!F$9:F$2708,Data!$C$9:$C$2708,$B344,Data!$E$9:$E$2708,"3°cooking", Data!$D$9:$D$2708,"3°batch"))</f>
        <v/>
      </c>
      <c r="P344" s="26" t="str">
        <f>IF(B344="","",AVERAGEIFS(Data!F$9:F$2708,Data!$C$9:$C$2708,$B344,Data!$E$9:$E$2708,"4°cooking", Data!$D$9:$D$2708,"3°batch"))</f>
        <v/>
      </c>
      <c r="Q344" s="59" t="str">
        <f>IF(B344="","",AVERAGEIFS(Data!F$9:F$2708,Data!$C$9:$C$2708,$B344,Data!$E$9:$E$2708,"5°cooking", Data!$D$9:$D$2708,"3°batch"))</f>
        <v/>
      </c>
      <c r="R344" s="66" t="str">
        <f t="shared" si="11"/>
        <v/>
      </c>
    </row>
    <row r="345" spans="2:18" x14ac:dyDescent="0.25">
      <c r="B345" s="66" t="str">
        <f t="shared" si="12"/>
        <v/>
      </c>
      <c r="C345" s="58" t="str">
        <f>IF(B345="","",AVERAGEIFS(Data!F$9:F$2708,Data!$C$9:$C$2708,$B345,Data!$E$9:$E$2708,"1°cooking", Data!$D$9:$D$2708,"1°batch"))</f>
        <v/>
      </c>
      <c r="D345" s="26" t="str">
        <f>IF(B345="","",AVERAGEIFS(Data!F$9:F$2708,Data!$C$9:$C$2708,$B345,Data!$E$9:$E$2708,"2°cooking", Data!$D$9:$D$2708,"1°batch"))</f>
        <v/>
      </c>
      <c r="E345" s="26" t="str">
        <f>IF(B345="","",AVERAGEIFS(Data!F$9:F$2708,Data!$C$9:$C$2708,$B345,Data!$E$9:$E$2708,"3°cooking", Data!$D$9:$D$2708,"1°batch"))</f>
        <v/>
      </c>
      <c r="F345" s="26" t="str">
        <f>IF(B345="","",AVERAGEIFS(Data!F$9:F$2708,Data!$C$9:$C$2708,$B345,Data!$E$9:$E$2708,"4°cooking", Data!$D$9:$D$2708,"1°batch"))</f>
        <v/>
      </c>
      <c r="G345" s="59" t="str">
        <f>IF(B345="","",AVERAGEIFS(Data!F$9:F$2708,Data!$C$9:$C$2708,$B345,Data!$E$9:$E$2708,"5°cooking", Data!$D$9:$D$2708,"1°batch"))</f>
        <v/>
      </c>
      <c r="H345" s="58" t="str">
        <f>IF(B345="","",AVERAGEIFS(Data!F$9:F$2708,Data!$C$9:$C$2708,$B345,Data!$E$9:$E$2708,"1°cooking", Data!$D$9:$D$2708,"2°batch"))</f>
        <v/>
      </c>
      <c r="I345" s="26" t="str">
        <f>IF(B345="","",AVERAGEIFS(Data!F$9:F$2708,Data!$C$9:$C$2708,$B345,Data!$E$9:$E$2708,"2°cooking", Data!$D$9:$D$2708,"2°batch"))</f>
        <v/>
      </c>
      <c r="J345" s="26" t="str">
        <f>IF(B345="","",AVERAGEIFS(Data!F$9:F$2708,Data!$C$9:$C$2708,$B345,Data!$E$9:$E$2708,"3°cooking", Data!$D$9:$D$2708,"2°batch"))</f>
        <v/>
      </c>
      <c r="K345" s="26" t="str">
        <f>IF(B345="","",AVERAGEIFS(Data!F$9:F$2708,Data!$C$9:$C$2708,$B345,Data!$E$9:$E$2708,"4°cooking", Data!$D$9:$D$2708,"2°batch"))</f>
        <v/>
      </c>
      <c r="L345" s="59" t="str">
        <f>IF(B345="","",AVERAGEIFS(Data!F$9:F$2708,Data!$C$9:$C$2708,$B345,Data!$E$9:$E$2708,"5°cooking", Data!$D$9:$D$2708,"2°batch"))</f>
        <v/>
      </c>
      <c r="M345" s="58" t="str">
        <f>IF(B345="","",AVERAGEIFS(Data!F$9:F$2708,Data!$C$9:$C$2708,$B345,Data!$E$9:$E$2708,"1°cooking", Data!$D$9:$D$2708,"3°batch"))</f>
        <v/>
      </c>
      <c r="N345" s="26" t="str">
        <f>IF(B345="","",AVERAGEIFS(Data!F$9:F$2708,Data!$C$9:$C$2708,$B345,Data!$E$9:$E$2708,"2°cooking", Data!$D$9:$D$2708,"3°batch"))</f>
        <v/>
      </c>
      <c r="O345" s="26" t="str">
        <f>IF(B345="","",AVERAGEIFS(Data!F$9:F$2708,Data!$C$9:$C$2708,$B345,Data!$E$9:$E$2708,"3°cooking", Data!$D$9:$D$2708,"3°batch"))</f>
        <v/>
      </c>
      <c r="P345" s="26" t="str">
        <f>IF(B345="","",AVERAGEIFS(Data!F$9:F$2708,Data!$C$9:$C$2708,$B345,Data!$E$9:$E$2708,"4°cooking", Data!$D$9:$D$2708,"3°batch"))</f>
        <v/>
      </c>
      <c r="Q345" s="59" t="str">
        <f>IF(B345="","",AVERAGEIFS(Data!F$9:F$2708,Data!$C$9:$C$2708,$B345,Data!$E$9:$E$2708,"5°cooking", Data!$D$9:$D$2708,"3°batch"))</f>
        <v/>
      </c>
      <c r="R345" s="66" t="str">
        <f t="shared" si="11"/>
        <v/>
      </c>
    </row>
    <row r="346" spans="2:18" x14ac:dyDescent="0.25">
      <c r="B346" s="66" t="str">
        <f t="shared" si="12"/>
        <v/>
      </c>
      <c r="C346" s="58" t="str">
        <f>IF(B346="","",AVERAGEIFS(Data!F$9:F$2708,Data!$C$9:$C$2708,$B346,Data!$E$9:$E$2708,"1°cooking", Data!$D$9:$D$2708,"1°batch"))</f>
        <v/>
      </c>
      <c r="D346" s="26" t="str">
        <f>IF(B346="","",AVERAGEIFS(Data!F$9:F$2708,Data!$C$9:$C$2708,$B346,Data!$E$9:$E$2708,"2°cooking", Data!$D$9:$D$2708,"1°batch"))</f>
        <v/>
      </c>
      <c r="E346" s="26" t="str">
        <f>IF(B346="","",AVERAGEIFS(Data!F$9:F$2708,Data!$C$9:$C$2708,$B346,Data!$E$9:$E$2708,"3°cooking", Data!$D$9:$D$2708,"1°batch"))</f>
        <v/>
      </c>
      <c r="F346" s="26" t="str">
        <f>IF(B346="","",AVERAGEIFS(Data!F$9:F$2708,Data!$C$9:$C$2708,$B346,Data!$E$9:$E$2708,"4°cooking", Data!$D$9:$D$2708,"1°batch"))</f>
        <v/>
      </c>
      <c r="G346" s="59" t="str">
        <f>IF(B346="","",AVERAGEIFS(Data!F$9:F$2708,Data!$C$9:$C$2708,$B346,Data!$E$9:$E$2708,"5°cooking", Data!$D$9:$D$2708,"1°batch"))</f>
        <v/>
      </c>
      <c r="H346" s="58" t="str">
        <f>IF(B346="","",AVERAGEIFS(Data!F$9:F$2708,Data!$C$9:$C$2708,$B346,Data!$E$9:$E$2708,"1°cooking", Data!$D$9:$D$2708,"2°batch"))</f>
        <v/>
      </c>
      <c r="I346" s="26" t="str">
        <f>IF(B346="","",AVERAGEIFS(Data!F$9:F$2708,Data!$C$9:$C$2708,$B346,Data!$E$9:$E$2708,"2°cooking", Data!$D$9:$D$2708,"2°batch"))</f>
        <v/>
      </c>
      <c r="J346" s="26" t="str">
        <f>IF(B346="","",AVERAGEIFS(Data!F$9:F$2708,Data!$C$9:$C$2708,$B346,Data!$E$9:$E$2708,"3°cooking", Data!$D$9:$D$2708,"2°batch"))</f>
        <v/>
      </c>
      <c r="K346" s="26" t="str">
        <f>IF(B346="","",AVERAGEIFS(Data!F$9:F$2708,Data!$C$9:$C$2708,$B346,Data!$E$9:$E$2708,"4°cooking", Data!$D$9:$D$2708,"2°batch"))</f>
        <v/>
      </c>
      <c r="L346" s="59" t="str">
        <f>IF(B346="","",AVERAGEIFS(Data!F$9:F$2708,Data!$C$9:$C$2708,$B346,Data!$E$9:$E$2708,"5°cooking", Data!$D$9:$D$2708,"2°batch"))</f>
        <v/>
      </c>
      <c r="M346" s="58" t="str">
        <f>IF(B346="","",AVERAGEIFS(Data!F$9:F$2708,Data!$C$9:$C$2708,$B346,Data!$E$9:$E$2708,"1°cooking", Data!$D$9:$D$2708,"3°batch"))</f>
        <v/>
      </c>
      <c r="N346" s="26" t="str">
        <f>IF(B346="","",AVERAGEIFS(Data!F$9:F$2708,Data!$C$9:$C$2708,$B346,Data!$E$9:$E$2708,"2°cooking", Data!$D$9:$D$2708,"3°batch"))</f>
        <v/>
      </c>
      <c r="O346" s="26" t="str">
        <f>IF(B346="","",AVERAGEIFS(Data!F$9:F$2708,Data!$C$9:$C$2708,$B346,Data!$E$9:$E$2708,"3°cooking", Data!$D$9:$D$2708,"3°batch"))</f>
        <v/>
      </c>
      <c r="P346" s="26" t="str">
        <f>IF(B346="","",AVERAGEIFS(Data!F$9:F$2708,Data!$C$9:$C$2708,$B346,Data!$E$9:$E$2708,"4°cooking", Data!$D$9:$D$2708,"3°batch"))</f>
        <v/>
      </c>
      <c r="Q346" s="59" t="str">
        <f>IF(B346="","",AVERAGEIFS(Data!F$9:F$2708,Data!$C$9:$C$2708,$B346,Data!$E$9:$E$2708,"5°cooking", Data!$D$9:$D$2708,"3°batch"))</f>
        <v/>
      </c>
      <c r="R346" s="66" t="str">
        <f t="shared" si="11"/>
        <v/>
      </c>
    </row>
    <row r="347" spans="2:18" x14ac:dyDescent="0.25">
      <c r="B347" s="66" t="str">
        <f t="shared" si="12"/>
        <v/>
      </c>
      <c r="C347" s="58" t="str">
        <f>IF(B347="","",AVERAGEIFS(Data!F$9:F$2708,Data!$C$9:$C$2708,$B347,Data!$E$9:$E$2708,"1°cooking", Data!$D$9:$D$2708,"1°batch"))</f>
        <v/>
      </c>
      <c r="D347" s="26" t="str">
        <f>IF(B347="","",AVERAGEIFS(Data!F$9:F$2708,Data!$C$9:$C$2708,$B347,Data!$E$9:$E$2708,"2°cooking", Data!$D$9:$D$2708,"1°batch"))</f>
        <v/>
      </c>
      <c r="E347" s="26" t="str">
        <f>IF(B347="","",AVERAGEIFS(Data!F$9:F$2708,Data!$C$9:$C$2708,$B347,Data!$E$9:$E$2708,"3°cooking", Data!$D$9:$D$2708,"1°batch"))</f>
        <v/>
      </c>
      <c r="F347" s="26" t="str">
        <f>IF(B347="","",AVERAGEIFS(Data!F$9:F$2708,Data!$C$9:$C$2708,$B347,Data!$E$9:$E$2708,"4°cooking", Data!$D$9:$D$2708,"1°batch"))</f>
        <v/>
      </c>
      <c r="G347" s="59" t="str">
        <f>IF(B347="","",AVERAGEIFS(Data!F$9:F$2708,Data!$C$9:$C$2708,$B347,Data!$E$9:$E$2708,"5°cooking", Data!$D$9:$D$2708,"1°batch"))</f>
        <v/>
      </c>
      <c r="H347" s="58" t="str">
        <f>IF(B347="","",AVERAGEIFS(Data!F$9:F$2708,Data!$C$9:$C$2708,$B347,Data!$E$9:$E$2708,"1°cooking", Data!$D$9:$D$2708,"2°batch"))</f>
        <v/>
      </c>
      <c r="I347" s="26" t="str">
        <f>IF(B347="","",AVERAGEIFS(Data!F$9:F$2708,Data!$C$9:$C$2708,$B347,Data!$E$9:$E$2708,"2°cooking", Data!$D$9:$D$2708,"2°batch"))</f>
        <v/>
      </c>
      <c r="J347" s="26" t="str">
        <f>IF(B347="","",AVERAGEIFS(Data!F$9:F$2708,Data!$C$9:$C$2708,$B347,Data!$E$9:$E$2708,"3°cooking", Data!$D$9:$D$2708,"2°batch"))</f>
        <v/>
      </c>
      <c r="K347" s="26" t="str">
        <f>IF(B347="","",AVERAGEIFS(Data!F$9:F$2708,Data!$C$9:$C$2708,$B347,Data!$E$9:$E$2708,"4°cooking", Data!$D$9:$D$2708,"2°batch"))</f>
        <v/>
      </c>
      <c r="L347" s="59" t="str">
        <f>IF(B347="","",AVERAGEIFS(Data!F$9:F$2708,Data!$C$9:$C$2708,$B347,Data!$E$9:$E$2708,"5°cooking", Data!$D$9:$D$2708,"2°batch"))</f>
        <v/>
      </c>
      <c r="M347" s="58" t="str">
        <f>IF(B347="","",AVERAGEIFS(Data!F$9:F$2708,Data!$C$9:$C$2708,$B347,Data!$E$9:$E$2708,"1°cooking", Data!$D$9:$D$2708,"3°batch"))</f>
        <v/>
      </c>
      <c r="N347" s="26" t="str">
        <f>IF(B347="","",AVERAGEIFS(Data!F$9:F$2708,Data!$C$9:$C$2708,$B347,Data!$E$9:$E$2708,"2°cooking", Data!$D$9:$D$2708,"3°batch"))</f>
        <v/>
      </c>
      <c r="O347" s="26" t="str">
        <f>IF(B347="","",AVERAGEIFS(Data!F$9:F$2708,Data!$C$9:$C$2708,$B347,Data!$E$9:$E$2708,"3°cooking", Data!$D$9:$D$2708,"3°batch"))</f>
        <v/>
      </c>
      <c r="P347" s="26" t="str">
        <f>IF(B347="","",AVERAGEIFS(Data!F$9:F$2708,Data!$C$9:$C$2708,$B347,Data!$E$9:$E$2708,"4°cooking", Data!$D$9:$D$2708,"3°batch"))</f>
        <v/>
      </c>
      <c r="Q347" s="59" t="str">
        <f>IF(B347="","",AVERAGEIFS(Data!F$9:F$2708,Data!$C$9:$C$2708,$B347,Data!$E$9:$E$2708,"5°cooking", Data!$D$9:$D$2708,"3°batch"))</f>
        <v/>
      </c>
      <c r="R347" s="66" t="str">
        <f t="shared" si="11"/>
        <v/>
      </c>
    </row>
    <row r="348" spans="2:18" x14ac:dyDescent="0.25">
      <c r="B348" s="66" t="str">
        <f t="shared" si="12"/>
        <v/>
      </c>
      <c r="C348" s="58" t="str">
        <f>IF(B348="","",AVERAGEIFS(Data!F$9:F$2708,Data!$C$9:$C$2708,$B348,Data!$E$9:$E$2708,"1°cooking", Data!$D$9:$D$2708,"1°batch"))</f>
        <v/>
      </c>
      <c r="D348" s="26" t="str">
        <f>IF(B348="","",AVERAGEIFS(Data!F$9:F$2708,Data!$C$9:$C$2708,$B348,Data!$E$9:$E$2708,"2°cooking", Data!$D$9:$D$2708,"1°batch"))</f>
        <v/>
      </c>
      <c r="E348" s="26" t="str">
        <f>IF(B348="","",AVERAGEIFS(Data!F$9:F$2708,Data!$C$9:$C$2708,$B348,Data!$E$9:$E$2708,"3°cooking", Data!$D$9:$D$2708,"1°batch"))</f>
        <v/>
      </c>
      <c r="F348" s="26" t="str">
        <f>IF(B348="","",AVERAGEIFS(Data!F$9:F$2708,Data!$C$9:$C$2708,$B348,Data!$E$9:$E$2708,"4°cooking", Data!$D$9:$D$2708,"1°batch"))</f>
        <v/>
      </c>
      <c r="G348" s="59" t="str">
        <f>IF(B348="","",AVERAGEIFS(Data!F$9:F$2708,Data!$C$9:$C$2708,$B348,Data!$E$9:$E$2708,"5°cooking", Data!$D$9:$D$2708,"1°batch"))</f>
        <v/>
      </c>
      <c r="H348" s="58" t="str">
        <f>IF(B348="","",AVERAGEIFS(Data!F$9:F$2708,Data!$C$9:$C$2708,$B348,Data!$E$9:$E$2708,"1°cooking", Data!$D$9:$D$2708,"2°batch"))</f>
        <v/>
      </c>
      <c r="I348" s="26" t="str">
        <f>IF(B348="","",AVERAGEIFS(Data!F$9:F$2708,Data!$C$9:$C$2708,$B348,Data!$E$9:$E$2708,"2°cooking", Data!$D$9:$D$2708,"2°batch"))</f>
        <v/>
      </c>
      <c r="J348" s="26" t="str">
        <f>IF(B348="","",AVERAGEIFS(Data!F$9:F$2708,Data!$C$9:$C$2708,$B348,Data!$E$9:$E$2708,"3°cooking", Data!$D$9:$D$2708,"2°batch"))</f>
        <v/>
      </c>
      <c r="K348" s="26" t="str">
        <f>IF(B348="","",AVERAGEIFS(Data!F$9:F$2708,Data!$C$9:$C$2708,$B348,Data!$E$9:$E$2708,"4°cooking", Data!$D$9:$D$2708,"2°batch"))</f>
        <v/>
      </c>
      <c r="L348" s="59" t="str">
        <f>IF(B348="","",AVERAGEIFS(Data!F$9:F$2708,Data!$C$9:$C$2708,$B348,Data!$E$9:$E$2708,"5°cooking", Data!$D$9:$D$2708,"2°batch"))</f>
        <v/>
      </c>
      <c r="M348" s="58" t="str">
        <f>IF(B348="","",AVERAGEIFS(Data!F$9:F$2708,Data!$C$9:$C$2708,$B348,Data!$E$9:$E$2708,"1°cooking", Data!$D$9:$D$2708,"3°batch"))</f>
        <v/>
      </c>
      <c r="N348" s="26" t="str">
        <f>IF(B348="","",AVERAGEIFS(Data!F$9:F$2708,Data!$C$9:$C$2708,$B348,Data!$E$9:$E$2708,"2°cooking", Data!$D$9:$D$2708,"3°batch"))</f>
        <v/>
      </c>
      <c r="O348" s="26" t="str">
        <f>IF(B348="","",AVERAGEIFS(Data!F$9:F$2708,Data!$C$9:$C$2708,$B348,Data!$E$9:$E$2708,"3°cooking", Data!$D$9:$D$2708,"3°batch"))</f>
        <v/>
      </c>
      <c r="P348" s="26" t="str">
        <f>IF(B348="","",AVERAGEIFS(Data!F$9:F$2708,Data!$C$9:$C$2708,$B348,Data!$E$9:$E$2708,"4°cooking", Data!$D$9:$D$2708,"3°batch"))</f>
        <v/>
      </c>
      <c r="Q348" s="59" t="str">
        <f>IF(B348="","",AVERAGEIFS(Data!F$9:F$2708,Data!$C$9:$C$2708,$B348,Data!$E$9:$E$2708,"5°cooking", Data!$D$9:$D$2708,"3°batch"))</f>
        <v/>
      </c>
      <c r="R348" s="66" t="str">
        <f t="shared" si="11"/>
        <v/>
      </c>
    </row>
    <row r="349" spans="2:18" x14ac:dyDescent="0.25">
      <c r="B349" s="66" t="str">
        <f t="shared" si="12"/>
        <v/>
      </c>
      <c r="C349" s="58" t="str">
        <f>IF(B349="","",AVERAGEIFS(Data!F$9:F$2708,Data!$C$9:$C$2708,$B349,Data!$E$9:$E$2708,"1°cooking", Data!$D$9:$D$2708,"1°batch"))</f>
        <v/>
      </c>
      <c r="D349" s="26" t="str">
        <f>IF(B349="","",AVERAGEIFS(Data!F$9:F$2708,Data!$C$9:$C$2708,$B349,Data!$E$9:$E$2708,"2°cooking", Data!$D$9:$D$2708,"1°batch"))</f>
        <v/>
      </c>
      <c r="E349" s="26" t="str">
        <f>IF(B349="","",AVERAGEIFS(Data!F$9:F$2708,Data!$C$9:$C$2708,$B349,Data!$E$9:$E$2708,"3°cooking", Data!$D$9:$D$2708,"1°batch"))</f>
        <v/>
      </c>
      <c r="F349" s="26" t="str">
        <f>IF(B349="","",AVERAGEIFS(Data!F$9:F$2708,Data!$C$9:$C$2708,$B349,Data!$E$9:$E$2708,"4°cooking", Data!$D$9:$D$2708,"1°batch"))</f>
        <v/>
      </c>
      <c r="G349" s="59" t="str">
        <f>IF(B349="","",AVERAGEIFS(Data!F$9:F$2708,Data!$C$9:$C$2708,$B349,Data!$E$9:$E$2708,"5°cooking", Data!$D$9:$D$2708,"1°batch"))</f>
        <v/>
      </c>
      <c r="H349" s="58" t="str">
        <f>IF(B349="","",AVERAGEIFS(Data!F$9:F$2708,Data!$C$9:$C$2708,$B349,Data!$E$9:$E$2708,"1°cooking", Data!$D$9:$D$2708,"2°batch"))</f>
        <v/>
      </c>
      <c r="I349" s="26" t="str">
        <f>IF(B349="","",AVERAGEIFS(Data!F$9:F$2708,Data!$C$9:$C$2708,$B349,Data!$E$9:$E$2708,"2°cooking", Data!$D$9:$D$2708,"2°batch"))</f>
        <v/>
      </c>
      <c r="J349" s="26" t="str">
        <f>IF(B349="","",AVERAGEIFS(Data!F$9:F$2708,Data!$C$9:$C$2708,$B349,Data!$E$9:$E$2708,"3°cooking", Data!$D$9:$D$2708,"2°batch"))</f>
        <v/>
      </c>
      <c r="K349" s="26" t="str">
        <f>IF(B349="","",AVERAGEIFS(Data!F$9:F$2708,Data!$C$9:$C$2708,$B349,Data!$E$9:$E$2708,"4°cooking", Data!$D$9:$D$2708,"2°batch"))</f>
        <v/>
      </c>
      <c r="L349" s="59" t="str">
        <f>IF(B349="","",AVERAGEIFS(Data!F$9:F$2708,Data!$C$9:$C$2708,$B349,Data!$E$9:$E$2708,"5°cooking", Data!$D$9:$D$2708,"2°batch"))</f>
        <v/>
      </c>
      <c r="M349" s="58" t="str">
        <f>IF(B349="","",AVERAGEIFS(Data!F$9:F$2708,Data!$C$9:$C$2708,$B349,Data!$E$9:$E$2708,"1°cooking", Data!$D$9:$D$2708,"3°batch"))</f>
        <v/>
      </c>
      <c r="N349" s="26" t="str">
        <f>IF(B349="","",AVERAGEIFS(Data!F$9:F$2708,Data!$C$9:$C$2708,$B349,Data!$E$9:$E$2708,"2°cooking", Data!$D$9:$D$2708,"3°batch"))</f>
        <v/>
      </c>
      <c r="O349" s="26" t="str">
        <f>IF(B349="","",AVERAGEIFS(Data!F$9:F$2708,Data!$C$9:$C$2708,$B349,Data!$E$9:$E$2708,"3°cooking", Data!$D$9:$D$2708,"3°batch"))</f>
        <v/>
      </c>
      <c r="P349" s="26" t="str">
        <f>IF(B349="","",AVERAGEIFS(Data!F$9:F$2708,Data!$C$9:$C$2708,$B349,Data!$E$9:$E$2708,"4°cooking", Data!$D$9:$D$2708,"3°batch"))</f>
        <v/>
      </c>
      <c r="Q349" s="59" t="str">
        <f>IF(B349="","",AVERAGEIFS(Data!F$9:F$2708,Data!$C$9:$C$2708,$B349,Data!$E$9:$E$2708,"5°cooking", Data!$D$9:$D$2708,"3°batch"))</f>
        <v/>
      </c>
      <c r="R349" s="66" t="str">
        <f t="shared" si="11"/>
        <v/>
      </c>
    </row>
    <row r="350" spans="2:18" x14ac:dyDescent="0.25">
      <c r="B350" s="66" t="str">
        <f t="shared" si="12"/>
        <v/>
      </c>
      <c r="C350" s="58" t="str">
        <f>IF(B350="","",AVERAGEIFS(Data!F$9:F$2708,Data!$C$9:$C$2708,$B350,Data!$E$9:$E$2708,"1°cooking", Data!$D$9:$D$2708,"1°batch"))</f>
        <v/>
      </c>
      <c r="D350" s="26" t="str">
        <f>IF(B350="","",AVERAGEIFS(Data!F$9:F$2708,Data!$C$9:$C$2708,$B350,Data!$E$9:$E$2708,"2°cooking", Data!$D$9:$D$2708,"1°batch"))</f>
        <v/>
      </c>
      <c r="E350" s="26" t="str">
        <f>IF(B350="","",AVERAGEIFS(Data!F$9:F$2708,Data!$C$9:$C$2708,$B350,Data!$E$9:$E$2708,"3°cooking", Data!$D$9:$D$2708,"1°batch"))</f>
        <v/>
      </c>
      <c r="F350" s="26" t="str">
        <f>IF(B350="","",AVERAGEIFS(Data!F$9:F$2708,Data!$C$9:$C$2708,$B350,Data!$E$9:$E$2708,"4°cooking", Data!$D$9:$D$2708,"1°batch"))</f>
        <v/>
      </c>
      <c r="G350" s="59" t="str">
        <f>IF(B350="","",AVERAGEIFS(Data!F$9:F$2708,Data!$C$9:$C$2708,$B350,Data!$E$9:$E$2708,"5°cooking", Data!$D$9:$D$2708,"1°batch"))</f>
        <v/>
      </c>
      <c r="H350" s="58" t="str">
        <f>IF(B350="","",AVERAGEIFS(Data!F$9:F$2708,Data!$C$9:$C$2708,$B350,Data!$E$9:$E$2708,"1°cooking", Data!$D$9:$D$2708,"2°batch"))</f>
        <v/>
      </c>
      <c r="I350" s="26" t="str">
        <f>IF(B350="","",AVERAGEIFS(Data!F$9:F$2708,Data!$C$9:$C$2708,$B350,Data!$E$9:$E$2708,"2°cooking", Data!$D$9:$D$2708,"2°batch"))</f>
        <v/>
      </c>
      <c r="J350" s="26" t="str">
        <f>IF(B350="","",AVERAGEIFS(Data!F$9:F$2708,Data!$C$9:$C$2708,$B350,Data!$E$9:$E$2708,"3°cooking", Data!$D$9:$D$2708,"2°batch"))</f>
        <v/>
      </c>
      <c r="K350" s="26" t="str">
        <f>IF(B350="","",AVERAGEIFS(Data!F$9:F$2708,Data!$C$9:$C$2708,$B350,Data!$E$9:$E$2708,"4°cooking", Data!$D$9:$D$2708,"2°batch"))</f>
        <v/>
      </c>
      <c r="L350" s="59" t="str">
        <f>IF(B350="","",AVERAGEIFS(Data!F$9:F$2708,Data!$C$9:$C$2708,$B350,Data!$E$9:$E$2708,"5°cooking", Data!$D$9:$D$2708,"2°batch"))</f>
        <v/>
      </c>
      <c r="M350" s="58" t="str">
        <f>IF(B350="","",AVERAGEIFS(Data!F$9:F$2708,Data!$C$9:$C$2708,$B350,Data!$E$9:$E$2708,"1°cooking", Data!$D$9:$D$2708,"3°batch"))</f>
        <v/>
      </c>
      <c r="N350" s="26" t="str">
        <f>IF(B350="","",AVERAGEIFS(Data!F$9:F$2708,Data!$C$9:$C$2708,$B350,Data!$E$9:$E$2708,"2°cooking", Data!$D$9:$D$2708,"3°batch"))</f>
        <v/>
      </c>
      <c r="O350" s="26" t="str">
        <f>IF(B350="","",AVERAGEIFS(Data!F$9:F$2708,Data!$C$9:$C$2708,$B350,Data!$E$9:$E$2708,"3°cooking", Data!$D$9:$D$2708,"3°batch"))</f>
        <v/>
      </c>
      <c r="P350" s="26" t="str">
        <f>IF(B350="","",AVERAGEIFS(Data!F$9:F$2708,Data!$C$9:$C$2708,$B350,Data!$E$9:$E$2708,"4°cooking", Data!$D$9:$D$2708,"3°batch"))</f>
        <v/>
      </c>
      <c r="Q350" s="59" t="str">
        <f>IF(B350="","",AVERAGEIFS(Data!F$9:F$2708,Data!$C$9:$C$2708,$B350,Data!$E$9:$E$2708,"5°cooking", Data!$D$9:$D$2708,"3°batch"))</f>
        <v/>
      </c>
      <c r="R350" s="66" t="str">
        <f t="shared" si="11"/>
        <v/>
      </c>
    </row>
    <row r="351" spans="2:18" x14ac:dyDescent="0.25">
      <c r="B351" s="66" t="str">
        <f t="shared" si="12"/>
        <v/>
      </c>
      <c r="C351" s="58" t="str">
        <f>IF(B351="","",AVERAGEIFS(Data!F$9:F$2708,Data!$C$9:$C$2708,$B351,Data!$E$9:$E$2708,"1°cooking", Data!$D$9:$D$2708,"1°batch"))</f>
        <v/>
      </c>
      <c r="D351" s="26" t="str">
        <f>IF(B351="","",AVERAGEIFS(Data!F$9:F$2708,Data!$C$9:$C$2708,$B351,Data!$E$9:$E$2708,"2°cooking", Data!$D$9:$D$2708,"1°batch"))</f>
        <v/>
      </c>
      <c r="E351" s="26" t="str">
        <f>IF(B351="","",AVERAGEIFS(Data!F$9:F$2708,Data!$C$9:$C$2708,$B351,Data!$E$9:$E$2708,"3°cooking", Data!$D$9:$D$2708,"1°batch"))</f>
        <v/>
      </c>
      <c r="F351" s="26" t="str">
        <f>IF(B351="","",AVERAGEIFS(Data!F$9:F$2708,Data!$C$9:$C$2708,$B351,Data!$E$9:$E$2708,"4°cooking", Data!$D$9:$D$2708,"1°batch"))</f>
        <v/>
      </c>
      <c r="G351" s="59" t="str">
        <f>IF(B351="","",AVERAGEIFS(Data!F$9:F$2708,Data!$C$9:$C$2708,$B351,Data!$E$9:$E$2708,"5°cooking", Data!$D$9:$D$2708,"1°batch"))</f>
        <v/>
      </c>
      <c r="H351" s="58" t="str">
        <f>IF(B351="","",AVERAGEIFS(Data!F$9:F$2708,Data!$C$9:$C$2708,$B351,Data!$E$9:$E$2708,"1°cooking", Data!$D$9:$D$2708,"2°batch"))</f>
        <v/>
      </c>
      <c r="I351" s="26" t="str">
        <f>IF(B351="","",AVERAGEIFS(Data!F$9:F$2708,Data!$C$9:$C$2708,$B351,Data!$E$9:$E$2708,"2°cooking", Data!$D$9:$D$2708,"2°batch"))</f>
        <v/>
      </c>
      <c r="J351" s="26" t="str">
        <f>IF(B351="","",AVERAGEIFS(Data!F$9:F$2708,Data!$C$9:$C$2708,$B351,Data!$E$9:$E$2708,"3°cooking", Data!$D$9:$D$2708,"2°batch"))</f>
        <v/>
      </c>
      <c r="K351" s="26" t="str">
        <f>IF(B351="","",AVERAGEIFS(Data!F$9:F$2708,Data!$C$9:$C$2708,$B351,Data!$E$9:$E$2708,"4°cooking", Data!$D$9:$D$2708,"2°batch"))</f>
        <v/>
      </c>
      <c r="L351" s="59" t="str">
        <f>IF(B351="","",AVERAGEIFS(Data!F$9:F$2708,Data!$C$9:$C$2708,$B351,Data!$E$9:$E$2708,"5°cooking", Data!$D$9:$D$2708,"2°batch"))</f>
        <v/>
      </c>
      <c r="M351" s="58" t="str">
        <f>IF(B351="","",AVERAGEIFS(Data!F$9:F$2708,Data!$C$9:$C$2708,$B351,Data!$E$9:$E$2708,"1°cooking", Data!$D$9:$D$2708,"3°batch"))</f>
        <v/>
      </c>
      <c r="N351" s="26" t="str">
        <f>IF(B351="","",AVERAGEIFS(Data!F$9:F$2708,Data!$C$9:$C$2708,$B351,Data!$E$9:$E$2708,"2°cooking", Data!$D$9:$D$2708,"3°batch"))</f>
        <v/>
      </c>
      <c r="O351" s="26" t="str">
        <f>IF(B351="","",AVERAGEIFS(Data!F$9:F$2708,Data!$C$9:$C$2708,$B351,Data!$E$9:$E$2708,"3°cooking", Data!$D$9:$D$2708,"3°batch"))</f>
        <v/>
      </c>
      <c r="P351" s="26" t="str">
        <f>IF(B351="","",AVERAGEIFS(Data!F$9:F$2708,Data!$C$9:$C$2708,$B351,Data!$E$9:$E$2708,"4°cooking", Data!$D$9:$D$2708,"3°batch"))</f>
        <v/>
      </c>
      <c r="Q351" s="59" t="str">
        <f>IF(B351="","",AVERAGEIFS(Data!F$9:F$2708,Data!$C$9:$C$2708,$B351,Data!$E$9:$E$2708,"5°cooking", Data!$D$9:$D$2708,"3°batch"))</f>
        <v/>
      </c>
      <c r="R351" s="66" t="str">
        <f t="shared" si="11"/>
        <v/>
      </c>
    </row>
    <row r="352" spans="2:18" x14ac:dyDescent="0.25">
      <c r="B352" s="66" t="str">
        <f t="shared" si="12"/>
        <v/>
      </c>
      <c r="C352" s="58" t="str">
        <f>IF(B352="","",AVERAGEIFS(Data!F$9:F$2708,Data!$C$9:$C$2708,$B352,Data!$E$9:$E$2708,"1°cooking", Data!$D$9:$D$2708,"1°batch"))</f>
        <v/>
      </c>
      <c r="D352" s="26" t="str">
        <f>IF(B352="","",AVERAGEIFS(Data!F$9:F$2708,Data!$C$9:$C$2708,$B352,Data!$E$9:$E$2708,"2°cooking", Data!$D$9:$D$2708,"1°batch"))</f>
        <v/>
      </c>
      <c r="E352" s="26" t="str">
        <f>IF(B352="","",AVERAGEIFS(Data!F$9:F$2708,Data!$C$9:$C$2708,$B352,Data!$E$9:$E$2708,"3°cooking", Data!$D$9:$D$2708,"1°batch"))</f>
        <v/>
      </c>
      <c r="F352" s="26" t="str">
        <f>IF(B352="","",AVERAGEIFS(Data!F$9:F$2708,Data!$C$9:$C$2708,$B352,Data!$E$9:$E$2708,"4°cooking", Data!$D$9:$D$2708,"1°batch"))</f>
        <v/>
      </c>
      <c r="G352" s="59" t="str">
        <f>IF(B352="","",AVERAGEIFS(Data!F$9:F$2708,Data!$C$9:$C$2708,$B352,Data!$E$9:$E$2708,"5°cooking", Data!$D$9:$D$2708,"1°batch"))</f>
        <v/>
      </c>
      <c r="H352" s="58" t="str">
        <f>IF(B352="","",AVERAGEIFS(Data!F$9:F$2708,Data!$C$9:$C$2708,$B352,Data!$E$9:$E$2708,"1°cooking", Data!$D$9:$D$2708,"2°batch"))</f>
        <v/>
      </c>
      <c r="I352" s="26" t="str">
        <f>IF(B352="","",AVERAGEIFS(Data!F$9:F$2708,Data!$C$9:$C$2708,$B352,Data!$E$9:$E$2708,"2°cooking", Data!$D$9:$D$2708,"2°batch"))</f>
        <v/>
      </c>
      <c r="J352" s="26" t="str">
        <f>IF(B352="","",AVERAGEIFS(Data!F$9:F$2708,Data!$C$9:$C$2708,$B352,Data!$E$9:$E$2708,"3°cooking", Data!$D$9:$D$2708,"2°batch"))</f>
        <v/>
      </c>
      <c r="K352" s="26" t="str">
        <f>IF(B352="","",AVERAGEIFS(Data!F$9:F$2708,Data!$C$9:$C$2708,$B352,Data!$E$9:$E$2708,"4°cooking", Data!$D$9:$D$2708,"2°batch"))</f>
        <v/>
      </c>
      <c r="L352" s="59" t="str">
        <f>IF(B352="","",AVERAGEIFS(Data!F$9:F$2708,Data!$C$9:$C$2708,$B352,Data!$E$9:$E$2708,"5°cooking", Data!$D$9:$D$2708,"2°batch"))</f>
        <v/>
      </c>
      <c r="M352" s="58" t="str">
        <f>IF(B352="","",AVERAGEIFS(Data!F$9:F$2708,Data!$C$9:$C$2708,$B352,Data!$E$9:$E$2708,"1°cooking", Data!$D$9:$D$2708,"3°batch"))</f>
        <v/>
      </c>
      <c r="N352" s="26" t="str">
        <f>IF(B352="","",AVERAGEIFS(Data!F$9:F$2708,Data!$C$9:$C$2708,$B352,Data!$E$9:$E$2708,"2°cooking", Data!$D$9:$D$2708,"3°batch"))</f>
        <v/>
      </c>
      <c r="O352" s="26" t="str">
        <f>IF(B352="","",AVERAGEIFS(Data!F$9:F$2708,Data!$C$9:$C$2708,$B352,Data!$E$9:$E$2708,"3°cooking", Data!$D$9:$D$2708,"3°batch"))</f>
        <v/>
      </c>
      <c r="P352" s="26" t="str">
        <f>IF(B352="","",AVERAGEIFS(Data!F$9:F$2708,Data!$C$9:$C$2708,$B352,Data!$E$9:$E$2708,"4°cooking", Data!$D$9:$D$2708,"3°batch"))</f>
        <v/>
      </c>
      <c r="Q352" s="59" t="str">
        <f>IF(B352="","",AVERAGEIFS(Data!F$9:F$2708,Data!$C$9:$C$2708,$B352,Data!$E$9:$E$2708,"5°cooking", Data!$D$9:$D$2708,"3°batch"))</f>
        <v/>
      </c>
      <c r="R352" s="66" t="str">
        <f t="shared" si="11"/>
        <v/>
      </c>
    </row>
    <row r="353" spans="2:18" x14ac:dyDescent="0.25">
      <c r="B353" s="66" t="str">
        <f t="shared" si="12"/>
        <v/>
      </c>
      <c r="C353" s="58" t="str">
        <f>IF(B353="","",AVERAGEIFS(Data!F$9:F$2708,Data!$C$9:$C$2708,$B353,Data!$E$9:$E$2708,"1°cooking", Data!$D$9:$D$2708,"1°batch"))</f>
        <v/>
      </c>
      <c r="D353" s="26" t="str">
        <f>IF(B353="","",AVERAGEIFS(Data!F$9:F$2708,Data!$C$9:$C$2708,$B353,Data!$E$9:$E$2708,"2°cooking", Data!$D$9:$D$2708,"1°batch"))</f>
        <v/>
      </c>
      <c r="E353" s="26" t="str">
        <f>IF(B353="","",AVERAGEIFS(Data!F$9:F$2708,Data!$C$9:$C$2708,$B353,Data!$E$9:$E$2708,"3°cooking", Data!$D$9:$D$2708,"1°batch"))</f>
        <v/>
      </c>
      <c r="F353" s="26" t="str">
        <f>IF(B353="","",AVERAGEIFS(Data!F$9:F$2708,Data!$C$9:$C$2708,$B353,Data!$E$9:$E$2708,"4°cooking", Data!$D$9:$D$2708,"1°batch"))</f>
        <v/>
      </c>
      <c r="G353" s="59" t="str">
        <f>IF(B353="","",AVERAGEIFS(Data!F$9:F$2708,Data!$C$9:$C$2708,$B353,Data!$E$9:$E$2708,"5°cooking", Data!$D$9:$D$2708,"1°batch"))</f>
        <v/>
      </c>
      <c r="H353" s="58" t="str">
        <f>IF(B353="","",AVERAGEIFS(Data!F$9:F$2708,Data!$C$9:$C$2708,$B353,Data!$E$9:$E$2708,"1°cooking", Data!$D$9:$D$2708,"2°batch"))</f>
        <v/>
      </c>
      <c r="I353" s="26" t="str">
        <f>IF(B353="","",AVERAGEIFS(Data!F$9:F$2708,Data!$C$9:$C$2708,$B353,Data!$E$9:$E$2708,"2°cooking", Data!$D$9:$D$2708,"2°batch"))</f>
        <v/>
      </c>
      <c r="J353" s="26" t="str">
        <f>IF(B353="","",AVERAGEIFS(Data!F$9:F$2708,Data!$C$9:$C$2708,$B353,Data!$E$9:$E$2708,"3°cooking", Data!$D$9:$D$2708,"2°batch"))</f>
        <v/>
      </c>
      <c r="K353" s="26" t="str">
        <f>IF(B353="","",AVERAGEIFS(Data!F$9:F$2708,Data!$C$9:$C$2708,$B353,Data!$E$9:$E$2708,"4°cooking", Data!$D$9:$D$2708,"2°batch"))</f>
        <v/>
      </c>
      <c r="L353" s="59" t="str">
        <f>IF(B353="","",AVERAGEIFS(Data!F$9:F$2708,Data!$C$9:$C$2708,$B353,Data!$E$9:$E$2708,"5°cooking", Data!$D$9:$D$2708,"2°batch"))</f>
        <v/>
      </c>
      <c r="M353" s="58" t="str">
        <f>IF(B353="","",AVERAGEIFS(Data!F$9:F$2708,Data!$C$9:$C$2708,$B353,Data!$E$9:$E$2708,"1°cooking", Data!$D$9:$D$2708,"3°batch"))</f>
        <v/>
      </c>
      <c r="N353" s="26" t="str">
        <f>IF(B353="","",AVERAGEIFS(Data!F$9:F$2708,Data!$C$9:$C$2708,$B353,Data!$E$9:$E$2708,"2°cooking", Data!$D$9:$D$2708,"3°batch"))</f>
        <v/>
      </c>
      <c r="O353" s="26" t="str">
        <f>IF(B353="","",AVERAGEIFS(Data!F$9:F$2708,Data!$C$9:$C$2708,$B353,Data!$E$9:$E$2708,"3°cooking", Data!$D$9:$D$2708,"3°batch"))</f>
        <v/>
      </c>
      <c r="P353" s="26" t="str">
        <f>IF(B353="","",AVERAGEIFS(Data!F$9:F$2708,Data!$C$9:$C$2708,$B353,Data!$E$9:$E$2708,"4°cooking", Data!$D$9:$D$2708,"3°batch"))</f>
        <v/>
      </c>
      <c r="Q353" s="59" t="str">
        <f>IF(B353="","",AVERAGEIFS(Data!F$9:F$2708,Data!$C$9:$C$2708,$B353,Data!$E$9:$E$2708,"5°cooking", Data!$D$9:$D$2708,"3°batch"))</f>
        <v/>
      </c>
      <c r="R353" s="66" t="str">
        <f t="shared" si="11"/>
        <v/>
      </c>
    </row>
    <row r="354" spans="2:18" x14ac:dyDescent="0.25">
      <c r="B354" s="66" t="str">
        <f t="shared" si="12"/>
        <v/>
      </c>
      <c r="C354" s="58" t="str">
        <f>IF(B354="","",AVERAGEIFS(Data!F$9:F$2708,Data!$C$9:$C$2708,$B354,Data!$E$9:$E$2708,"1°cooking", Data!$D$9:$D$2708,"1°batch"))</f>
        <v/>
      </c>
      <c r="D354" s="26" t="str">
        <f>IF(B354="","",AVERAGEIFS(Data!F$9:F$2708,Data!$C$9:$C$2708,$B354,Data!$E$9:$E$2708,"2°cooking", Data!$D$9:$D$2708,"1°batch"))</f>
        <v/>
      </c>
      <c r="E354" s="26" t="str">
        <f>IF(B354="","",AVERAGEIFS(Data!F$9:F$2708,Data!$C$9:$C$2708,$B354,Data!$E$9:$E$2708,"3°cooking", Data!$D$9:$D$2708,"1°batch"))</f>
        <v/>
      </c>
      <c r="F354" s="26" t="str">
        <f>IF(B354="","",AVERAGEIFS(Data!F$9:F$2708,Data!$C$9:$C$2708,$B354,Data!$E$9:$E$2708,"4°cooking", Data!$D$9:$D$2708,"1°batch"))</f>
        <v/>
      </c>
      <c r="G354" s="59" t="str">
        <f>IF(B354="","",AVERAGEIFS(Data!F$9:F$2708,Data!$C$9:$C$2708,$B354,Data!$E$9:$E$2708,"5°cooking", Data!$D$9:$D$2708,"1°batch"))</f>
        <v/>
      </c>
      <c r="H354" s="58" t="str">
        <f>IF(B354="","",AVERAGEIFS(Data!F$9:F$2708,Data!$C$9:$C$2708,$B354,Data!$E$9:$E$2708,"1°cooking", Data!$D$9:$D$2708,"2°batch"))</f>
        <v/>
      </c>
      <c r="I354" s="26" t="str">
        <f>IF(B354="","",AVERAGEIFS(Data!F$9:F$2708,Data!$C$9:$C$2708,$B354,Data!$E$9:$E$2708,"2°cooking", Data!$D$9:$D$2708,"2°batch"))</f>
        <v/>
      </c>
      <c r="J354" s="26" t="str">
        <f>IF(B354="","",AVERAGEIFS(Data!F$9:F$2708,Data!$C$9:$C$2708,$B354,Data!$E$9:$E$2708,"3°cooking", Data!$D$9:$D$2708,"2°batch"))</f>
        <v/>
      </c>
      <c r="K354" s="26" t="str">
        <f>IF(B354="","",AVERAGEIFS(Data!F$9:F$2708,Data!$C$9:$C$2708,$B354,Data!$E$9:$E$2708,"4°cooking", Data!$D$9:$D$2708,"2°batch"))</f>
        <v/>
      </c>
      <c r="L354" s="59" t="str">
        <f>IF(B354="","",AVERAGEIFS(Data!F$9:F$2708,Data!$C$9:$C$2708,$B354,Data!$E$9:$E$2708,"5°cooking", Data!$D$9:$D$2708,"2°batch"))</f>
        <v/>
      </c>
      <c r="M354" s="58" t="str">
        <f>IF(B354="","",AVERAGEIFS(Data!F$9:F$2708,Data!$C$9:$C$2708,$B354,Data!$E$9:$E$2708,"1°cooking", Data!$D$9:$D$2708,"3°batch"))</f>
        <v/>
      </c>
      <c r="N354" s="26" t="str">
        <f>IF(B354="","",AVERAGEIFS(Data!F$9:F$2708,Data!$C$9:$C$2708,$B354,Data!$E$9:$E$2708,"2°cooking", Data!$D$9:$D$2708,"3°batch"))</f>
        <v/>
      </c>
      <c r="O354" s="26" t="str">
        <f>IF(B354="","",AVERAGEIFS(Data!F$9:F$2708,Data!$C$9:$C$2708,$B354,Data!$E$9:$E$2708,"3°cooking", Data!$D$9:$D$2708,"3°batch"))</f>
        <v/>
      </c>
      <c r="P354" s="26" t="str">
        <f>IF(B354="","",AVERAGEIFS(Data!F$9:F$2708,Data!$C$9:$C$2708,$B354,Data!$E$9:$E$2708,"4°cooking", Data!$D$9:$D$2708,"3°batch"))</f>
        <v/>
      </c>
      <c r="Q354" s="59" t="str">
        <f>IF(B354="","",AVERAGEIFS(Data!F$9:F$2708,Data!$C$9:$C$2708,$B354,Data!$E$9:$E$2708,"5°cooking", Data!$D$9:$D$2708,"3°batch"))</f>
        <v/>
      </c>
      <c r="R354" s="66" t="str">
        <f t="shared" si="11"/>
        <v/>
      </c>
    </row>
    <row r="355" spans="2:18" x14ac:dyDescent="0.25">
      <c r="B355" s="66" t="str">
        <f t="shared" si="12"/>
        <v/>
      </c>
      <c r="C355" s="58" t="str">
        <f>IF(B355="","",AVERAGEIFS(Data!F$9:F$2708,Data!$C$9:$C$2708,$B355,Data!$E$9:$E$2708,"1°cooking", Data!$D$9:$D$2708,"1°batch"))</f>
        <v/>
      </c>
      <c r="D355" s="26" t="str">
        <f>IF(B355="","",AVERAGEIFS(Data!F$9:F$2708,Data!$C$9:$C$2708,$B355,Data!$E$9:$E$2708,"2°cooking", Data!$D$9:$D$2708,"1°batch"))</f>
        <v/>
      </c>
      <c r="E355" s="26" t="str">
        <f>IF(B355="","",AVERAGEIFS(Data!F$9:F$2708,Data!$C$9:$C$2708,$B355,Data!$E$9:$E$2708,"3°cooking", Data!$D$9:$D$2708,"1°batch"))</f>
        <v/>
      </c>
      <c r="F355" s="26" t="str">
        <f>IF(B355="","",AVERAGEIFS(Data!F$9:F$2708,Data!$C$9:$C$2708,$B355,Data!$E$9:$E$2708,"4°cooking", Data!$D$9:$D$2708,"1°batch"))</f>
        <v/>
      </c>
      <c r="G355" s="59" t="str">
        <f>IF(B355="","",AVERAGEIFS(Data!F$9:F$2708,Data!$C$9:$C$2708,$B355,Data!$E$9:$E$2708,"5°cooking", Data!$D$9:$D$2708,"1°batch"))</f>
        <v/>
      </c>
      <c r="H355" s="58" t="str">
        <f>IF(B355="","",AVERAGEIFS(Data!F$9:F$2708,Data!$C$9:$C$2708,$B355,Data!$E$9:$E$2708,"1°cooking", Data!$D$9:$D$2708,"2°batch"))</f>
        <v/>
      </c>
      <c r="I355" s="26" t="str">
        <f>IF(B355="","",AVERAGEIFS(Data!F$9:F$2708,Data!$C$9:$C$2708,$B355,Data!$E$9:$E$2708,"2°cooking", Data!$D$9:$D$2708,"2°batch"))</f>
        <v/>
      </c>
      <c r="J355" s="26" t="str">
        <f>IF(B355="","",AVERAGEIFS(Data!F$9:F$2708,Data!$C$9:$C$2708,$B355,Data!$E$9:$E$2708,"3°cooking", Data!$D$9:$D$2708,"2°batch"))</f>
        <v/>
      </c>
      <c r="K355" s="26" t="str">
        <f>IF(B355="","",AVERAGEIFS(Data!F$9:F$2708,Data!$C$9:$C$2708,$B355,Data!$E$9:$E$2708,"4°cooking", Data!$D$9:$D$2708,"2°batch"))</f>
        <v/>
      </c>
      <c r="L355" s="59" t="str">
        <f>IF(B355="","",AVERAGEIFS(Data!F$9:F$2708,Data!$C$9:$C$2708,$B355,Data!$E$9:$E$2708,"5°cooking", Data!$D$9:$D$2708,"2°batch"))</f>
        <v/>
      </c>
      <c r="M355" s="58" t="str">
        <f>IF(B355="","",AVERAGEIFS(Data!F$9:F$2708,Data!$C$9:$C$2708,$B355,Data!$E$9:$E$2708,"1°cooking", Data!$D$9:$D$2708,"3°batch"))</f>
        <v/>
      </c>
      <c r="N355" s="26" t="str">
        <f>IF(B355="","",AVERAGEIFS(Data!F$9:F$2708,Data!$C$9:$C$2708,$B355,Data!$E$9:$E$2708,"2°cooking", Data!$D$9:$D$2708,"3°batch"))</f>
        <v/>
      </c>
      <c r="O355" s="26" t="str">
        <f>IF(B355="","",AVERAGEIFS(Data!F$9:F$2708,Data!$C$9:$C$2708,$B355,Data!$E$9:$E$2708,"3°cooking", Data!$D$9:$D$2708,"3°batch"))</f>
        <v/>
      </c>
      <c r="P355" s="26" t="str">
        <f>IF(B355="","",AVERAGEIFS(Data!F$9:F$2708,Data!$C$9:$C$2708,$B355,Data!$E$9:$E$2708,"4°cooking", Data!$D$9:$D$2708,"3°batch"))</f>
        <v/>
      </c>
      <c r="Q355" s="59" t="str">
        <f>IF(B355="","",AVERAGEIFS(Data!F$9:F$2708,Data!$C$9:$C$2708,$B355,Data!$E$9:$E$2708,"5°cooking", Data!$D$9:$D$2708,"3°batch"))</f>
        <v/>
      </c>
      <c r="R355" s="66" t="str">
        <f t="shared" si="11"/>
        <v/>
      </c>
    </row>
    <row r="356" spans="2:18" x14ac:dyDescent="0.25">
      <c r="B356" s="66" t="str">
        <f t="shared" si="12"/>
        <v/>
      </c>
      <c r="C356" s="58" t="str">
        <f>IF(B356="","",AVERAGEIFS(Data!F$9:F$2708,Data!$C$9:$C$2708,$B356,Data!$E$9:$E$2708,"1°cooking", Data!$D$9:$D$2708,"1°batch"))</f>
        <v/>
      </c>
      <c r="D356" s="26" t="str">
        <f>IF(B356="","",AVERAGEIFS(Data!F$9:F$2708,Data!$C$9:$C$2708,$B356,Data!$E$9:$E$2708,"2°cooking", Data!$D$9:$D$2708,"1°batch"))</f>
        <v/>
      </c>
      <c r="E356" s="26" t="str">
        <f>IF(B356="","",AVERAGEIFS(Data!F$9:F$2708,Data!$C$9:$C$2708,$B356,Data!$E$9:$E$2708,"3°cooking", Data!$D$9:$D$2708,"1°batch"))</f>
        <v/>
      </c>
      <c r="F356" s="26" t="str">
        <f>IF(B356="","",AVERAGEIFS(Data!F$9:F$2708,Data!$C$9:$C$2708,$B356,Data!$E$9:$E$2708,"4°cooking", Data!$D$9:$D$2708,"1°batch"))</f>
        <v/>
      </c>
      <c r="G356" s="59" t="str">
        <f>IF(B356="","",AVERAGEIFS(Data!F$9:F$2708,Data!$C$9:$C$2708,$B356,Data!$E$9:$E$2708,"5°cooking", Data!$D$9:$D$2708,"1°batch"))</f>
        <v/>
      </c>
      <c r="H356" s="58" t="str">
        <f>IF(B356="","",AVERAGEIFS(Data!F$9:F$2708,Data!$C$9:$C$2708,$B356,Data!$E$9:$E$2708,"1°cooking", Data!$D$9:$D$2708,"2°batch"))</f>
        <v/>
      </c>
      <c r="I356" s="26" t="str">
        <f>IF(B356="","",AVERAGEIFS(Data!F$9:F$2708,Data!$C$9:$C$2708,$B356,Data!$E$9:$E$2708,"2°cooking", Data!$D$9:$D$2708,"2°batch"))</f>
        <v/>
      </c>
      <c r="J356" s="26" t="str">
        <f>IF(B356="","",AVERAGEIFS(Data!F$9:F$2708,Data!$C$9:$C$2708,$B356,Data!$E$9:$E$2708,"3°cooking", Data!$D$9:$D$2708,"2°batch"))</f>
        <v/>
      </c>
      <c r="K356" s="26" t="str">
        <f>IF(B356="","",AVERAGEIFS(Data!F$9:F$2708,Data!$C$9:$C$2708,$B356,Data!$E$9:$E$2708,"4°cooking", Data!$D$9:$D$2708,"2°batch"))</f>
        <v/>
      </c>
      <c r="L356" s="59" t="str">
        <f>IF(B356="","",AVERAGEIFS(Data!F$9:F$2708,Data!$C$9:$C$2708,$B356,Data!$E$9:$E$2708,"5°cooking", Data!$D$9:$D$2708,"2°batch"))</f>
        <v/>
      </c>
      <c r="M356" s="58" t="str">
        <f>IF(B356="","",AVERAGEIFS(Data!F$9:F$2708,Data!$C$9:$C$2708,$B356,Data!$E$9:$E$2708,"1°cooking", Data!$D$9:$D$2708,"3°batch"))</f>
        <v/>
      </c>
      <c r="N356" s="26" t="str">
        <f>IF(B356="","",AVERAGEIFS(Data!F$9:F$2708,Data!$C$9:$C$2708,$B356,Data!$E$9:$E$2708,"2°cooking", Data!$D$9:$D$2708,"3°batch"))</f>
        <v/>
      </c>
      <c r="O356" s="26" t="str">
        <f>IF(B356="","",AVERAGEIFS(Data!F$9:F$2708,Data!$C$9:$C$2708,$B356,Data!$E$9:$E$2708,"3°cooking", Data!$D$9:$D$2708,"3°batch"))</f>
        <v/>
      </c>
      <c r="P356" s="26" t="str">
        <f>IF(B356="","",AVERAGEIFS(Data!F$9:F$2708,Data!$C$9:$C$2708,$B356,Data!$E$9:$E$2708,"4°cooking", Data!$D$9:$D$2708,"3°batch"))</f>
        <v/>
      </c>
      <c r="Q356" s="59" t="str">
        <f>IF(B356="","",AVERAGEIFS(Data!F$9:F$2708,Data!$C$9:$C$2708,$B356,Data!$E$9:$E$2708,"5°cooking", Data!$D$9:$D$2708,"3°batch"))</f>
        <v/>
      </c>
      <c r="R356" s="66" t="str">
        <f t="shared" si="11"/>
        <v/>
      </c>
    </row>
    <row r="357" spans="2:18" x14ac:dyDescent="0.25">
      <c r="B357" s="66" t="str">
        <f t="shared" si="12"/>
        <v/>
      </c>
      <c r="C357" s="58" t="str">
        <f>IF(B357="","",AVERAGEIFS(Data!F$9:F$2708,Data!$C$9:$C$2708,$B357,Data!$E$9:$E$2708,"1°cooking", Data!$D$9:$D$2708,"1°batch"))</f>
        <v/>
      </c>
      <c r="D357" s="26" t="str">
        <f>IF(B357="","",AVERAGEIFS(Data!F$9:F$2708,Data!$C$9:$C$2708,$B357,Data!$E$9:$E$2708,"2°cooking", Data!$D$9:$D$2708,"1°batch"))</f>
        <v/>
      </c>
      <c r="E357" s="26" t="str">
        <f>IF(B357="","",AVERAGEIFS(Data!F$9:F$2708,Data!$C$9:$C$2708,$B357,Data!$E$9:$E$2708,"3°cooking", Data!$D$9:$D$2708,"1°batch"))</f>
        <v/>
      </c>
      <c r="F357" s="26" t="str">
        <f>IF(B357="","",AVERAGEIFS(Data!F$9:F$2708,Data!$C$9:$C$2708,$B357,Data!$E$9:$E$2708,"4°cooking", Data!$D$9:$D$2708,"1°batch"))</f>
        <v/>
      </c>
      <c r="G357" s="59" t="str">
        <f>IF(B357="","",AVERAGEIFS(Data!F$9:F$2708,Data!$C$9:$C$2708,$B357,Data!$E$9:$E$2708,"5°cooking", Data!$D$9:$D$2708,"1°batch"))</f>
        <v/>
      </c>
      <c r="H357" s="58" t="str">
        <f>IF(B357="","",AVERAGEIFS(Data!F$9:F$2708,Data!$C$9:$C$2708,$B357,Data!$E$9:$E$2708,"1°cooking", Data!$D$9:$D$2708,"2°batch"))</f>
        <v/>
      </c>
      <c r="I357" s="26" t="str">
        <f>IF(B357="","",AVERAGEIFS(Data!F$9:F$2708,Data!$C$9:$C$2708,$B357,Data!$E$9:$E$2708,"2°cooking", Data!$D$9:$D$2708,"2°batch"))</f>
        <v/>
      </c>
      <c r="J357" s="26" t="str">
        <f>IF(B357="","",AVERAGEIFS(Data!F$9:F$2708,Data!$C$9:$C$2708,$B357,Data!$E$9:$E$2708,"3°cooking", Data!$D$9:$D$2708,"2°batch"))</f>
        <v/>
      </c>
      <c r="K357" s="26" t="str">
        <f>IF(B357="","",AVERAGEIFS(Data!F$9:F$2708,Data!$C$9:$C$2708,$B357,Data!$E$9:$E$2708,"4°cooking", Data!$D$9:$D$2708,"2°batch"))</f>
        <v/>
      </c>
      <c r="L357" s="59" t="str">
        <f>IF(B357="","",AVERAGEIFS(Data!F$9:F$2708,Data!$C$9:$C$2708,$B357,Data!$E$9:$E$2708,"5°cooking", Data!$D$9:$D$2708,"2°batch"))</f>
        <v/>
      </c>
      <c r="M357" s="58" t="str">
        <f>IF(B357="","",AVERAGEIFS(Data!F$9:F$2708,Data!$C$9:$C$2708,$B357,Data!$E$9:$E$2708,"1°cooking", Data!$D$9:$D$2708,"3°batch"))</f>
        <v/>
      </c>
      <c r="N357" s="26" t="str">
        <f>IF(B357="","",AVERAGEIFS(Data!F$9:F$2708,Data!$C$9:$C$2708,$B357,Data!$E$9:$E$2708,"2°cooking", Data!$D$9:$D$2708,"3°batch"))</f>
        <v/>
      </c>
      <c r="O357" s="26" t="str">
        <f>IF(B357="","",AVERAGEIFS(Data!F$9:F$2708,Data!$C$9:$C$2708,$B357,Data!$E$9:$E$2708,"3°cooking", Data!$D$9:$D$2708,"3°batch"))</f>
        <v/>
      </c>
      <c r="P357" s="26" t="str">
        <f>IF(B357="","",AVERAGEIFS(Data!F$9:F$2708,Data!$C$9:$C$2708,$B357,Data!$E$9:$E$2708,"4°cooking", Data!$D$9:$D$2708,"3°batch"))</f>
        <v/>
      </c>
      <c r="Q357" s="59" t="str">
        <f>IF(B357="","",AVERAGEIFS(Data!F$9:F$2708,Data!$C$9:$C$2708,$B357,Data!$E$9:$E$2708,"5°cooking", Data!$D$9:$D$2708,"3°batch"))</f>
        <v/>
      </c>
      <c r="R357" s="66" t="str">
        <f t="shared" si="11"/>
        <v/>
      </c>
    </row>
    <row r="358" spans="2:18" x14ac:dyDescent="0.25">
      <c r="B358" s="66" t="str">
        <f t="shared" si="12"/>
        <v/>
      </c>
      <c r="C358" s="58" t="str">
        <f>IF(B358="","",AVERAGEIFS(Data!F$9:F$2708,Data!$C$9:$C$2708,$B358,Data!$E$9:$E$2708,"1°cooking", Data!$D$9:$D$2708,"1°batch"))</f>
        <v/>
      </c>
      <c r="D358" s="26" t="str">
        <f>IF(B358="","",AVERAGEIFS(Data!F$9:F$2708,Data!$C$9:$C$2708,$B358,Data!$E$9:$E$2708,"2°cooking", Data!$D$9:$D$2708,"1°batch"))</f>
        <v/>
      </c>
      <c r="E358" s="26" t="str">
        <f>IF(B358="","",AVERAGEIFS(Data!F$9:F$2708,Data!$C$9:$C$2708,$B358,Data!$E$9:$E$2708,"3°cooking", Data!$D$9:$D$2708,"1°batch"))</f>
        <v/>
      </c>
      <c r="F358" s="26" t="str">
        <f>IF(B358="","",AVERAGEIFS(Data!F$9:F$2708,Data!$C$9:$C$2708,$B358,Data!$E$9:$E$2708,"4°cooking", Data!$D$9:$D$2708,"1°batch"))</f>
        <v/>
      </c>
      <c r="G358" s="59" t="str">
        <f>IF(B358="","",AVERAGEIFS(Data!F$9:F$2708,Data!$C$9:$C$2708,$B358,Data!$E$9:$E$2708,"5°cooking", Data!$D$9:$D$2708,"1°batch"))</f>
        <v/>
      </c>
      <c r="H358" s="58" t="str">
        <f>IF(B358="","",AVERAGEIFS(Data!F$9:F$2708,Data!$C$9:$C$2708,$B358,Data!$E$9:$E$2708,"1°cooking", Data!$D$9:$D$2708,"2°batch"))</f>
        <v/>
      </c>
      <c r="I358" s="26" t="str">
        <f>IF(B358="","",AVERAGEIFS(Data!F$9:F$2708,Data!$C$9:$C$2708,$B358,Data!$E$9:$E$2708,"2°cooking", Data!$D$9:$D$2708,"2°batch"))</f>
        <v/>
      </c>
      <c r="J358" s="26" t="str">
        <f>IF(B358="","",AVERAGEIFS(Data!F$9:F$2708,Data!$C$9:$C$2708,$B358,Data!$E$9:$E$2708,"3°cooking", Data!$D$9:$D$2708,"2°batch"))</f>
        <v/>
      </c>
      <c r="K358" s="26" t="str">
        <f>IF(B358="","",AVERAGEIFS(Data!F$9:F$2708,Data!$C$9:$C$2708,$B358,Data!$E$9:$E$2708,"4°cooking", Data!$D$9:$D$2708,"2°batch"))</f>
        <v/>
      </c>
      <c r="L358" s="59" t="str">
        <f>IF(B358="","",AVERAGEIFS(Data!F$9:F$2708,Data!$C$9:$C$2708,$B358,Data!$E$9:$E$2708,"5°cooking", Data!$D$9:$D$2708,"2°batch"))</f>
        <v/>
      </c>
      <c r="M358" s="58" t="str">
        <f>IF(B358="","",AVERAGEIFS(Data!F$9:F$2708,Data!$C$9:$C$2708,$B358,Data!$E$9:$E$2708,"1°cooking", Data!$D$9:$D$2708,"3°batch"))</f>
        <v/>
      </c>
      <c r="N358" s="26" t="str">
        <f>IF(B358="","",AVERAGEIFS(Data!F$9:F$2708,Data!$C$9:$C$2708,$B358,Data!$E$9:$E$2708,"2°cooking", Data!$D$9:$D$2708,"3°batch"))</f>
        <v/>
      </c>
      <c r="O358" s="26" t="str">
        <f>IF(B358="","",AVERAGEIFS(Data!F$9:F$2708,Data!$C$9:$C$2708,$B358,Data!$E$9:$E$2708,"3°cooking", Data!$D$9:$D$2708,"3°batch"))</f>
        <v/>
      </c>
      <c r="P358" s="26" t="str">
        <f>IF(B358="","",AVERAGEIFS(Data!F$9:F$2708,Data!$C$9:$C$2708,$B358,Data!$E$9:$E$2708,"4°cooking", Data!$D$9:$D$2708,"3°batch"))</f>
        <v/>
      </c>
      <c r="Q358" s="59" t="str">
        <f>IF(B358="","",AVERAGEIFS(Data!F$9:F$2708,Data!$C$9:$C$2708,$B358,Data!$E$9:$E$2708,"5°cooking", Data!$D$9:$D$2708,"3°batch"))</f>
        <v/>
      </c>
      <c r="R358" s="66" t="str">
        <f t="shared" si="11"/>
        <v/>
      </c>
    </row>
    <row r="359" spans="2:18" x14ac:dyDescent="0.25">
      <c r="B359" s="66" t="str">
        <f t="shared" si="12"/>
        <v/>
      </c>
      <c r="C359" s="58" t="str">
        <f>IF(B359="","",AVERAGEIFS(Data!F$9:F$2708,Data!$C$9:$C$2708,$B359,Data!$E$9:$E$2708,"1°cooking", Data!$D$9:$D$2708,"1°batch"))</f>
        <v/>
      </c>
      <c r="D359" s="26" t="str">
        <f>IF(B359="","",AVERAGEIFS(Data!F$9:F$2708,Data!$C$9:$C$2708,$B359,Data!$E$9:$E$2708,"2°cooking", Data!$D$9:$D$2708,"1°batch"))</f>
        <v/>
      </c>
      <c r="E359" s="26" t="str">
        <f>IF(B359="","",AVERAGEIFS(Data!F$9:F$2708,Data!$C$9:$C$2708,$B359,Data!$E$9:$E$2708,"3°cooking", Data!$D$9:$D$2708,"1°batch"))</f>
        <v/>
      </c>
      <c r="F359" s="26" t="str">
        <f>IF(B359="","",AVERAGEIFS(Data!F$9:F$2708,Data!$C$9:$C$2708,$B359,Data!$E$9:$E$2708,"4°cooking", Data!$D$9:$D$2708,"1°batch"))</f>
        <v/>
      </c>
      <c r="G359" s="59" t="str">
        <f>IF(B359="","",AVERAGEIFS(Data!F$9:F$2708,Data!$C$9:$C$2708,$B359,Data!$E$9:$E$2708,"5°cooking", Data!$D$9:$D$2708,"1°batch"))</f>
        <v/>
      </c>
      <c r="H359" s="58" t="str">
        <f>IF(B359="","",AVERAGEIFS(Data!F$9:F$2708,Data!$C$9:$C$2708,$B359,Data!$E$9:$E$2708,"1°cooking", Data!$D$9:$D$2708,"2°batch"))</f>
        <v/>
      </c>
      <c r="I359" s="26" t="str">
        <f>IF(B359="","",AVERAGEIFS(Data!F$9:F$2708,Data!$C$9:$C$2708,$B359,Data!$E$9:$E$2708,"2°cooking", Data!$D$9:$D$2708,"2°batch"))</f>
        <v/>
      </c>
      <c r="J359" s="26" t="str">
        <f>IF(B359="","",AVERAGEIFS(Data!F$9:F$2708,Data!$C$9:$C$2708,$B359,Data!$E$9:$E$2708,"3°cooking", Data!$D$9:$D$2708,"2°batch"))</f>
        <v/>
      </c>
      <c r="K359" s="26" t="str">
        <f>IF(B359="","",AVERAGEIFS(Data!F$9:F$2708,Data!$C$9:$C$2708,$B359,Data!$E$9:$E$2708,"4°cooking", Data!$D$9:$D$2708,"2°batch"))</f>
        <v/>
      </c>
      <c r="L359" s="59" t="str">
        <f>IF(B359="","",AVERAGEIFS(Data!F$9:F$2708,Data!$C$9:$C$2708,$B359,Data!$E$9:$E$2708,"5°cooking", Data!$D$9:$D$2708,"2°batch"))</f>
        <v/>
      </c>
      <c r="M359" s="58" t="str">
        <f>IF(B359="","",AVERAGEIFS(Data!F$9:F$2708,Data!$C$9:$C$2708,$B359,Data!$E$9:$E$2708,"1°cooking", Data!$D$9:$D$2708,"3°batch"))</f>
        <v/>
      </c>
      <c r="N359" s="26" t="str">
        <f>IF(B359="","",AVERAGEIFS(Data!F$9:F$2708,Data!$C$9:$C$2708,$B359,Data!$E$9:$E$2708,"2°cooking", Data!$D$9:$D$2708,"3°batch"))</f>
        <v/>
      </c>
      <c r="O359" s="26" t="str">
        <f>IF(B359="","",AVERAGEIFS(Data!F$9:F$2708,Data!$C$9:$C$2708,$B359,Data!$E$9:$E$2708,"3°cooking", Data!$D$9:$D$2708,"3°batch"))</f>
        <v/>
      </c>
      <c r="P359" s="26" t="str">
        <f>IF(B359="","",AVERAGEIFS(Data!F$9:F$2708,Data!$C$9:$C$2708,$B359,Data!$E$9:$E$2708,"4°cooking", Data!$D$9:$D$2708,"3°batch"))</f>
        <v/>
      </c>
      <c r="Q359" s="59" t="str">
        <f>IF(B359="","",AVERAGEIFS(Data!F$9:F$2708,Data!$C$9:$C$2708,$B359,Data!$E$9:$E$2708,"5°cooking", Data!$D$9:$D$2708,"3°batch"))</f>
        <v/>
      </c>
      <c r="R359" s="66" t="str">
        <f t="shared" si="11"/>
        <v/>
      </c>
    </row>
    <row r="360" spans="2:18" x14ac:dyDescent="0.25">
      <c r="B360" s="66" t="str">
        <f t="shared" si="12"/>
        <v/>
      </c>
      <c r="C360" s="58" t="str">
        <f>IF(B360="","",AVERAGEIFS(Data!F$9:F$2708,Data!$C$9:$C$2708,$B360,Data!$E$9:$E$2708,"1°cooking", Data!$D$9:$D$2708,"1°batch"))</f>
        <v/>
      </c>
      <c r="D360" s="26" t="str">
        <f>IF(B360="","",AVERAGEIFS(Data!F$9:F$2708,Data!$C$9:$C$2708,$B360,Data!$E$9:$E$2708,"2°cooking", Data!$D$9:$D$2708,"1°batch"))</f>
        <v/>
      </c>
      <c r="E360" s="26" t="str">
        <f>IF(B360="","",AVERAGEIFS(Data!F$9:F$2708,Data!$C$9:$C$2708,$B360,Data!$E$9:$E$2708,"3°cooking", Data!$D$9:$D$2708,"1°batch"))</f>
        <v/>
      </c>
      <c r="F360" s="26" t="str">
        <f>IF(B360="","",AVERAGEIFS(Data!F$9:F$2708,Data!$C$9:$C$2708,$B360,Data!$E$9:$E$2708,"4°cooking", Data!$D$9:$D$2708,"1°batch"))</f>
        <v/>
      </c>
      <c r="G360" s="59" t="str">
        <f>IF(B360="","",AVERAGEIFS(Data!F$9:F$2708,Data!$C$9:$C$2708,$B360,Data!$E$9:$E$2708,"5°cooking", Data!$D$9:$D$2708,"1°batch"))</f>
        <v/>
      </c>
      <c r="H360" s="58" t="str">
        <f>IF(B360="","",AVERAGEIFS(Data!F$9:F$2708,Data!$C$9:$C$2708,$B360,Data!$E$9:$E$2708,"1°cooking", Data!$D$9:$D$2708,"2°batch"))</f>
        <v/>
      </c>
      <c r="I360" s="26" t="str">
        <f>IF(B360="","",AVERAGEIFS(Data!F$9:F$2708,Data!$C$9:$C$2708,$B360,Data!$E$9:$E$2708,"2°cooking", Data!$D$9:$D$2708,"2°batch"))</f>
        <v/>
      </c>
      <c r="J360" s="26" t="str">
        <f>IF(B360="","",AVERAGEIFS(Data!F$9:F$2708,Data!$C$9:$C$2708,$B360,Data!$E$9:$E$2708,"3°cooking", Data!$D$9:$D$2708,"2°batch"))</f>
        <v/>
      </c>
      <c r="K360" s="26" t="str">
        <f>IF(B360="","",AVERAGEIFS(Data!F$9:F$2708,Data!$C$9:$C$2708,$B360,Data!$E$9:$E$2708,"4°cooking", Data!$D$9:$D$2708,"2°batch"))</f>
        <v/>
      </c>
      <c r="L360" s="59" t="str">
        <f>IF(B360="","",AVERAGEIFS(Data!F$9:F$2708,Data!$C$9:$C$2708,$B360,Data!$E$9:$E$2708,"5°cooking", Data!$D$9:$D$2708,"2°batch"))</f>
        <v/>
      </c>
      <c r="M360" s="58" t="str">
        <f>IF(B360="","",AVERAGEIFS(Data!F$9:F$2708,Data!$C$9:$C$2708,$B360,Data!$E$9:$E$2708,"1°cooking", Data!$D$9:$D$2708,"3°batch"))</f>
        <v/>
      </c>
      <c r="N360" s="26" t="str">
        <f>IF(B360="","",AVERAGEIFS(Data!F$9:F$2708,Data!$C$9:$C$2708,$B360,Data!$E$9:$E$2708,"2°cooking", Data!$D$9:$D$2708,"3°batch"))</f>
        <v/>
      </c>
      <c r="O360" s="26" t="str">
        <f>IF(B360="","",AVERAGEIFS(Data!F$9:F$2708,Data!$C$9:$C$2708,$B360,Data!$E$9:$E$2708,"3°cooking", Data!$D$9:$D$2708,"3°batch"))</f>
        <v/>
      </c>
      <c r="P360" s="26" t="str">
        <f>IF(B360="","",AVERAGEIFS(Data!F$9:F$2708,Data!$C$9:$C$2708,$B360,Data!$E$9:$E$2708,"4°cooking", Data!$D$9:$D$2708,"3°batch"))</f>
        <v/>
      </c>
      <c r="Q360" s="59" t="str">
        <f>IF(B360="","",AVERAGEIFS(Data!F$9:F$2708,Data!$C$9:$C$2708,$B360,Data!$E$9:$E$2708,"5°cooking", Data!$D$9:$D$2708,"3°batch"))</f>
        <v/>
      </c>
      <c r="R360" s="66" t="str">
        <f t="shared" si="11"/>
        <v/>
      </c>
    </row>
    <row r="361" spans="2:18" x14ac:dyDescent="0.25">
      <c r="B361" s="66" t="str">
        <f t="shared" si="12"/>
        <v/>
      </c>
      <c r="C361" s="58" t="str">
        <f>IF(B361="","",AVERAGEIFS(Data!F$9:F$2708,Data!$C$9:$C$2708,$B361,Data!$E$9:$E$2708,"1°cooking", Data!$D$9:$D$2708,"1°batch"))</f>
        <v/>
      </c>
      <c r="D361" s="26" t="str">
        <f>IF(B361="","",AVERAGEIFS(Data!F$9:F$2708,Data!$C$9:$C$2708,$B361,Data!$E$9:$E$2708,"2°cooking", Data!$D$9:$D$2708,"1°batch"))</f>
        <v/>
      </c>
      <c r="E361" s="26" t="str">
        <f>IF(B361="","",AVERAGEIFS(Data!F$9:F$2708,Data!$C$9:$C$2708,$B361,Data!$E$9:$E$2708,"3°cooking", Data!$D$9:$D$2708,"1°batch"))</f>
        <v/>
      </c>
      <c r="F361" s="26" t="str">
        <f>IF(B361="","",AVERAGEIFS(Data!F$9:F$2708,Data!$C$9:$C$2708,$B361,Data!$E$9:$E$2708,"4°cooking", Data!$D$9:$D$2708,"1°batch"))</f>
        <v/>
      </c>
      <c r="G361" s="59" t="str">
        <f>IF(B361="","",AVERAGEIFS(Data!F$9:F$2708,Data!$C$9:$C$2708,$B361,Data!$E$9:$E$2708,"5°cooking", Data!$D$9:$D$2708,"1°batch"))</f>
        <v/>
      </c>
      <c r="H361" s="58" t="str">
        <f>IF(B361="","",AVERAGEIFS(Data!F$9:F$2708,Data!$C$9:$C$2708,$B361,Data!$E$9:$E$2708,"1°cooking", Data!$D$9:$D$2708,"2°batch"))</f>
        <v/>
      </c>
      <c r="I361" s="26" t="str">
        <f>IF(B361="","",AVERAGEIFS(Data!F$9:F$2708,Data!$C$9:$C$2708,$B361,Data!$E$9:$E$2708,"2°cooking", Data!$D$9:$D$2708,"2°batch"))</f>
        <v/>
      </c>
      <c r="J361" s="26" t="str">
        <f>IF(B361="","",AVERAGEIFS(Data!F$9:F$2708,Data!$C$9:$C$2708,$B361,Data!$E$9:$E$2708,"3°cooking", Data!$D$9:$D$2708,"2°batch"))</f>
        <v/>
      </c>
      <c r="K361" s="26" t="str">
        <f>IF(B361="","",AVERAGEIFS(Data!F$9:F$2708,Data!$C$9:$C$2708,$B361,Data!$E$9:$E$2708,"4°cooking", Data!$D$9:$D$2708,"2°batch"))</f>
        <v/>
      </c>
      <c r="L361" s="59" t="str">
        <f>IF(B361="","",AVERAGEIFS(Data!F$9:F$2708,Data!$C$9:$C$2708,$B361,Data!$E$9:$E$2708,"5°cooking", Data!$D$9:$D$2708,"2°batch"))</f>
        <v/>
      </c>
      <c r="M361" s="58" t="str">
        <f>IF(B361="","",AVERAGEIFS(Data!F$9:F$2708,Data!$C$9:$C$2708,$B361,Data!$E$9:$E$2708,"1°cooking", Data!$D$9:$D$2708,"3°batch"))</f>
        <v/>
      </c>
      <c r="N361" s="26" t="str">
        <f>IF(B361="","",AVERAGEIFS(Data!F$9:F$2708,Data!$C$9:$C$2708,$B361,Data!$E$9:$E$2708,"2°cooking", Data!$D$9:$D$2708,"3°batch"))</f>
        <v/>
      </c>
      <c r="O361" s="26" t="str">
        <f>IF(B361="","",AVERAGEIFS(Data!F$9:F$2708,Data!$C$9:$C$2708,$B361,Data!$E$9:$E$2708,"3°cooking", Data!$D$9:$D$2708,"3°batch"))</f>
        <v/>
      </c>
      <c r="P361" s="26" t="str">
        <f>IF(B361="","",AVERAGEIFS(Data!F$9:F$2708,Data!$C$9:$C$2708,$B361,Data!$E$9:$E$2708,"4°cooking", Data!$D$9:$D$2708,"3°batch"))</f>
        <v/>
      </c>
      <c r="Q361" s="59" t="str">
        <f>IF(B361="","",AVERAGEIFS(Data!F$9:F$2708,Data!$C$9:$C$2708,$B361,Data!$E$9:$E$2708,"5°cooking", Data!$D$9:$D$2708,"3°batch"))</f>
        <v/>
      </c>
      <c r="R361" s="66" t="str">
        <f t="shared" si="11"/>
        <v/>
      </c>
    </row>
    <row r="362" spans="2:18" x14ac:dyDescent="0.25">
      <c r="B362" s="66" t="str">
        <f t="shared" si="12"/>
        <v/>
      </c>
      <c r="C362" s="58" t="str">
        <f>IF(B362="","",AVERAGEIFS(Data!F$9:F$2708,Data!$C$9:$C$2708,$B362,Data!$E$9:$E$2708,"1°cooking", Data!$D$9:$D$2708,"1°batch"))</f>
        <v/>
      </c>
      <c r="D362" s="26" t="str">
        <f>IF(B362="","",AVERAGEIFS(Data!F$9:F$2708,Data!$C$9:$C$2708,$B362,Data!$E$9:$E$2708,"2°cooking", Data!$D$9:$D$2708,"1°batch"))</f>
        <v/>
      </c>
      <c r="E362" s="26" t="str">
        <f>IF(B362="","",AVERAGEIFS(Data!F$9:F$2708,Data!$C$9:$C$2708,$B362,Data!$E$9:$E$2708,"3°cooking", Data!$D$9:$D$2708,"1°batch"))</f>
        <v/>
      </c>
      <c r="F362" s="26" t="str">
        <f>IF(B362="","",AVERAGEIFS(Data!F$9:F$2708,Data!$C$9:$C$2708,$B362,Data!$E$9:$E$2708,"4°cooking", Data!$D$9:$D$2708,"1°batch"))</f>
        <v/>
      </c>
      <c r="G362" s="59" t="str">
        <f>IF(B362="","",AVERAGEIFS(Data!F$9:F$2708,Data!$C$9:$C$2708,$B362,Data!$E$9:$E$2708,"5°cooking", Data!$D$9:$D$2708,"1°batch"))</f>
        <v/>
      </c>
      <c r="H362" s="58" t="str">
        <f>IF(B362="","",AVERAGEIFS(Data!F$9:F$2708,Data!$C$9:$C$2708,$B362,Data!$E$9:$E$2708,"1°cooking", Data!$D$9:$D$2708,"2°batch"))</f>
        <v/>
      </c>
      <c r="I362" s="26" t="str">
        <f>IF(B362="","",AVERAGEIFS(Data!F$9:F$2708,Data!$C$9:$C$2708,$B362,Data!$E$9:$E$2708,"2°cooking", Data!$D$9:$D$2708,"2°batch"))</f>
        <v/>
      </c>
      <c r="J362" s="26" t="str">
        <f>IF(B362="","",AVERAGEIFS(Data!F$9:F$2708,Data!$C$9:$C$2708,$B362,Data!$E$9:$E$2708,"3°cooking", Data!$D$9:$D$2708,"2°batch"))</f>
        <v/>
      </c>
      <c r="K362" s="26" t="str">
        <f>IF(B362="","",AVERAGEIFS(Data!F$9:F$2708,Data!$C$9:$C$2708,$B362,Data!$E$9:$E$2708,"4°cooking", Data!$D$9:$D$2708,"2°batch"))</f>
        <v/>
      </c>
      <c r="L362" s="59" t="str">
        <f>IF(B362="","",AVERAGEIFS(Data!F$9:F$2708,Data!$C$9:$C$2708,$B362,Data!$E$9:$E$2708,"5°cooking", Data!$D$9:$D$2708,"2°batch"))</f>
        <v/>
      </c>
      <c r="M362" s="58" t="str">
        <f>IF(B362="","",AVERAGEIFS(Data!F$9:F$2708,Data!$C$9:$C$2708,$B362,Data!$E$9:$E$2708,"1°cooking", Data!$D$9:$D$2708,"3°batch"))</f>
        <v/>
      </c>
      <c r="N362" s="26" t="str">
        <f>IF(B362="","",AVERAGEIFS(Data!F$9:F$2708,Data!$C$9:$C$2708,$B362,Data!$E$9:$E$2708,"2°cooking", Data!$D$9:$D$2708,"3°batch"))</f>
        <v/>
      </c>
      <c r="O362" s="26" t="str">
        <f>IF(B362="","",AVERAGEIFS(Data!F$9:F$2708,Data!$C$9:$C$2708,$B362,Data!$E$9:$E$2708,"3°cooking", Data!$D$9:$D$2708,"3°batch"))</f>
        <v/>
      </c>
      <c r="P362" s="26" t="str">
        <f>IF(B362="","",AVERAGEIFS(Data!F$9:F$2708,Data!$C$9:$C$2708,$B362,Data!$E$9:$E$2708,"4°cooking", Data!$D$9:$D$2708,"3°batch"))</f>
        <v/>
      </c>
      <c r="Q362" s="59" t="str">
        <f>IF(B362="","",AVERAGEIFS(Data!F$9:F$2708,Data!$C$9:$C$2708,$B362,Data!$E$9:$E$2708,"5°cooking", Data!$D$9:$D$2708,"3°batch"))</f>
        <v/>
      </c>
      <c r="R362" s="66" t="str">
        <f t="shared" si="11"/>
        <v/>
      </c>
    </row>
    <row r="363" spans="2:18" x14ac:dyDescent="0.25">
      <c r="B363" s="66" t="str">
        <f t="shared" si="12"/>
        <v/>
      </c>
      <c r="C363" s="58" t="str">
        <f>IF(B363="","",AVERAGEIFS(Data!F$9:F$2708,Data!$C$9:$C$2708,$B363,Data!$E$9:$E$2708,"1°cooking", Data!$D$9:$D$2708,"1°batch"))</f>
        <v/>
      </c>
      <c r="D363" s="26" t="str">
        <f>IF(B363="","",AVERAGEIFS(Data!F$9:F$2708,Data!$C$9:$C$2708,$B363,Data!$E$9:$E$2708,"2°cooking", Data!$D$9:$D$2708,"1°batch"))</f>
        <v/>
      </c>
      <c r="E363" s="26" t="str">
        <f>IF(B363="","",AVERAGEIFS(Data!F$9:F$2708,Data!$C$9:$C$2708,$B363,Data!$E$9:$E$2708,"3°cooking", Data!$D$9:$D$2708,"1°batch"))</f>
        <v/>
      </c>
      <c r="F363" s="26" t="str">
        <f>IF(B363="","",AVERAGEIFS(Data!F$9:F$2708,Data!$C$9:$C$2708,$B363,Data!$E$9:$E$2708,"4°cooking", Data!$D$9:$D$2708,"1°batch"))</f>
        <v/>
      </c>
      <c r="G363" s="59" t="str">
        <f>IF(B363="","",AVERAGEIFS(Data!F$9:F$2708,Data!$C$9:$C$2708,$B363,Data!$E$9:$E$2708,"5°cooking", Data!$D$9:$D$2708,"1°batch"))</f>
        <v/>
      </c>
      <c r="H363" s="58" t="str">
        <f>IF(B363="","",AVERAGEIFS(Data!F$9:F$2708,Data!$C$9:$C$2708,$B363,Data!$E$9:$E$2708,"1°cooking", Data!$D$9:$D$2708,"2°batch"))</f>
        <v/>
      </c>
      <c r="I363" s="26" t="str">
        <f>IF(B363="","",AVERAGEIFS(Data!F$9:F$2708,Data!$C$9:$C$2708,$B363,Data!$E$9:$E$2708,"2°cooking", Data!$D$9:$D$2708,"2°batch"))</f>
        <v/>
      </c>
      <c r="J363" s="26" t="str">
        <f>IF(B363="","",AVERAGEIFS(Data!F$9:F$2708,Data!$C$9:$C$2708,$B363,Data!$E$9:$E$2708,"3°cooking", Data!$D$9:$D$2708,"2°batch"))</f>
        <v/>
      </c>
      <c r="K363" s="26" t="str">
        <f>IF(B363="","",AVERAGEIFS(Data!F$9:F$2708,Data!$C$9:$C$2708,$B363,Data!$E$9:$E$2708,"4°cooking", Data!$D$9:$D$2708,"2°batch"))</f>
        <v/>
      </c>
      <c r="L363" s="59" t="str">
        <f>IF(B363="","",AVERAGEIFS(Data!F$9:F$2708,Data!$C$9:$C$2708,$B363,Data!$E$9:$E$2708,"5°cooking", Data!$D$9:$D$2708,"2°batch"))</f>
        <v/>
      </c>
      <c r="M363" s="58" t="str">
        <f>IF(B363="","",AVERAGEIFS(Data!F$9:F$2708,Data!$C$9:$C$2708,$B363,Data!$E$9:$E$2708,"1°cooking", Data!$D$9:$D$2708,"3°batch"))</f>
        <v/>
      </c>
      <c r="N363" s="26" t="str">
        <f>IF(B363="","",AVERAGEIFS(Data!F$9:F$2708,Data!$C$9:$C$2708,$B363,Data!$E$9:$E$2708,"2°cooking", Data!$D$9:$D$2708,"3°batch"))</f>
        <v/>
      </c>
      <c r="O363" s="26" t="str">
        <f>IF(B363="","",AVERAGEIFS(Data!F$9:F$2708,Data!$C$9:$C$2708,$B363,Data!$E$9:$E$2708,"3°cooking", Data!$D$9:$D$2708,"3°batch"))</f>
        <v/>
      </c>
      <c r="P363" s="26" t="str">
        <f>IF(B363="","",AVERAGEIFS(Data!F$9:F$2708,Data!$C$9:$C$2708,$B363,Data!$E$9:$E$2708,"4°cooking", Data!$D$9:$D$2708,"3°batch"))</f>
        <v/>
      </c>
      <c r="Q363" s="59" t="str">
        <f>IF(B363="","",AVERAGEIFS(Data!F$9:F$2708,Data!$C$9:$C$2708,$B363,Data!$E$9:$E$2708,"5°cooking", Data!$D$9:$D$2708,"3°batch"))</f>
        <v/>
      </c>
      <c r="R363" s="66" t="str">
        <f t="shared" si="11"/>
        <v/>
      </c>
    </row>
    <row r="364" spans="2:18" x14ac:dyDescent="0.25">
      <c r="B364" s="66" t="str">
        <f t="shared" si="12"/>
        <v/>
      </c>
      <c r="C364" s="58" t="str">
        <f>IF(B364="","",AVERAGEIFS(Data!F$9:F$2708,Data!$C$9:$C$2708,$B364,Data!$E$9:$E$2708,"1°cooking", Data!$D$9:$D$2708,"1°batch"))</f>
        <v/>
      </c>
      <c r="D364" s="26" t="str">
        <f>IF(B364="","",AVERAGEIFS(Data!F$9:F$2708,Data!$C$9:$C$2708,$B364,Data!$E$9:$E$2708,"2°cooking", Data!$D$9:$D$2708,"1°batch"))</f>
        <v/>
      </c>
      <c r="E364" s="26" t="str">
        <f>IF(B364="","",AVERAGEIFS(Data!F$9:F$2708,Data!$C$9:$C$2708,$B364,Data!$E$9:$E$2708,"3°cooking", Data!$D$9:$D$2708,"1°batch"))</f>
        <v/>
      </c>
      <c r="F364" s="26" t="str">
        <f>IF(B364="","",AVERAGEIFS(Data!F$9:F$2708,Data!$C$9:$C$2708,$B364,Data!$E$9:$E$2708,"4°cooking", Data!$D$9:$D$2708,"1°batch"))</f>
        <v/>
      </c>
      <c r="G364" s="59" t="str">
        <f>IF(B364="","",AVERAGEIFS(Data!F$9:F$2708,Data!$C$9:$C$2708,$B364,Data!$E$9:$E$2708,"5°cooking", Data!$D$9:$D$2708,"1°batch"))</f>
        <v/>
      </c>
      <c r="H364" s="58" t="str">
        <f>IF(B364="","",AVERAGEIFS(Data!F$9:F$2708,Data!$C$9:$C$2708,$B364,Data!$E$9:$E$2708,"1°cooking", Data!$D$9:$D$2708,"2°batch"))</f>
        <v/>
      </c>
      <c r="I364" s="26" t="str">
        <f>IF(B364="","",AVERAGEIFS(Data!F$9:F$2708,Data!$C$9:$C$2708,$B364,Data!$E$9:$E$2708,"2°cooking", Data!$D$9:$D$2708,"2°batch"))</f>
        <v/>
      </c>
      <c r="J364" s="26" t="str">
        <f>IF(B364="","",AVERAGEIFS(Data!F$9:F$2708,Data!$C$9:$C$2708,$B364,Data!$E$9:$E$2708,"3°cooking", Data!$D$9:$D$2708,"2°batch"))</f>
        <v/>
      </c>
      <c r="K364" s="26" t="str">
        <f>IF(B364="","",AVERAGEIFS(Data!F$9:F$2708,Data!$C$9:$C$2708,$B364,Data!$E$9:$E$2708,"4°cooking", Data!$D$9:$D$2708,"2°batch"))</f>
        <v/>
      </c>
      <c r="L364" s="59" t="str">
        <f>IF(B364="","",AVERAGEIFS(Data!F$9:F$2708,Data!$C$9:$C$2708,$B364,Data!$E$9:$E$2708,"5°cooking", Data!$D$9:$D$2708,"2°batch"))</f>
        <v/>
      </c>
      <c r="M364" s="58" t="str">
        <f>IF(B364="","",AVERAGEIFS(Data!F$9:F$2708,Data!$C$9:$C$2708,$B364,Data!$E$9:$E$2708,"1°cooking", Data!$D$9:$D$2708,"3°batch"))</f>
        <v/>
      </c>
      <c r="N364" s="26" t="str">
        <f>IF(B364="","",AVERAGEIFS(Data!F$9:F$2708,Data!$C$9:$C$2708,$B364,Data!$E$9:$E$2708,"2°cooking", Data!$D$9:$D$2708,"3°batch"))</f>
        <v/>
      </c>
      <c r="O364" s="26" t="str">
        <f>IF(B364="","",AVERAGEIFS(Data!F$9:F$2708,Data!$C$9:$C$2708,$B364,Data!$E$9:$E$2708,"3°cooking", Data!$D$9:$D$2708,"3°batch"))</f>
        <v/>
      </c>
      <c r="P364" s="26" t="str">
        <f>IF(B364="","",AVERAGEIFS(Data!F$9:F$2708,Data!$C$9:$C$2708,$B364,Data!$E$9:$E$2708,"4°cooking", Data!$D$9:$D$2708,"3°batch"))</f>
        <v/>
      </c>
      <c r="Q364" s="59" t="str">
        <f>IF(B364="","",AVERAGEIFS(Data!F$9:F$2708,Data!$C$9:$C$2708,$B364,Data!$E$9:$E$2708,"5°cooking", Data!$D$9:$D$2708,"3°batch"))</f>
        <v/>
      </c>
      <c r="R364" s="66" t="str">
        <f t="shared" si="11"/>
        <v/>
      </c>
    </row>
    <row r="365" spans="2:18" x14ac:dyDescent="0.25">
      <c r="B365" s="66" t="str">
        <f t="shared" si="12"/>
        <v/>
      </c>
      <c r="C365" s="58" t="str">
        <f>IF(B365="","",AVERAGEIFS(Data!F$9:F$2708,Data!$C$9:$C$2708,$B365,Data!$E$9:$E$2708,"1°cooking", Data!$D$9:$D$2708,"1°batch"))</f>
        <v/>
      </c>
      <c r="D365" s="26" t="str">
        <f>IF(B365="","",AVERAGEIFS(Data!F$9:F$2708,Data!$C$9:$C$2708,$B365,Data!$E$9:$E$2708,"2°cooking", Data!$D$9:$D$2708,"1°batch"))</f>
        <v/>
      </c>
      <c r="E365" s="26" t="str">
        <f>IF(B365="","",AVERAGEIFS(Data!F$9:F$2708,Data!$C$9:$C$2708,$B365,Data!$E$9:$E$2708,"3°cooking", Data!$D$9:$D$2708,"1°batch"))</f>
        <v/>
      </c>
      <c r="F365" s="26" t="str">
        <f>IF(B365="","",AVERAGEIFS(Data!F$9:F$2708,Data!$C$9:$C$2708,$B365,Data!$E$9:$E$2708,"4°cooking", Data!$D$9:$D$2708,"1°batch"))</f>
        <v/>
      </c>
      <c r="G365" s="59" t="str">
        <f>IF(B365="","",AVERAGEIFS(Data!F$9:F$2708,Data!$C$9:$C$2708,$B365,Data!$E$9:$E$2708,"5°cooking", Data!$D$9:$D$2708,"1°batch"))</f>
        <v/>
      </c>
      <c r="H365" s="58" t="str">
        <f>IF(B365="","",AVERAGEIFS(Data!F$9:F$2708,Data!$C$9:$C$2708,$B365,Data!$E$9:$E$2708,"1°cooking", Data!$D$9:$D$2708,"2°batch"))</f>
        <v/>
      </c>
      <c r="I365" s="26" t="str">
        <f>IF(B365="","",AVERAGEIFS(Data!F$9:F$2708,Data!$C$9:$C$2708,$B365,Data!$E$9:$E$2708,"2°cooking", Data!$D$9:$D$2708,"2°batch"))</f>
        <v/>
      </c>
      <c r="J365" s="26" t="str">
        <f>IF(B365="","",AVERAGEIFS(Data!F$9:F$2708,Data!$C$9:$C$2708,$B365,Data!$E$9:$E$2708,"3°cooking", Data!$D$9:$D$2708,"2°batch"))</f>
        <v/>
      </c>
      <c r="K365" s="26" t="str">
        <f>IF(B365="","",AVERAGEIFS(Data!F$9:F$2708,Data!$C$9:$C$2708,$B365,Data!$E$9:$E$2708,"4°cooking", Data!$D$9:$D$2708,"2°batch"))</f>
        <v/>
      </c>
      <c r="L365" s="59" t="str">
        <f>IF(B365="","",AVERAGEIFS(Data!F$9:F$2708,Data!$C$9:$C$2708,$B365,Data!$E$9:$E$2708,"5°cooking", Data!$D$9:$D$2708,"2°batch"))</f>
        <v/>
      </c>
      <c r="M365" s="58" t="str">
        <f>IF(B365="","",AVERAGEIFS(Data!F$9:F$2708,Data!$C$9:$C$2708,$B365,Data!$E$9:$E$2708,"1°cooking", Data!$D$9:$D$2708,"3°batch"))</f>
        <v/>
      </c>
      <c r="N365" s="26" t="str">
        <f>IF(B365="","",AVERAGEIFS(Data!F$9:F$2708,Data!$C$9:$C$2708,$B365,Data!$E$9:$E$2708,"2°cooking", Data!$D$9:$D$2708,"3°batch"))</f>
        <v/>
      </c>
      <c r="O365" s="26" t="str">
        <f>IF(B365="","",AVERAGEIFS(Data!F$9:F$2708,Data!$C$9:$C$2708,$B365,Data!$E$9:$E$2708,"3°cooking", Data!$D$9:$D$2708,"3°batch"))</f>
        <v/>
      </c>
      <c r="P365" s="26" t="str">
        <f>IF(B365="","",AVERAGEIFS(Data!F$9:F$2708,Data!$C$9:$C$2708,$B365,Data!$E$9:$E$2708,"4°cooking", Data!$D$9:$D$2708,"3°batch"))</f>
        <v/>
      </c>
      <c r="Q365" s="59" t="str">
        <f>IF(B365="","",AVERAGEIFS(Data!F$9:F$2708,Data!$C$9:$C$2708,$B365,Data!$E$9:$E$2708,"5°cooking", Data!$D$9:$D$2708,"3°batch"))</f>
        <v/>
      </c>
      <c r="R365" s="66" t="str">
        <f t="shared" si="11"/>
        <v/>
      </c>
    </row>
    <row r="366" spans="2:18" x14ac:dyDescent="0.25">
      <c r="B366" s="66" t="str">
        <f t="shared" si="12"/>
        <v/>
      </c>
      <c r="C366" s="58" t="str">
        <f>IF(B366="","",AVERAGEIFS(Data!F$9:F$2708,Data!$C$9:$C$2708,$B366,Data!$E$9:$E$2708,"1°cooking", Data!$D$9:$D$2708,"1°batch"))</f>
        <v/>
      </c>
      <c r="D366" s="26" t="str">
        <f>IF(B366="","",AVERAGEIFS(Data!F$9:F$2708,Data!$C$9:$C$2708,$B366,Data!$E$9:$E$2708,"2°cooking", Data!$D$9:$D$2708,"1°batch"))</f>
        <v/>
      </c>
      <c r="E366" s="26" t="str">
        <f>IF(B366="","",AVERAGEIFS(Data!F$9:F$2708,Data!$C$9:$C$2708,$B366,Data!$E$9:$E$2708,"3°cooking", Data!$D$9:$D$2708,"1°batch"))</f>
        <v/>
      </c>
      <c r="F366" s="26" t="str">
        <f>IF(B366="","",AVERAGEIFS(Data!F$9:F$2708,Data!$C$9:$C$2708,$B366,Data!$E$9:$E$2708,"4°cooking", Data!$D$9:$D$2708,"1°batch"))</f>
        <v/>
      </c>
      <c r="G366" s="59" t="str">
        <f>IF(B366="","",AVERAGEIFS(Data!F$9:F$2708,Data!$C$9:$C$2708,$B366,Data!$E$9:$E$2708,"5°cooking", Data!$D$9:$D$2708,"1°batch"))</f>
        <v/>
      </c>
      <c r="H366" s="58" t="str">
        <f>IF(B366="","",AVERAGEIFS(Data!F$9:F$2708,Data!$C$9:$C$2708,$B366,Data!$E$9:$E$2708,"1°cooking", Data!$D$9:$D$2708,"2°batch"))</f>
        <v/>
      </c>
      <c r="I366" s="26" t="str">
        <f>IF(B366="","",AVERAGEIFS(Data!F$9:F$2708,Data!$C$9:$C$2708,$B366,Data!$E$9:$E$2708,"2°cooking", Data!$D$9:$D$2708,"2°batch"))</f>
        <v/>
      </c>
      <c r="J366" s="26" t="str">
        <f>IF(B366="","",AVERAGEIFS(Data!F$9:F$2708,Data!$C$9:$C$2708,$B366,Data!$E$9:$E$2708,"3°cooking", Data!$D$9:$D$2708,"2°batch"))</f>
        <v/>
      </c>
      <c r="K366" s="26" t="str">
        <f>IF(B366="","",AVERAGEIFS(Data!F$9:F$2708,Data!$C$9:$C$2708,$B366,Data!$E$9:$E$2708,"4°cooking", Data!$D$9:$D$2708,"2°batch"))</f>
        <v/>
      </c>
      <c r="L366" s="59" t="str">
        <f>IF(B366="","",AVERAGEIFS(Data!F$9:F$2708,Data!$C$9:$C$2708,$B366,Data!$E$9:$E$2708,"5°cooking", Data!$D$9:$D$2708,"2°batch"))</f>
        <v/>
      </c>
      <c r="M366" s="58" t="str">
        <f>IF(B366="","",AVERAGEIFS(Data!F$9:F$2708,Data!$C$9:$C$2708,$B366,Data!$E$9:$E$2708,"1°cooking", Data!$D$9:$D$2708,"3°batch"))</f>
        <v/>
      </c>
      <c r="N366" s="26" t="str">
        <f>IF(B366="","",AVERAGEIFS(Data!F$9:F$2708,Data!$C$9:$C$2708,$B366,Data!$E$9:$E$2708,"2°cooking", Data!$D$9:$D$2708,"3°batch"))</f>
        <v/>
      </c>
      <c r="O366" s="26" t="str">
        <f>IF(B366="","",AVERAGEIFS(Data!F$9:F$2708,Data!$C$9:$C$2708,$B366,Data!$E$9:$E$2708,"3°cooking", Data!$D$9:$D$2708,"3°batch"))</f>
        <v/>
      </c>
      <c r="P366" s="26" t="str">
        <f>IF(B366="","",AVERAGEIFS(Data!F$9:F$2708,Data!$C$9:$C$2708,$B366,Data!$E$9:$E$2708,"4°cooking", Data!$D$9:$D$2708,"3°batch"))</f>
        <v/>
      </c>
      <c r="Q366" s="59" t="str">
        <f>IF(B366="","",AVERAGEIFS(Data!F$9:F$2708,Data!$C$9:$C$2708,$B366,Data!$E$9:$E$2708,"5°cooking", Data!$D$9:$D$2708,"3°batch"))</f>
        <v/>
      </c>
      <c r="R366" s="66" t="str">
        <f t="shared" si="11"/>
        <v/>
      </c>
    </row>
    <row r="367" spans="2:18" x14ac:dyDescent="0.25">
      <c r="B367" s="66" t="str">
        <f t="shared" si="12"/>
        <v/>
      </c>
      <c r="C367" s="58" t="str">
        <f>IF(B367="","",AVERAGEIFS(Data!F$9:F$2708,Data!$C$9:$C$2708,$B367,Data!$E$9:$E$2708,"1°cooking", Data!$D$9:$D$2708,"1°batch"))</f>
        <v/>
      </c>
      <c r="D367" s="26" t="str">
        <f>IF(B367="","",AVERAGEIFS(Data!F$9:F$2708,Data!$C$9:$C$2708,$B367,Data!$E$9:$E$2708,"2°cooking", Data!$D$9:$D$2708,"1°batch"))</f>
        <v/>
      </c>
      <c r="E367" s="26" t="str">
        <f>IF(B367="","",AVERAGEIFS(Data!F$9:F$2708,Data!$C$9:$C$2708,$B367,Data!$E$9:$E$2708,"3°cooking", Data!$D$9:$D$2708,"1°batch"))</f>
        <v/>
      </c>
      <c r="F367" s="26" t="str">
        <f>IF(B367="","",AVERAGEIFS(Data!F$9:F$2708,Data!$C$9:$C$2708,$B367,Data!$E$9:$E$2708,"4°cooking", Data!$D$9:$D$2708,"1°batch"))</f>
        <v/>
      </c>
      <c r="G367" s="59" t="str">
        <f>IF(B367="","",AVERAGEIFS(Data!F$9:F$2708,Data!$C$9:$C$2708,$B367,Data!$E$9:$E$2708,"5°cooking", Data!$D$9:$D$2708,"1°batch"))</f>
        <v/>
      </c>
      <c r="H367" s="58" t="str">
        <f>IF(B367="","",AVERAGEIFS(Data!F$9:F$2708,Data!$C$9:$C$2708,$B367,Data!$E$9:$E$2708,"1°cooking", Data!$D$9:$D$2708,"2°batch"))</f>
        <v/>
      </c>
      <c r="I367" s="26" t="str">
        <f>IF(B367="","",AVERAGEIFS(Data!F$9:F$2708,Data!$C$9:$C$2708,$B367,Data!$E$9:$E$2708,"2°cooking", Data!$D$9:$D$2708,"2°batch"))</f>
        <v/>
      </c>
      <c r="J367" s="26" t="str">
        <f>IF(B367="","",AVERAGEIFS(Data!F$9:F$2708,Data!$C$9:$C$2708,$B367,Data!$E$9:$E$2708,"3°cooking", Data!$D$9:$D$2708,"2°batch"))</f>
        <v/>
      </c>
      <c r="K367" s="26" t="str">
        <f>IF(B367="","",AVERAGEIFS(Data!F$9:F$2708,Data!$C$9:$C$2708,$B367,Data!$E$9:$E$2708,"4°cooking", Data!$D$9:$D$2708,"2°batch"))</f>
        <v/>
      </c>
      <c r="L367" s="59" t="str">
        <f>IF(B367="","",AVERAGEIFS(Data!F$9:F$2708,Data!$C$9:$C$2708,$B367,Data!$E$9:$E$2708,"5°cooking", Data!$D$9:$D$2708,"2°batch"))</f>
        <v/>
      </c>
      <c r="M367" s="58" t="str">
        <f>IF(B367="","",AVERAGEIFS(Data!F$9:F$2708,Data!$C$9:$C$2708,$B367,Data!$E$9:$E$2708,"1°cooking", Data!$D$9:$D$2708,"3°batch"))</f>
        <v/>
      </c>
      <c r="N367" s="26" t="str">
        <f>IF(B367="","",AVERAGEIFS(Data!F$9:F$2708,Data!$C$9:$C$2708,$B367,Data!$E$9:$E$2708,"2°cooking", Data!$D$9:$D$2708,"3°batch"))</f>
        <v/>
      </c>
      <c r="O367" s="26" t="str">
        <f>IF(B367="","",AVERAGEIFS(Data!F$9:F$2708,Data!$C$9:$C$2708,$B367,Data!$E$9:$E$2708,"3°cooking", Data!$D$9:$D$2708,"3°batch"))</f>
        <v/>
      </c>
      <c r="P367" s="26" t="str">
        <f>IF(B367="","",AVERAGEIFS(Data!F$9:F$2708,Data!$C$9:$C$2708,$B367,Data!$E$9:$E$2708,"4°cooking", Data!$D$9:$D$2708,"3°batch"))</f>
        <v/>
      </c>
      <c r="Q367" s="59" t="str">
        <f>IF(B367="","",AVERAGEIFS(Data!F$9:F$2708,Data!$C$9:$C$2708,$B367,Data!$E$9:$E$2708,"5°cooking", Data!$D$9:$D$2708,"3°batch"))</f>
        <v/>
      </c>
      <c r="R367" s="66" t="str">
        <f t="shared" si="11"/>
        <v/>
      </c>
    </row>
    <row r="368" spans="2:18" x14ac:dyDescent="0.25">
      <c r="B368" s="66" t="str">
        <f t="shared" si="12"/>
        <v/>
      </c>
      <c r="C368" s="58" t="str">
        <f>IF(B368="","",AVERAGEIFS(Data!F$9:F$2708,Data!$C$9:$C$2708,$B368,Data!$E$9:$E$2708,"1°cooking", Data!$D$9:$D$2708,"1°batch"))</f>
        <v/>
      </c>
      <c r="D368" s="26" t="str">
        <f>IF(B368="","",AVERAGEIFS(Data!F$9:F$2708,Data!$C$9:$C$2708,$B368,Data!$E$9:$E$2708,"2°cooking", Data!$D$9:$D$2708,"1°batch"))</f>
        <v/>
      </c>
      <c r="E368" s="26" t="str">
        <f>IF(B368="","",AVERAGEIFS(Data!F$9:F$2708,Data!$C$9:$C$2708,$B368,Data!$E$9:$E$2708,"3°cooking", Data!$D$9:$D$2708,"1°batch"))</f>
        <v/>
      </c>
      <c r="F368" s="26" t="str">
        <f>IF(B368="","",AVERAGEIFS(Data!F$9:F$2708,Data!$C$9:$C$2708,$B368,Data!$E$9:$E$2708,"4°cooking", Data!$D$9:$D$2708,"1°batch"))</f>
        <v/>
      </c>
      <c r="G368" s="59" t="str">
        <f>IF(B368="","",AVERAGEIFS(Data!F$9:F$2708,Data!$C$9:$C$2708,$B368,Data!$E$9:$E$2708,"5°cooking", Data!$D$9:$D$2708,"1°batch"))</f>
        <v/>
      </c>
      <c r="H368" s="58" t="str">
        <f>IF(B368="","",AVERAGEIFS(Data!F$9:F$2708,Data!$C$9:$C$2708,$B368,Data!$E$9:$E$2708,"1°cooking", Data!$D$9:$D$2708,"2°batch"))</f>
        <v/>
      </c>
      <c r="I368" s="26" t="str">
        <f>IF(B368="","",AVERAGEIFS(Data!F$9:F$2708,Data!$C$9:$C$2708,$B368,Data!$E$9:$E$2708,"2°cooking", Data!$D$9:$D$2708,"2°batch"))</f>
        <v/>
      </c>
      <c r="J368" s="26" t="str">
        <f>IF(B368="","",AVERAGEIFS(Data!F$9:F$2708,Data!$C$9:$C$2708,$B368,Data!$E$9:$E$2708,"3°cooking", Data!$D$9:$D$2708,"2°batch"))</f>
        <v/>
      </c>
      <c r="K368" s="26" t="str">
        <f>IF(B368="","",AVERAGEIFS(Data!F$9:F$2708,Data!$C$9:$C$2708,$B368,Data!$E$9:$E$2708,"4°cooking", Data!$D$9:$D$2708,"2°batch"))</f>
        <v/>
      </c>
      <c r="L368" s="59" t="str">
        <f>IF(B368="","",AVERAGEIFS(Data!F$9:F$2708,Data!$C$9:$C$2708,$B368,Data!$E$9:$E$2708,"5°cooking", Data!$D$9:$D$2708,"2°batch"))</f>
        <v/>
      </c>
      <c r="M368" s="58" t="str">
        <f>IF(B368="","",AVERAGEIFS(Data!F$9:F$2708,Data!$C$9:$C$2708,$B368,Data!$E$9:$E$2708,"1°cooking", Data!$D$9:$D$2708,"3°batch"))</f>
        <v/>
      </c>
      <c r="N368" s="26" t="str">
        <f>IF(B368="","",AVERAGEIFS(Data!F$9:F$2708,Data!$C$9:$C$2708,$B368,Data!$E$9:$E$2708,"2°cooking", Data!$D$9:$D$2708,"3°batch"))</f>
        <v/>
      </c>
      <c r="O368" s="26" t="str">
        <f>IF(B368="","",AVERAGEIFS(Data!F$9:F$2708,Data!$C$9:$C$2708,$B368,Data!$E$9:$E$2708,"3°cooking", Data!$D$9:$D$2708,"3°batch"))</f>
        <v/>
      </c>
      <c r="P368" s="26" t="str">
        <f>IF(B368="","",AVERAGEIFS(Data!F$9:F$2708,Data!$C$9:$C$2708,$B368,Data!$E$9:$E$2708,"4°cooking", Data!$D$9:$D$2708,"3°batch"))</f>
        <v/>
      </c>
      <c r="Q368" s="59" t="str">
        <f>IF(B368="","",AVERAGEIFS(Data!F$9:F$2708,Data!$C$9:$C$2708,$B368,Data!$E$9:$E$2708,"5°cooking", Data!$D$9:$D$2708,"3°batch"))</f>
        <v/>
      </c>
      <c r="R368" s="66" t="str">
        <f t="shared" si="11"/>
        <v/>
      </c>
    </row>
    <row r="369" spans="2:18" x14ac:dyDescent="0.25">
      <c r="B369" s="66" t="str">
        <f t="shared" si="12"/>
        <v/>
      </c>
      <c r="C369" s="58" t="str">
        <f>IF(B369="","",AVERAGEIFS(Data!F$9:F$2708,Data!$C$9:$C$2708,$B369,Data!$E$9:$E$2708,"1°cooking", Data!$D$9:$D$2708,"1°batch"))</f>
        <v/>
      </c>
      <c r="D369" s="26" t="str">
        <f>IF(B369="","",AVERAGEIFS(Data!F$9:F$2708,Data!$C$9:$C$2708,$B369,Data!$E$9:$E$2708,"2°cooking", Data!$D$9:$D$2708,"1°batch"))</f>
        <v/>
      </c>
      <c r="E369" s="26" t="str">
        <f>IF(B369="","",AVERAGEIFS(Data!F$9:F$2708,Data!$C$9:$C$2708,$B369,Data!$E$9:$E$2708,"3°cooking", Data!$D$9:$D$2708,"1°batch"))</f>
        <v/>
      </c>
      <c r="F369" s="26" t="str">
        <f>IF(B369="","",AVERAGEIFS(Data!F$9:F$2708,Data!$C$9:$C$2708,$B369,Data!$E$9:$E$2708,"4°cooking", Data!$D$9:$D$2708,"1°batch"))</f>
        <v/>
      </c>
      <c r="G369" s="59" t="str">
        <f>IF(B369="","",AVERAGEIFS(Data!F$9:F$2708,Data!$C$9:$C$2708,$B369,Data!$E$9:$E$2708,"5°cooking", Data!$D$9:$D$2708,"1°batch"))</f>
        <v/>
      </c>
      <c r="H369" s="58" t="str">
        <f>IF(B369="","",AVERAGEIFS(Data!F$9:F$2708,Data!$C$9:$C$2708,$B369,Data!$E$9:$E$2708,"1°cooking", Data!$D$9:$D$2708,"2°batch"))</f>
        <v/>
      </c>
      <c r="I369" s="26" t="str">
        <f>IF(B369="","",AVERAGEIFS(Data!F$9:F$2708,Data!$C$9:$C$2708,$B369,Data!$E$9:$E$2708,"2°cooking", Data!$D$9:$D$2708,"2°batch"))</f>
        <v/>
      </c>
      <c r="J369" s="26" t="str">
        <f>IF(B369="","",AVERAGEIFS(Data!F$9:F$2708,Data!$C$9:$C$2708,$B369,Data!$E$9:$E$2708,"3°cooking", Data!$D$9:$D$2708,"2°batch"))</f>
        <v/>
      </c>
      <c r="K369" s="26" t="str">
        <f>IF(B369="","",AVERAGEIFS(Data!F$9:F$2708,Data!$C$9:$C$2708,$B369,Data!$E$9:$E$2708,"4°cooking", Data!$D$9:$D$2708,"2°batch"))</f>
        <v/>
      </c>
      <c r="L369" s="59" t="str">
        <f>IF(B369="","",AVERAGEIFS(Data!F$9:F$2708,Data!$C$9:$C$2708,$B369,Data!$E$9:$E$2708,"5°cooking", Data!$D$9:$D$2708,"2°batch"))</f>
        <v/>
      </c>
      <c r="M369" s="58" t="str">
        <f>IF(B369="","",AVERAGEIFS(Data!F$9:F$2708,Data!$C$9:$C$2708,$B369,Data!$E$9:$E$2708,"1°cooking", Data!$D$9:$D$2708,"3°batch"))</f>
        <v/>
      </c>
      <c r="N369" s="26" t="str">
        <f>IF(B369="","",AVERAGEIFS(Data!F$9:F$2708,Data!$C$9:$C$2708,$B369,Data!$E$9:$E$2708,"2°cooking", Data!$D$9:$D$2708,"3°batch"))</f>
        <v/>
      </c>
      <c r="O369" s="26" t="str">
        <f>IF(B369="","",AVERAGEIFS(Data!F$9:F$2708,Data!$C$9:$C$2708,$B369,Data!$E$9:$E$2708,"3°cooking", Data!$D$9:$D$2708,"3°batch"))</f>
        <v/>
      </c>
      <c r="P369" s="26" t="str">
        <f>IF(B369="","",AVERAGEIFS(Data!F$9:F$2708,Data!$C$9:$C$2708,$B369,Data!$E$9:$E$2708,"4°cooking", Data!$D$9:$D$2708,"3°batch"))</f>
        <v/>
      </c>
      <c r="Q369" s="59" t="str">
        <f>IF(B369="","",AVERAGEIFS(Data!F$9:F$2708,Data!$C$9:$C$2708,$B369,Data!$E$9:$E$2708,"5°cooking", Data!$D$9:$D$2708,"3°batch"))</f>
        <v/>
      </c>
      <c r="R369" s="66" t="str">
        <f t="shared" si="11"/>
        <v/>
      </c>
    </row>
    <row r="370" spans="2:18" ht="15.75" thickBot="1" x14ac:dyDescent="0.3">
      <c r="B370" s="64" t="str">
        <f t="shared" si="12"/>
        <v/>
      </c>
      <c r="C370" s="60" t="str">
        <f>IF(B370="","",AVERAGEIFS(Data!F$9:F$2708,Data!$C$9:$C$2708,$B370,Data!$E$9:$E$2708,"1°cooking", Data!$D$9:$D$2708,"1°batch"))</f>
        <v/>
      </c>
      <c r="D370" s="61" t="str">
        <f>IF(B370="","",AVERAGEIFS(Data!F$9:F$2708,Data!$C$9:$C$2708,$B370,Data!$E$9:$E$2708,"2°cooking", Data!$D$9:$D$2708,"1°batch"))</f>
        <v/>
      </c>
      <c r="E370" s="61" t="str">
        <f>IF(B370="","",AVERAGEIFS(Data!F$9:F$2708,Data!$C$9:$C$2708,$B370,Data!$E$9:$E$2708,"3°cooking", Data!$D$9:$D$2708,"1°batch"))</f>
        <v/>
      </c>
      <c r="F370" s="61" t="str">
        <f>IF(B370="","",AVERAGEIFS(Data!F$9:F$2708,Data!$C$9:$C$2708,$B370,Data!$E$9:$E$2708,"4°cooking", Data!$D$9:$D$2708,"1°batch"))</f>
        <v/>
      </c>
      <c r="G370" s="62" t="str">
        <f>IF(B370="","",AVERAGEIFS(Data!F$9:F$2708,Data!$C$9:$C$2708,$B370,Data!$E$9:$E$2708,"5°cooking", Data!$D$9:$D$2708,"1°batch"))</f>
        <v/>
      </c>
      <c r="H370" s="60" t="str">
        <f>IF(B370="","",AVERAGEIFS(Data!F$9:F$2708,Data!$C$9:$C$2708,$B370,Data!$E$9:$E$2708,"1°cooking", Data!$D$9:$D$2708,"2°batch"))</f>
        <v/>
      </c>
      <c r="I370" s="61" t="str">
        <f>IF(B370="","",AVERAGEIFS(Data!F$9:F$2708,Data!$C$9:$C$2708,$B370,Data!$E$9:$E$2708,"2°cooking", Data!$D$9:$D$2708,"2°batch"))</f>
        <v/>
      </c>
      <c r="J370" s="61" t="str">
        <f>IF(B370="","",AVERAGEIFS(Data!F$9:F$2708,Data!$C$9:$C$2708,$B370,Data!$E$9:$E$2708,"3°cooking", Data!$D$9:$D$2708,"2°batch"))</f>
        <v/>
      </c>
      <c r="K370" s="61" t="str">
        <f>IF(B370="","",AVERAGEIFS(Data!F$9:F$2708,Data!$C$9:$C$2708,$B370,Data!$E$9:$E$2708,"4°cooking", Data!$D$9:$D$2708,"2°batch"))</f>
        <v/>
      </c>
      <c r="L370" s="62" t="str">
        <f>IF(B370="","",AVERAGEIFS(Data!F$9:F$2708,Data!$C$9:$C$2708,$B370,Data!$E$9:$E$2708,"5°cooking", Data!$D$9:$D$2708,"2°batch"))</f>
        <v/>
      </c>
      <c r="M370" s="60" t="str">
        <f>IF(B370="","",AVERAGEIFS(Data!F$9:F$2708,Data!$C$9:$C$2708,$B370,Data!$E$9:$E$2708,"1°cooking", Data!$D$9:$D$2708,"3°batch"))</f>
        <v/>
      </c>
      <c r="N370" s="61" t="str">
        <f>IF(B370="","",AVERAGEIFS(Data!F$9:F$2708,Data!$C$9:$C$2708,$B370,Data!$E$9:$E$2708,"2°cooking", Data!$D$9:$D$2708,"3°batch"))</f>
        <v/>
      </c>
      <c r="O370" s="61" t="str">
        <f>IF(B370="","",AVERAGEIFS(Data!F$9:F$2708,Data!$C$9:$C$2708,$B370,Data!$E$9:$E$2708,"3°cooking", Data!$D$9:$D$2708,"3°batch"))</f>
        <v/>
      </c>
      <c r="P370" s="61" t="str">
        <f>IF(B370="","",AVERAGEIFS(Data!F$9:F$2708,Data!$C$9:$C$2708,$B370,Data!$E$9:$E$2708,"4°cooking", Data!$D$9:$D$2708,"3°batch"))</f>
        <v/>
      </c>
      <c r="Q370" s="62" t="str">
        <f>IF(B370="","",AVERAGEIFS(Data!F$9:F$2708,Data!$C$9:$C$2708,$B370,Data!$E$9:$E$2708,"5°cooking", Data!$D$9:$D$2708,"3°batch"))</f>
        <v/>
      </c>
      <c r="R370" s="64" t="str">
        <f t="shared" si="11"/>
        <v/>
      </c>
    </row>
    <row r="371" spans="2:18" x14ac:dyDescent="0.25">
      <c r="R371" s="10"/>
    </row>
    <row r="372" spans="2:18" x14ac:dyDescent="0.25">
      <c r="R372" s="10"/>
    </row>
    <row r="373" spans="2:18" x14ac:dyDescent="0.25">
      <c r="R373" s="10"/>
    </row>
    <row r="374" spans="2:18" x14ac:dyDescent="0.25">
      <c r="R374" s="10"/>
    </row>
    <row r="375" spans="2:18" x14ac:dyDescent="0.25">
      <c r="R375" s="10"/>
    </row>
  </sheetData>
  <sheetProtection algorithmName="SHA-512" hashValue="3n8M3rdnmn24C237RWZYmmvfOjhvW4kZIbMQGbL00Bc9OoYsBxleCI8Evz468ELfbWheZEL+ZE4BzyHSZbebMw==" saltValue="zQM/aQbL28AlS66h/QBJ/g==" spinCount="100000" sheet="1" formatCells="0" formatColumns="0" formatRows="0"/>
  <mergeCells count="7">
    <mergeCell ref="R8:R9"/>
    <mergeCell ref="D3:E3"/>
    <mergeCell ref="D4:E4"/>
    <mergeCell ref="C6:G6"/>
    <mergeCell ref="H6:L6"/>
    <mergeCell ref="M6:Q6"/>
    <mergeCell ref="K4:L4"/>
  </mergeCells>
  <conditionalFormatting sqref="C8:Q8">
    <cfRule type="cellIs" dxfId="0" priority="1" operator="lessThan">
      <formula>$M$4</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67"/>
  <sheetViews>
    <sheetView zoomScale="70" zoomScaleNormal="70" workbookViewId="0">
      <selection activeCell="H4" sqref="H4"/>
    </sheetView>
  </sheetViews>
  <sheetFormatPr defaultColWidth="9.140625" defaultRowHeight="15" x14ac:dyDescent="0.25"/>
  <cols>
    <col min="1" max="1" width="9.140625" style="12"/>
    <col min="2" max="2" width="14" style="10" customWidth="1"/>
    <col min="3" max="3" width="11.42578125" style="25" customWidth="1"/>
    <col min="4" max="4" width="15.5703125" style="25" customWidth="1"/>
    <col min="5" max="5" width="14" style="25" customWidth="1"/>
    <col min="6" max="6" width="15.5703125" style="25" customWidth="1"/>
    <col min="7" max="7" width="13.28515625" style="25" customWidth="1"/>
    <col min="8" max="8" width="19.85546875" style="10" customWidth="1"/>
    <col min="9" max="16384" width="9.140625" style="12"/>
  </cols>
  <sheetData>
    <row r="1" spans="1:8" ht="25.5" customHeight="1" x14ac:dyDescent="0.25">
      <c r="A1" s="44" t="s">
        <v>66</v>
      </c>
      <c r="F1" s="41" t="str">
        <f>IF(Data!C2="","",Data!C2)</f>
        <v>Product</v>
      </c>
      <c r="G1" s="92" t="str">
        <f>IF(Data!D2="","",Data!D2)</f>
        <v/>
      </c>
      <c r="H1" s="92"/>
    </row>
    <row r="2" spans="1:8" ht="30.75" customHeight="1" x14ac:dyDescent="0.25">
      <c r="F2" s="41" t="str">
        <f>IF(Data!C3="","",Data!C3)</f>
        <v>Cooking method</v>
      </c>
      <c r="G2" s="92" t="str">
        <f>IF(Data!D3="","",Data!D3)</f>
        <v/>
      </c>
      <c r="H2" s="92"/>
    </row>
    <row r="3" spans="1:8" ht="30.75" customHeight="1" x14ac:dyDescent="0.25">
      <c r="C3" s="26" t="s">
        <v>1</v>
      </c>
      <c r="D3" s="27" t="s">
        <v>85</v>
      </c>
      <c r="E3" s="27" t="s">
        <v>24</v>
      </c>
    </row>
    <row r="4" spans="1:8" x14ac:dyDescent="0.25">
      <c r="C4" s="18">
        <f>Data!B6</f>
        <v>0</v>
      </c>
      <c r="D4" s="26" t="str">
        <f>IF(Data!C6="","",Data!C6)</f>
        <v/>
      </c>
      <c r="E4" s="26" t="str">
        <f>IF(Data!E6="","",Data!E6)</f>
        <v/>
      </c>
      <c r="F4" s="31" t="s">
        <v>23</v>
      </c>
      <c r="G4" s="54"/>
      <c r="H4" s="85"/>
    </row>
    <row r="5" spans="1:8" ht="30" x14ac:dyDescent="0.25">
      <c r="B5" s="33" t="s">
        <v>22</v>
      </c>
    </row>
    <row r="6" spans="1:8" x14ac:dyDescent="0.25">
      <c r="B6" s="13" t="s">
        <v>2</v>
      </c>
      <c r="C6" s="26" t="s">
        <v>25</v>
      </c>
      <c r="D6" s="26" t="s">
        <v>26</v>
      </c>
      <c r="E6" s="26" t="s">
        <v>27</v>
      </c>
      <c r="F6" s="26" t="s">
        <v>28</v>
      </c>
      <c r="G6" s="26" t="s">
        <v>29</v>
      </c>
      <c r="H6" s="26" t="s">
        <v>30</v>
      </c>
    </row>
    <row r="7" spans="1:8" x14ac:dyDescent="0.25">
      <c r="B7" s="34">
        <f>C4</f>
        <v>0</v>
      </c>
      <c r="C7" s="26" t="str">
        <f>IF(OR(B7="",G1=""),"",AVERAGEIFS(Data!F$9:F$2708,Data!$C$9:$C$2708,$B7,Data!$E$9:$E$2708,"1°cooking"))</f>
        <v/>
      </c>
      <c r="D7" s="26" t="str">
        <f>IF(OR(B7="",G1=""),"",AVERAGEIFS(Data!F$9:F$2708,Data!$C$9:$C$2708,$B7,Data!$E$9:$E$2708,"2°cooking"))</f>
        <v/>
      </c>
      <c r="E7" s="26" t="str">
        <f>IF(OR(B7="",G1=""),"",AVERAGEIFS(Data!F$9:F$2708,Data!$C$9:$C$2708,$B7,Data!$E$9:$E$2708,"3°cooking"))</f>
        <v/>
      </c>
      <c r="F7" s="26" t="str">
        <f>IF(OR(B7="",G1=""),"",AVERAGEIFS(Data!F$9:F$2708,Data!$C$9:$C$2708,$B7,Data!$E$9:$E$2708,"4°cooking"))</f>
        <v/>
      </c>
      <c r="G7" s="26" t="str">
        <f>IF(OR(B7="",G1=""),"",AVERAGEIFS(Data!F$9:F$2708,Data!$C$9:$C$2708,$B7,Data!$E$9:$E$2708,"5°cooking"))</f>
        <v/>
      </c>
      <c r="H7" s="13" t="str">
        <f>IF(OR(B7="",G1=""),"",$H$4)</f>
        <v/>
      </c>
    </row>
    <row r="8" spans="1:8" x14ac:dyDescent="0.25">
      <c r="B8" s="13" t="str">
        <f>IF(D4="","",IF(B7&lt;$D$4,B7+$E$4,""))</f>
        <v/>
      </c>
      <c r="C8" s="26" t="str">
        <f>IF(B8="","",AVERAGEIFS(Data!F$9:F$2708,Data!$C$9:$C$2708,$B8,Data!$E$9:$E$2708,"1°cooking"))</f>
        <v/>
      </c>
      <c r="D8" s="26" t="str">
        <f>IF(B8="","",AVERAGEIFS(Data!F$9:F$2708,Data!$C$9:$C$2708,$B8,Data!$E$9:$E$2708,"2°cooking"))</f>
        <v/>
      </c>
      <c r="E8" s="26" t="str">
        <f>IF(B8="","",AVERAGEIFS(Data!F$9:F$2708,Data!$C$9:$C$2708,$B8,Data!$E$9:$E$2708,"3°cooking"))</f>
        <v/>
      </c>
      <c r="F8" s="26" t="str">
        <f>IF(B8="","",AVERAGEIFS(Data!F$9:F$2708,Data!$C$9:$C$2708,$B8,Data!$E$9:$E$2708,"4°cooking"))</f>
        <v/>
      </c>
      <c r="G8" s="26" t="str">
        <f>IF(B8="","",AVERAGEIFS(Data!F$9:F$2708,Data!$C$9:$C$2708,$B8,Data!$E$9:$E$2708,"5°cooking"))</f>
        <v/>
      </c>
      <c r="H8" s="13" t="str">
        <f t="shared" ref="H8:H71" si="0">IF(B8="","",$H$4)</f>
        <v/>
      </c>
    </row>
    <row r="9" spans="1:8" x14ac:dyDescent="0.25">
      <c r="B9" s="13" t="str">
        <f t="shared" ref="B9:B72" si="1">IF(B8&lt;$D$4,B8+$E$4,"")</f>
        <v/>
      </c>
      <c r="C9" s="26" t="str">
        <f>IF(B9="","",AVERAGEIFS(Data!F$9:F$2708,Data!$C$9:$C$2708,$B9,Data!$E$9:$E$2708,"1°cooking"))</f>
        <v/>
      </c>
      <c r="D9" s="26" t="str">
        <f>IF(B9="","",AVERAGEIFS(Data!F$9:F$2708,Data!$C$9:$C$2708,$B9,Data!$E$9:$E$2708,"2°cooking"))</f>
        <v/>
      </c>
      <c r="E9" s="26" t="str">
        <f>IF(B9="","",AVERAGEIFS(Data!F$9:F$2708,Data!$C$9:$C$2708,$B9,Data!$E$9:$E$2708,"3°cooking"))</f>
        <v/>
      </c>
      <c r="F9" s="26" t="str">
        <f>IF(B9="","",AVERAGEIFS(Data!F$9:F$2708,Data!$C$9:$C$2708,$B9,Data!$E$9:$E$2708,"4°cooking"))</f>
        <v/>
      </c>
      <c r="G9" s="26" t="str">
        <f>IF(B9="","",AVERAGEIFS(Data!F$9:F$2708,Data!$C$9:$C$2708,$B9,Data!$E$9:$E$2708,"5°cooking"))</f>
        <v/>
      </c>
      <c r="H9" s="13" t="str">
        <f t="shared" si="0"/>
        <v/>
      </c>
    </row>
    <row r="10" spans="1:8" x14ac:dyDescent="0.25">
      <c r="B10" s="13" t="str">
        <f t="shared" si="1"/>
        <v/>
      </c>
      <c r="C10" s="26" t="str">
        <f>IF(B10="","",AVERAGEIFS(Data!F$9:F$2708,Data!$C$9:$C$2708,$B10,Data!$E$9:$E$2708,"1°cooking"))</f>
        <v/>
      </c>
      <c r="D10" s="26" t="str">
        <f>IF(B10="","",AVERAGEIFS(Data!F$9:F$2708,Data!$C$9:$C$2708,$B10,Data!$E$9:$E$2708,"2°cooking"))</f>
        <v/>
      </c>
      <c r="E10" s="26" t="str">
        <f>IF(B10="","",AVERAGEIFS(Data!F$9:F$2708,Data!$C$9:$C$2708,$B10,Data!$E$9:$E$2708,"3°cooking"))</f>
        <v/>
      </c>
      <c r="F10" s="26" t="str">
        <f>IF(B10="","",AVERAGEIFS(Data!F$9:F$2708,Data!$C$9:$C$2708,$B10,Data!$E$9:$E$2708,"4°cooking"))</f>
        <v/>
      </c>
      <c r="G10" s="26" t="str">
        <f>IF(B10="","",AVERAGEIFS(Data!F$9:F$2708,Data!$C$9:$C$2708,$B10,Data!$E$9:$E$2708,"5°cooking"))</f>
        <v/>
      </c>
      <c r="H10" s="13" t="str">
        <f t="shared" si="0"/>
        <v/>
      </c>
    </row>
    <row r="11" spans="1:8" x14ac:dyDescent="0.25">
      <c r="B11" s="13" t="str">
        <f t="shared" si="1"/>
        <v/>
      </c>
      <c r="C11" s="26" t="str">
        <f>IF(B11="","",AVERAGEIFS(Data!F$9:F$2708,Data!$C$9:$C$2708,$B11,Data!$E$9:$E$2708,"1°cooking"))</f>
        <v/>
      </c>
      <c r="D11" s="26" t="str">
        <f>IF(B11="","",AVERAGEIFS(Data!F$9:F$2708,Data!$C$9:$C$2708,$B11,Data!$E$9:$E$2708,"2°cooking"))</f>
        <v/>
      </c>
      <c r="E11" s="26" t="str">
        <f>IF(B11="","",AVERAGEIFS(Data!F$9:F$2708,Data!$C$9:$C$2708,$B11,Data!$E$9:$E$2708,"3°cooking"))</f>
        <v/>
      </c>
      <c r="F11" s="26" t="str">
        <f>IF(B11="","",AVERAGEIFS(Data!F$9:F$2708,Data!$C$9:$C$2708,$B11,Data!$E$9:$E$2708,"4°cooking"))</f>
        <v/>
      </c>
      <c r="G11" s="26" t="str">
        <f>IF(B11="","",AVERAGEIFS(Data!F$9:F$2708,Data!$C$9:$C$2708,$B11,Data!$E$9:$E$2708,"5°cooking"))</f>
        <v/>
      </c>
      <c r="H11" s="13" t="str">
        <f t="shared" si="0"/>
        <v/>
      </c>
    </row>
    <row r="12" spans="1:8" x14ac:dyDescent="0.25">
      <c r="B12" s="13" t="str">
        <f t="shared" si="1"/>
        <v/>
      </c>
      <c r="C12" s="26" t="str">
        <f>IF(B12="","",AVERAGEIFS(Data!F$9:F$2708,Data!$C$9:$C$2708,$B12,Data!$E$9:$E$2708,"1°cooking"))</f>
        <v/>
      </c>
      <c r="D12" s="26" t="str">
        <f>IF(B12="","",AVERAGEIFS(Data!F$9:F$2708,Data!$C$9:$C$2708,$B12,Data!$E$9:$E$2708,"2°cooking"))</f>
        <v/>
      </c>
      <c r="E12" s="26" t="str">
        <f>IF(B12="","",AVERAGEIFS(Data!F$9:F$2708,Data!$C$9:$C$2708,$B12,Data!$E$9:$E$2708,"3°cooking"))</f>
        <v/>
      </c>
      <c r="F12" s="26" t="str">
        <f>IF(B12="","",AVERAGEIFS(Data!F$9:F$2708,Data!$C$9:$C$2708,$B12,Data!$E$9:$E$2708,"4°cooking"))</f>
        <v/>
      </c>
      <c r="G12" s="26" t="str">
        <f>IF(B12="","",AVERAGEIFS(Data!F$9:F$2708,Data!$C$9:$C$2708,$B12,Data!$E$9:$E$2708,"5°cooking"))</f>
        <v/>
      </c>
      <c r="H12" s="13" t="str">
        <f t="shared" si="0"/>
        <v/>
      </c>
    </row>
    <row r="13" spans="1:8" x14ac:dyDescent="0.25">
      <c r="B13" s="13" t="str">
        <f t="shared" si="1"/>
        <v/>
      </c>
      <c r="C13" s="26" t="str">
        <f>IF(B13="","",AVERAGEIFS(Data!F$9:F$2708,Data!$C$9:$C$2708,$B13,Data!$E$9:$E$2708,"1°cooking"))</f>
        <v/>
      </c>
      <c r="D13" s="26" t="str">
        <f>IF(B13="","",AVERAGEIFS(Data!F$9:F$2708,Data!$C$9:$C$2708,$B13,Data!$E$9:$E$2708,"2°cooking"))</f>
        <v/>
      </c>
      <c r="E13" s="26" t="str">
        <f>IF(B13="","",AVERAGEIFS(Data!F$9:F$2708,Data!$C$9:$C$2708,$B13,Data!$E$9:$E$2708,"3°cooking"))</f>
        <v/>
      </c>
      <c r="F13" s="26" t="str">
        <f>IF(B13="","",AVERAGEIFS(Data!F$9:F$2708,Data!$C$9:$C$2708,$B13,Data!$E$9:$E$2708,"4°cooking"))</f>
        <v/>
      </c>
      <c r="G13" s="26" t="str">
        <f>IF(B13="","",AVERAGEIFS(Data!F$9:F$2708,Data!$C$9:$C$2708,$B13,Data!$E$9:$E$2708,"5°cooking"))</f>
        <v/>
      </c>
      <c r="H13" s="13" t="str">
        <f t="shared" si="0"/>
        <v/>
      </c>
    </row>
    <row r="14" spans="1:8" x14ac:dyDescent="0.25">
      <c r="B14" s="13" t="str">
        <f t="shared" si="1"/>
        <v/>
      </c>
      <c r="C14" s="26" t="str">
        <f>IF(B14="","",AVERAGEIFS(Data!F$9:F$2708,Data!$C$9:$C$2708,$B14,Data!$E$9:$E$2708,"1°cooking"))</f>
        <v/>
      </c>
      <c r="D14" s="26" t="str">
        <f>IF(B14="","",AVERAGEIFS(Data!F$9:F$2708,Data!$C$9:$C$2708,$B14,Data!$E$9:$E$2708,"2°cooking"))</f>
        <v/>
      </c>
      <c r="E14" s="26" t="str">
        <f>IF(B14="","",AVERAGEIFS(Data!F$9:F$2708,Data!$C$9:$C$2708,$B14,Data!$E$9:$E$2708,"3°cooking"))</f>
        <v/>
      </c>
      <c r="F14" s="26" t="str">
        <f>IF(B14="","",AVERAGEIFS(Data!F$9:F$2708,Data!$C$9:$C$2708,$B14,Data!$E$9:$E$2708,"4°cooking"))</f>
        <v/>
      </c>
      <c r="G14" s="26" t="str">
        <f>IF(B14="","",AVERAGEIFS(Data!F$9:F$2708,Data!$C$9:$C$2708,$B14,Data!$E$9:$E$2708,"5°cooking"))</f>
        <v/>
      </c>
      <c r="H14" s="13" t="str">
        <f t="shared" si="0"/>
        <v/>
      </c>
    </row>
    <row r="15" spans="1:8" x14ac:dyDescent="0.25">
      <c r="B15" s="13" t="str">
        <f t="shared" si="1"/>
        <v/>
      </c>
      <c r="C15" s="26" t="str">
        <f>IF(B15="","",AVERAGEIFS(Data!F$9:F$2708,Data!$C$9:$C$2708,$B15,Data!$E$9:$E$2708,"1°cooking"))</f>
        <v/>
      </c>
      <c r="D15" s="26" t="str">
        <f>IF(B15="","",AVERAGEIFS(Data!F$9:F$2708,Data!$C$9:$C$2708,$B15,Data!$E$9:$E$2708,"2°cooking"))</f>
        <v/>
      </c>
      <c r="E15" s="26" t="str">
        <f>IF(B15="","",AVERAGEIFS(Data!F$9:F$2708,Data!$C$9:$C$2708,$B15,Data!$E$9:$E$2708,"3°cooking"))</f>
        <v/>
      </c>
      <c r="F15" s="26" t="str">
        <f>IF(B15="","",AVERAGEIFS(Data!F$9:F$2708,Data!$C$9:$C$2708,$B15,Data!$E$9:$E$2708,"4°cooking"))</f>
        <v/>
      </c>
      <c r="G15" s="26" t="str">
        <f>IF(B15="","",AVERAGEIFS(Data!F$9:F$2708,Data!$C$9:$C$2708,$B15,Data!$E$9:$E$2708,"5°cooking"))</f>
        <v/>
      </c>
      <c r="H15" s="13" t="str">
        <f t="shared" si="0"/>
        <v/>
      </c>
    </row>
    <row r="16" spans="1:8" x14ac:dyDescent="0.25">
      <c r="B16" s="13" t="str">
        <f t="shared" si="1"/>
        <v/>
      </c>
      <c r="C16" s="26" t="str">
        <f>IF(B16="","",AVERAGEIFS(Data!F$9:F$2708,Data!$C$9:$C$2708,$B16,Data!$E$9:$E$2708,"1°cooking"))</f>
        <v/>
      </c>
      <c r="D16" s="26" t="str">
        <f>IF(B16="","",AVERAGEIFS(Data!F$9:F$2708,Data!$C$9:$C$2708,$B16,Data!$E$9:$E$2708,"2°cooking"))</f>
        <v/>
      </c>
      <c r="E16" s="26" t="str">
        <f>IF(B16="","",AVERAGEIFS(Data!F$9:F$2708,Data!$C$9:$C$2708,$B16,Data!$E$9:$E$2708,"3°cooking"))</f>
        <v/>
      </c>
      <c r="F16" s="26" t="str">
        <f>IF(B16="","",AVERAGEIFS(Data!F$9:F$2708,Data!$C$9:$C$2708,$B16,Data!$E$9:$E$2708,"4°cooking"))</f>
        <v/>
      </c>
      <c r="G16" s="26" t="str">
        <f>IF(B16="","",AVERAGEIFS(Data!F$9:F$2708,Data!$C$9:$C$2708,$B16,Data!$E$9:$E$2708,"5°cooking"))</f>
        <v/>
      </c>
      <c r="H16" s="13" t="str">
        <f t="shared" si="0"/>
        <v/>
      </c>
    </row>
    <row r="17" spans="2:8" x14ac:dyDescent="0.25">
      <c r="B17" s="13" t="str">
        <f t="shared" si="1"/>
        <v/>
      </c>
      <c r="C17" s="26" t="str">
        <f>IF(B17="","",AVERAGEIFS(Data!F$9:F$2708,Data!$C$9:$C$2708,$B17,Data!$E$9:$E$2708,"1°cooking"))</f>
        <v/>
      </c>
      <c r="D17" s="26" t="str">
        <f>IF(B17="","",AVERAGEIFS(Data!F$9:F$2708,Data!$C$9:$C$2708,$B17,Data!$E$9:$E$2708,"2°cooking"))</f>
        <v/>
      </c>
      <c r="E17" s="26" t="str">
        <f>IF(B17="","",AVERAGEIFS(Data!F$9:F$2708,Data!$C$9:$C$2708,$B17,Data!$E$9:$E$2708,"3°cooking"))</f>
        <v/>
      </c>
      <c r="F17" s="26" t="str">
        <f>IF(B17="","",AVERAGEIFS(Data!F$9:F$2708,Data!$C$9:$C$2708,$B17,Data!$E$9:$E$2708,"4°cooking"))</f>
        <v/>
      </c>
      <c r="G17" s="26" t="str">
        <f>IF(B17="","",AVERAGEIFS(Data!F$9:F$2708,Data!$C$9:$C$2708,$B17,Data!$E$9:$E$2708,"5°cooking"))</f>
        <v/>
      </c>
      <c r="H17" s="13" t="str">
        <f t="shared" si="0"/>
        <v/>
      </c>
    </row>
    <row r="18" spans="2:8" x14ac:dyDescent="0.25">
      <c r="B18" s="13" t="str">
        <f t="shared" si="1"/>
        <v/>
      </c>
      <c r="C18" s="26" t="str">
        <f>IF(B18="","",AVERAGEIFS(Data!F$9:F$2708,Data!$C$9:$C$2708,$B18,Data!$E$9:$E$2708,"1°cooking"))</f>
        <v/>
      </c>
      <c r="D18" s="26" t="str">
        <f>IF(B18="","",AVERAGEIFS(Data!F$9:F$2708,Data!$C$9:$C$2708,$B18,Data!$E$9:$E$2708,"2°cooking"))</f>
        <v/>
      </c>
      <c r="E18" s="26" t="str">
        <f>IF(B18="","",AVERAGEIFS(Data!F$9:F$2708,Data!$C$9:$C$2708,$B18,Data!$E$9:$E$2708,"3°cooking"))</f>
        <v/>
      </c>
      <c r="F18" s="26" t="str">
        <f>IF(B18="","",AVERAGEIFS(Data!F$9:F$2708,Data!$C$9:$C$2708,$B18,Data!$E$9:$E$2708,"4°cooking"))</f>
        <v/>
      </c>
      <c r="G18" s="26" t="str">
        <f>IF(B18="","",AVERAGEIFS(Data!F$9:F$2708,Data!$C$9:$C$2708,$B18,Data!$E$9:$E$2708,"5°cooking"))</f>
        <v/>
      </c>
      <c r="H18" s="13" t="str">
        <f t="shared" si="0"/>
        <v/>
      </c>
    </row>
    <row r="19" spans="2:8" x14ac:dyDescent="0.25">
      <c r="B19" s="13" t="str">
        <f t="shared" si="1"/>
        <v/>
      </c>
      <c r="C19" s="26" t="str">
        <f>IF(B19="","",AVERAGEIFS(Data!F$9:F$2708,Data!$C$9:$C$2708,$B19,Data!$E$9:$E$2708,"1°cooking"))</f>
        <v/>
      </c>
      <c r="D19" s="26" t="str">
        <f>IF(B19="","",AVERAGEIFS(Data!F$9:F$2708,Data!$C$9:$C$2708,$B19,Data!$E$9:$E$2708,"2°cooking"))</f>
        <v/>
      </c>
      <c r="E19" s="26" t="str">
        <f>IF(B19="","",AVERAGEIFS(Data!F$9:F$2708,Data!$C$9:$C$2708,$B19,Data!$E$9:$E$2708,"3°cooking"))</f>
        <v/>
      </c>
      <c r="F19" s="26" t="str">
        <f>IF(B19="","",AVERAGEIFS(Data!F$9:F$2708,Data!$C$9:$C$2708,$B19,Data!$E$9:$E$2708,"4°cooking"))</f>
        <v/>
      </c>
      <c r="G19" s="26" t="str">
        <f>IF(B19="","",AVERAGEIFS(Data!F$9:F$2708,Data!$C$9:$C$2708,$B19,Data!$E$9:$E$2708,"5°cooking"))</f>
        <v/>
      </c>
      <c r="H19" s="13" t="str">
        <f t="shared" si="0"/>
        <v/>
      </c>
    </row>
    <row r="20" spans="2:8" x14ac:dyDescent="0.25">
      <c r="B20" s="13" t="str">
        <f t="shared" si="1"/>
        <v/>
      </c>
      <c r="C20" s="26" t="str">
        <f>IF(B20="","",AVERAGEIFS(Data!F$9:F$2708,Data!$C$9:$C$2708,$B20,Data!$E$9:$E$2708,"1°cooking"))</f>
        <v/>
      </c>
      <c r="D20" s="26" t="str">
        <f>IF(B20="","",AVERAGEIFS(Data!F$9:F$2708,Data!$C$9:$C$2708,$B20,Data!$E$9:$E$2708,"2°cooking"))</f>
        <v/>
      </c>
      <c r="E20" s="26" t="str">
        <f>IF(B20="","",AVERAGEIFS(Data!F$9:F$2708,Data!$C$9:$C$2708,$B20,Data!$E$9:$E$2708,"3°cooking"))</f>
        <v/>
      </c>
      <c r="F20" s="26" t="str">
        <f>IF(B20="","",AVERAGEIFS(Data!F$9:F$2708,Data!$C$9:$C$2708,$B20,Data!$E$9:$E$2708,"4°cooking"))</f>
        <v/>
      </c>
      <c r="G20" s="26" t="str">
        <f>IF(B20="","",AVERAGEIFS(Data!F$9:F$2708,Data!$C$9:$C$2708,$B20,Data!$E$9:$E$2708,"5°cooking"))</f>
        <v/>
      </c>
      <c r="H20" s="13" t="str">
        <f t="shared" si="0"/>
        <v/>
      </c>
    </row>
    <row r="21" spans="2:8" x14ac:dyDescent="0.25">
      <c r="B21" s="13" t="str">
        <f t="shared" si="1"/>
        <v/>
      </c>
      <c r="C21" s="26" t="str">
        <f>IF(B21="","",AVERAGEIFS(Data!F$9:F$2708,Data!$C$9:$C$2708,$B21,Data!$E$9:$E$2708,"1°cooking"))</f>
        <v/>
      </c>
      <c r="D21" s="26" t="str">
        <f>IF(B21="","",AVERAGEIFS(Data!F$9:F$2708,Data!$C$9:$C$2708,$B21,Data!$E$9:$E$2708,"2°cooking"))</f>
        <v/>
      </c>
      <c r="E21" s="26" t="str">
        <f>IF(B21="","",AVERAGEIFS(Data!F$9:F$2708,Data!$C$9:$C$2708,$B21,Data!$E$9:$E$2708,"3°cooking"))</f>
        <v/>
      </c>
      <c r="F21" s="26" t="str">
        <f>IF(B21="","",AVERAGEIFS(Data!F$9:F$2708,Data!$C$9:$C$2708,$B21,Data!$E$9:$E$2708,"4°cooking"))</f>
        <v/>
      </c>
      <c r="G21" s="26" t="str">
        <f>IF(B21="","",AVERAGEIFS(Data!F$9:F$2708,Data!$C$9:$C$2708,$B21,Data!$E$9:$E$2708,"5°cooking"))</f>
        <v/>
      </c>
      <c r="H21" s="13" t="str">
        <f t="shared" si="0"/>
        <v/>
      </c>
    </row>
    <row r="22" spans="2:8" x14ac:dyDescent="0.25">
      <c r="B22" s="13" t="str">
        <f t="shared" si="1"/>
        <v/>
      </c>
      <c r="C22" s="26" t="str">
        <f>IF(B22="","",AVERAGEIFS(Data!F$9:F$2708,Data!$C$9:$C$2708,$B22,Data!$E$9:$E$2708,"1°cooking"))</f>
        <v/>
      </c>
      <c r="D22" s="26" t="str">
        <f>IF(B22="","",AVERAGEIFS(Data!F$9:F$2708,Data!$C$9:$C$2708,$B22,Data!$E$9:$E$2708,"2°cooking"))</f>
        <v/>
      </c>
      <c r="E22" s="26" t="str">
        <f>IF(B22="","",AVERAGEIFS(Data!F$9:F$2708,Data!$C$9:$C$2708,$B22,Data!$E$9:$E$2708,"3°cooking"))</f>
        <v/>
      </c>
      <c r="F22" s="26" t="str">
        <f>IF(B22="","",AVERAGEIFS(Data!F$9:F$2708,Data!$C$9:$C$2708,$B22,Data!$E$9:$E$2708,"4°cooking"))</f>
        <v/>
      </c>
      <c r="G22" s="26" t="str">
        <f>IF(B22="","",AVERAGEIFS(Data!F$9:F$2708,Data!$C$9:$C$2708,$B22,Data!$E$9:$E$2708,"5°cooking"))</f>
        <v/>
      </c>
      <c r="H22" s="13" t="str">
        <f t="shared" si="0"/>
        <v/>
      </c>
    </row>
    <row r="23" spans="2:8" x14ac:dyDescent="0.25">
      <c r="B23" s="13" t="str">
        <f t="shared" si="1"/>
        <v/>
      </c>
      <c r="C23" s="26" t="str">
        <f>IF(B23="","",AVERAGEIFS(Data!F$9:F$2708,Data!$C$9:$C$2708,$B23,Data!$E$9:$E$2708,"1°cooking"))</f>
        <v/>
      </c>
      <c r="D23" s="26" t="str">
        <f>IF(B23="","",AVERAGEIFS(Data!F$9:F$2708,Data!$C$9:$C$2708,$B23,Data!$E$9:$E$2708,"2°cooking"))</f>
        <v/>
      </c>
      <c r="E23" s="26" t="str">
        <f>IF(B23="","",AVERAGEIFS(Data!F$9:F$2708,Data!$C$9:$C$2708,$B23,Data!$E$9:$E$2708,"3°cooking"))</f>
        <v/>
      </c>
      <c r="F23" s="26" t="str">
        <f>IF(B23="","",AVERAGEIFS(Data!F$9:F$2708,Data!$C$9:$C$2708,$B23,Data!$E$9:$E$2708,"4°cooking"))</f>
        <v/>
      </c>
      <c r="G23" s="26" t="str">
        <f>IF(B23="","",AVERAGEIFS(Data!F$9:F$2708,Data!$C$9:$C$2708,$B23,Data!$E$9:$E$2708,"5°cooking"))</f>
        <v/>
      </c>
      <c r="H23" s="13" t="str">
        <f t="shared" si="0"/>
        <v/>
      </c>
    </row>
    <row r="24" spans="2:8" x14ac:dyDescent="0.25">
      <c r="B24" s="13" t="str">
        <f t="shared" si="1"/>
        <v/>
      </c>
      <c r="C24" s="26" t="str">
        <f>IF(B24="","",AVERAGEIFS(Data!F$9:F$2708,Data!$C$9:$C$2708,$B24,Data!$E$9:$E$2708,"1°cooking"))</f>
        <v/>
      </c>
      <c r="D24" s="26" t="str">
        <f>IF(B24="","",AVERAGEIFS(Data!F$9:F$2708,Data!$C$9:$C$2708,$B24,Data!$E$9:$E$2708,"2°cooking"))</f>
        <v/>
      </c>
      <c r="E24" s="26" t="str">
        <f>IF(B24="","",AVERAGEIFS(Data!F$9:F$2708,Data!$C$9:$C$2708,$B24,Data!$E$9:$E$2708,"3°cooking"))</f>
        <v/>
      </c>
      <c r="F24" s="26" t="str">
        <f>IF(B24="","",AVERAGEIFS(Data!F$9:F$2708,Data!$C$9:$C$2708,$B24,Data!$E$9:$E$2708,"4°cooking"))</f>
        <v/>
      </c>
      <c r="G24" s="26" t="str">
        <f>IF(B24="","",AVERAGEIFS(Data!F$9:F$2708,Data!$C$9:$C$2708,$B24,Data!$E$9:$E$2708,"5°cooking"))</f>
        <v/>
      </c>
      <c r="H24" s="13" t="str">
        <f t="shared" si="0"/>
        <v/>
      </c>
    </row>
    <row r="25" spans="2:8" x14ac:dyDescent="0.25">
      <c r="B25" s="13" t="str">
        <f t="shared" si="1"/>
        <v/>
      </c>
      <c r="C25" s="26" t="str">
        <f>IF(B25="","",AVERAGEIFS(Data!F$9:F$2708,Data!$C$9:$C$2708,$B25,Data!$E$9:$E$2708,"1°cooking"))</f>
        <v/>
      </c>
      <c r="D25" s="26" t="str">
        <f>IF(B25="","",AVERAGEIFS(Data!F$9:F$2708,Data!$C$9:$C$2708,$B25,Data!$E$9:$E$2708,"2°cooking"))</f>
        <v/>
      </c>
      <c r="E25" s="26" t="str">
        <f>IF(B25="","",AVERAGEIFS(Data!F$9:F$2708,Data!$C$9:$C$2708,$B25,Data!$E$9:$E$2708,"3°cooking"))</f>
        <v/>
      </c>
      <c r="F25" s="26" t="str">
        <f>IF(B25="","",AVERAGEIFS(Data!F$9:F$2708,Data!$C$9:$C$2708,$B25,Data!$E$9:$E$2708,"4°cooking"))</f>
        <v/>
      </c>
      <c r="G25" s="26" t="str">
        <f>IF(B25="","",AVERAGEIFS(Data!F$9:F$2708,Data!$C$9:$C$2708,$B25,Data!$E$9:$E$2708,"5°cooking"))</f>
        <v/>
      </c>
      <c r="H25" s="13" t="str">
        <f t="shared" si="0"/>
        <v/>
      </c>
    </row>
    <row r="26" spans="2:8" x14ac:dyDescent="0.25">
      <c r="B26" s="13" t="str">
        <f t="shared" si="1"/>
        <v/>
      </c>
      <c r="C26" s="26" t="str">
        <f>IF(B26="","",AVERAGEIFS(Data!F$9:F$2708,Data!$C$9:$C$2708,$B26,Data!$E$9:$E$2708,"1°cooking"))</f>
        <v/>
      </c>
      <c r="D26" s="26" t="str">
        <f>IF(B26="","",AVERAGEIFS(Data!F$9:F$2708,Data!$C$9:$C$2708,$B26,Data!$E$9:$E$2708,"2°cooking"))</f>
        <v/>
      </c>
      <c r="E26" s="26" t="str">
        <f>IF(B26="","",AVERAGEIFS(Data!F$9:F$2708,Data!$C$9:$C$2708,$B26,Data!$E$9:$E$2708,"3°cooking"))</f>
        <v/>
      </c>
      <c r="F26" s="26" t="str">
        <f>IF(B26="","",AVERAGEIFS(Data!F$9:F$2708,Data!$C$9:$C$2708,$B26,Data!$E$9:$E$2708,"4°cooking"))</f>
        <v/>
      </c>
      <c r="G26" s="26" t="str">
        <f>IF(B26="","",AVERAGEIFS(Data!F$9:F$2708,Data!$C$9:$C$2708,$B26,Data!$E$9:$E$2708,"5°cooking"))</f>
        <v/>
      </c>
      <c r="H26" s="13" t="str">
        <f t="shared" si="0"/>
        <v/>
      </c>
    </row>
    <row r="27" spans="2:8" x14ac:dyDescent="0.25">
      <c r="B27" s="13" t="str">
        <f t="shared" si="1"/>
        <v/>
      </c>
      <c r="C27" s="26" t="str">
        <f>IF(B27="","",AVERAGEIFS(Data!F$9:F$2708,Data!$C$9:$C$2708,$B27,Data!$E$9:$E$2708,"1°cooking"))</f>
        <v/>
      </c>
      <c r="D27" s="26" t="str">
        <f>IF(B27="","",AVERAGEIFS(Data!F$9:F$2708,Data!$C$9:$C$2708,$B27,Data!$E$9:$E$2708,"2°cooking"))</f>
        <v/>
      </c>
      <c r="E27" s="26" t="str">
        <f>IF(B27="","",AVERAGEIFS(Data!F$9:F$2708,Data!$C$9:$C$2708,$B27,Data!$E$9:$E$2708,"3°cooking"))</f>
        <v/>
      </c>
      <c r="F27" s="26" t="str">
        <f>IF(B27="","",AVERAGEIFS(Data!F$9:F$2708,Data!$C$9:$C$2708,$B27,Data!$E$9:$E$2708,"4°cooking"))</f>
        <v/>
      </c>
      <c r="G27" s="26" t="str">
        <f>IF(B27="","",AVERAGEIFS(Data!F$9:F$2708,Data!$C$9:$C$2708,$B27,Data!$E$9:$E$2708,"5°cooking"))</f>
        <v/>
      </c>
      <c r="H27" s="13" t="str">
        <f t="shared" si="0"/>
        <v/>
      </c>
    </row>
    <row r="28" spans="2:8" x14ac:dyDescent="0.25">
      <c r="B28" s="13" t="str">
        <f t="shared" si="1"/>
        <v/>
      </c>
      <c r="C28" s="26" t="str">
        <f>IF(B28="","",AVERAGEIFS(Data!F$9:F$2708,Data!$C$9:$C$2708,$B28,Data!$E$9:$E$2708,"1°cooking"))</f>
        <v/>
      </c>
      <c r="D28" s="26" t="str">
        <f>IF(B28="","",AVERAGEIFS(Data!F$9:F$2708,Data!$C$9:$C$2708,$B28,Data!$E$9:$E$2708,"2°cooking"))</f>
        <v/>
      </c>
      <c r="E28" s="26" t="str">
        <f>IF(B28="","",AVERAGEIFS(Data!F$9:F$2708,Data!$C$9:$C$2708,$B28,Data!$E$9:$E$2708,"3°cooking"))</f>
        <v/>
      </c>
      <c r="F28" s="26" t="str">
        <f>IF(B28="","",AVERAGEIFS(Data!F$9:F$2708,Data!$C$9:$C$2708,$B28,Data!$E$9:$E$2708,"4°cooking"))</f>
        <v/>
      </c>
      <c r="G28" s="26" t="str">
        <f>IF(B28="","",AVERAGEIFS(Data!F$9:F$2708,Data!$C$9:$C$2708,$B28,Data!$E$9:$E$2708,"5°cooking"))</f>
        <v/>
      </c>
      <c r="H28" s="13" t="str">
        <f t="shared" si="0"/>
        <v/>
      </c>
    </row>
    <row r="29" spans="2:8" x14ac:dyDescent="0.25">
      <c r="B29" s="13" t="str">
        <f t="shared" si="1"/>
        <v/>
      </c>
      <c r="C29" s="26" t="str">
        <f>IF(B29="","",AVERAGEIFS(Data!F$9:F$2708,Data!$C$9:$C$2708,$B29,Data!$E$9:$E$2708,"1°cooking"))</f>
        <v/>
      </c>
      <c r="D29" s="26" t="str">
        <f>IF(B29="","",AVERAGEIFS(Data!F$9:F$2708,Data!$C$9:$C$2708,$B29,Data!$E$9:$E$2708,"2°cooking"))</f>
        <v/>
      </c>
      <c r="E29" s="26" t="str">
        <f>IF(B29="","",AVERAGEIFS(Data!F$9:F$2708,Data!$C$9:$C$2708,$B29,Data!$E$9:$E$2708,"3°cooking"))</f>
        <v/>
      </c>
      <c r="F29" s="26" t="str">
        <f>IF(B29="","",AVERAGEIFS(Data!F$9:F$2708,Data!$C$9:$C$2708,$B29,Data!$E$9:$E$2708,"4°cooking"))</f>
        <v/>
      </c>
      <c r="G29" s="26" t="str">
        <f>IF(B29="","",AVERAGEIFS(Data!F$9:F$2708,Data!$C$9:$C$2708,$B29,Data!$E$9:$E$2708,"5°cooking"))</f>
        <v/>
      </c>
      <c r="H29" s="13" t="str">
        <f t="shared" si="0"/>
        <v/>
      </c>
    </row>
    <row r="30" spans="2:8" x14ac:dyDescent="0.25">
      <c r="B30" s="13" t="str">
        <f t="shared" si="1"/>
        <v/>
      </c>
      <c r="C30" s="26" t="str">
        <f>IF(B30="","",AVERAGEIFS(Data!F$9:F$2708,Data!$C$9:$C$2708,$B30,Data!$E$9:$E$2708,"1°cooking"))</f>
        <v/>
      </c>
      <c r="D30" s="26" t="str">
        <f>IF(B30="","",AVERAGEIFS(Data!F$9:F$2708,Data!$C$9:$C$2708,$B30,Data!$E$9:$E$2708,"2°cooking"))</f>
        <v/>
      </c>
      <c r="E30" s="26" t="str">
        <f>IF(B30="","",AVERAGEIFS(Data!F$9:F$2708,Data!$C$9:$C$2708,$B30,Data!$E$9:$E$2708,"3°cooking"))</f>
        <v/>
      </c>
      <c r="F30" s="26" t="str">
        <f>IF(B30="","",AVERAGEIFS(Data!F$9:F$2708,Data!$C$9:$C$2708,$B30,Data!$E$9:$E$2708,"4°cooking"))</f>
        <v/>
      </c>
      <c r="G30" s="26" t="str">
        <f>IF(B30="","",AVERAGEIFS(Data!F$9:F$2708,Data!$C$9:$C$2708,$B30,Data!$E$9:$E$2708,"5°cooking"))</f>
        <v/>
      </c>
      <c r="H30" s="13" t="str">
        <f t="shared" si="0"/>
        <v/>
      </c>
    </row>
    <row r="31" spans="2:8" x14ac:dyDescent="0.25">
      <c r="B31" s="13" t="str">
        <f t="shared" si="1"/>
        <v/>
      </c>
      <c r="C31" s="26" t="str">
        <f>IF(B31="","",AVERAGEIFS(Data!F$9:F$2708,Data!$C$9:$C$2708,$B31,Data!$E$9:$E$2708,"1°cooking"))</f>
        <v/>
      </c>
      <c r="D31" s="26" t="str">
        <f>IF(B31="","",AVERAGEIFS(Data!F$9:F$2708,Data!$C$9:$C$2708,$B31,Data!$E$9:$E$2708,"2°cooking"))</f>
        <v/>
      </c>
      <c r="E31" s="26" t="str">
        <f>IF(B31="","",AVERAGEIFS(Data!F$9:F$2708,Data!$C$9:$C$2708,$B31,Data!$E$9:$E$2708,"3°cooking"))</f>
        <v/>
      </c>
      <c r="F31" s="26" t="str">
        <f>IF(B31="","",AVERAGEIFS(Data!F$9:F$2708,Data!$C$9:$C$2708,$B31,Data!$E$9:$E$2708,"4°cooking"))</f>
        <v/>
      </c>
      <c r="G31" s="26" t="str">
        <f>IF(B31="","",AVERAGEIFS(Data!F$9:F$2708,Data!$C$9:$C$2708,$B31,Data!$E$9:$E$2708,"5°cooking"))</f>
        <v/>
      </c>
      <c r="H31" s="13" t="str">
        <f t="shared" si="0"/>
        <v/>
      </c>
    </row>
    <row r="32" spans="2:8" x14ac:dyDescent="0.25">
      <c r="B32" s="13" t="str">
        <f t="shared" si="1"/>
        <v/>
      </c>
      <c r="C32" s="26" t="str">
        <f>IF(B32="","",AVERAGEIFS(Data!F$9:F$2708,Data!$C$9:$C$2708,$B32,Data!$E$9:$E$2708,"1°cooking"))</f>
        <v/>
      </c>
      <c r="D32" s="26" t="str">
        <f>IF(B32="","",AVERAGEIFS(Data!F$9:F$2708,Data!$C$9:$C$2708,$B32,Data!$E$9:$E$2708,"2°cooking"))</f>
        <v/>
      </c>
      <c r="E32" s="26" t="str">
        <f>IF(B32="","",AVERAGEIFS(Data!F$9:F$2708,Data!$C$9:$C$2708,$B32,Data!$E$9:$E$2708,"3°cooking"))</f>
        <v/>
      </c>
      <c r="F32" s="26" t="str">
        <f>IF(B32="","",AVERAGEIFS(Data!F$9:F$2708,Data!$C$9:$C$2708,$B32,Data!$E$9:$E$2708,"4°cooking"))</f>
        <v/>
      </c>
      <c r="G32" s="26" t="str">
        <f>IF(B32="","",AVERAGEIFS(Data!F$9:F$2708,Data!$C$9:$C$2708,$B32,Data!$E$9:$E$2708,"5°cooking"))</f>
        <v/>
      </c>
      <c r="H32" s="13" t="str">
        <f t="shared" si="0"/>
        <v/>
      </c>
    </row>
    <row r="33" spans="2:8" x14ac:dyDescent="0.25">
      <c r="B33" s="13" t="str">
        <f t="shared" si="1"/>
        <v/>
      </c>
      <c r="C33" s="26" t="str">
        <f>IF(B33="","",AVERAGEIFS(Data!F$9:F$2708,Data!$C$9:$C$2708,$B33,Data!$E$9:$E$2708,"1°cooking"))</f>
        <v/>
      </c>
      <c r="D33" s="26" t="str">
        <f>IF(B33="","",AVERAGEIFS(Data!F$9:F$2708,Data!$C$9:$C$2708,$B33,Data!$E$9:$E$2708,"2°cooking"))</f>
        <v/>
      </c>
      <c r="E33" s="26" t="str">
        <f>IF(B33="","",AVERAGEIFS(Data!F$9:F$2708,Data!$C$9:$C$2708,$B33,Data!$E$9:$E$2708,"3°cooking"))</f>
        <v/>
      </c>
      <c r="F33" s="26" t="str">
        <f>IF(B33="","",AVERAGEIFS(Data!F$9:F$2708,Data!$C$9:$C$2708,$B33,Data!$E$9:$E$2708,"4°cooking"))</f>
        <v/>
      </c>
      <c r="G33" s="26" t="str">
        <f>IF(B33="","",AVERAGEIFS(Data!F$9:F$2708,Data!$C$9:$C$2708,$B33,Data!$E$9:$E$2708,"5°cooking"))</f>
        <v/>
      </c>
      <c r="H33" s="13" t="str">
        <f t="shared" si="0"/>
        <v/>
      </c>
    </row>
    <row r="34" spans="2:8" x14ac:dyDescent="0.25">
      <c r="B34" s="13" t="str">
        <f t="shared" si="1"/>
        <v/>
      </c>
      <c r="C34" s="26" t="str">
        <f>IF(B34="","",AVERAGEIFS(Data!F$9:F$2708,Data!$C$9:$C$2708,$B34,Data!$E$9:$E$2708,"1°cooking"))</f>
        <v/>
      </c>
      <c r="D34" s="26" t="str">
        <f>IF(B34="","",AVERAGEIFS(Data!F$9:F$2708,Data!$C$9:$C$2708,$B34,Data!$E$9:$E$2708,"2°cooking"))</f>
        <v/>
      </c>
      <c r="E34" s="26" t="str">
        <f>IF(B34="","",AVERAGEIFS(Data!F$9:F$2708,Data!$C$9:$C$2708,$B34,Data!$E$9:$E$2708,"3°cooking"))</f>
        <v/>
      </c>
      <c r="F34" s="26" t="str">
        <f>IF(B34="","",AVERAGEIFS(Data!F$9:F$2708,Data!$C$9:$C$2708,$B34,Data!$E$9:$E$2708,"4°cooking"))</f>
        <v/>
      </c>
      <c r="G34" s="26" t="str">
        <f>IF(B34="","",AVERAGEIFS(Data!F$9:F$2708,Data!$C$9:$C$2708,$B34,Data!$E$9:$E$2708,"5°cooking"))</f>
        <v/>
      </c>
      <c r="H34" s="13" t="str">
        <f t="shared" si="0"/>
        <v/>
      </c>
    </row>
    <row r="35" spans="2:8" x14ac:dyDescent="0.25">
      <c r="B35" s="13" t="str">
        <f t="shared" si="1"/>
        <v/>
      </c>
      <c r="C35" s="26" t="str">
        <f>IF(B35="","",AVERAGEIFS(Data!F$9:F$2708,Data!$C$9:$C$2708,$B35,Data!$E$9:$E$2708,"1°cooking"))</f>
        <v/>
      </c>
      <c r="D35" s="26" t="str">
        <f>IF(B35="","",AVERAGEIFS(Data!F$9:F$2708,Data!$C$9:$C$2708,$B35,Data!$E$9:$E$2708,"2°cooking"))</f>
        <v/>
      </c>
      <c r="E35" s="26" t="str">
        <f>IF(B35="","",AVERAGEIFS(Data!F$9:F$2708,Data!$C$9:$C$2708,$B35,Data!$E$9:$E$2708,"3°cooking"))</f>
        <v/>
      </c>
      <c r="F35" s="26" t="str">
        <f>IF(B35="","",AVERAGEIFS(Data!F$9:F$2708,Data!$C$9:$C$2708,$B35,Data!$E$9:$E$2708,"4°cooking"))</f>
        <v/>
      </c>
      <c r="G35" s="26" t="str">
        <f>IF(B35="","",AVERAGEIFS(Data!F$9:F$2708,Data!$C$9:$C$2708,$B35,Data!$E$9:$E$2708,"5°cooking"))</f>
        <v/>
      </c>
      <c r="H35" s="13" t="str">
        <f t="shared" si="0"/>
        <v/>
      </c>
    </row>
    <row r="36" spans="2:8" x14ac:dyDescent="0.25">
      <c r="B36" s="13" t="str">
        <f t="shared" si="1"/>
        <v/>
      </c>
      <c r="C36" s="26" t="str">
        <f>IF(B36="","",AVERAGEIFS(Data!F$9:F$2708,Data!$C$9:$C$2708,$B36,Data!$E$9:$E$2708,"1°cooking"))</f>
        <v/>
      </c>
      <c r="D36" s="26" t="str">
        <f>IF(B36="","",AVERAGEIFS(Data!F$9:F$2708,Data!$C$9:$C$2708,$B36,Data!$E$9:$E$2708,"2°cooking"))</f>
        <v/>
      </c>
      <c r="E36" s="26" t="str">
        <f>IF(B36="","",AVERAGEIFS(Data!F$9:F$2708,Data!$C$9:$C$2708,$B36,Data!$E$9:$E$2708,"3°cooking"))</f>
        <v/>
      </c>
      <c r="F36" s="26" t="str">
        <f>IF(B36="","",AVERAGEIFS(Data!F$9:F$2708,Data!$C$9:$C$2708,$B36,Data!$E$9:$E$2708,"4°cooking"))</f>
        <v/>
      </c>
      <c r="G36" s="26" t="str">
        <f>IF(B36="","",AVERAGEIFS(Data!F$9:F$2708,Data!$C$9:$C$2708,$B36,Data!$E$9:$E$2708,"5°cooking"))</f>
        <v/>
      </c>
      <c r="H36" s="13" t="str">
        <f t="shared" si="0"/>
        <v/>
      </c>
    </row>
    <row r="37" spans="2:8" x14ac:dyDescent="0.25">
      <c r="B37" s="13" t="str">
        <f t="shared" si="1"/>
        <v/>
      </c>
      <c r="C37" s="26" t="str">
        <f>IF(B37="","",AVERAGEIFS(Data!F$9:F$2708,Data!$C$9:$C$2708,$B37,Data!$E$9:$E$2708,"1°cooking"))</f>
        <v/>
      </c>
      <c r="D37" s="26" t="str">
        <f>IF(B37="","",AVERAGEIFS(Data!F$9:F$2708,Data!$C$9:$C$2708,$B37,Data!$E$9:$E$2708,"2°cooking"))</f>
        <v/>
      </c>
      <c r="E37" s="26" t="str">
        <f>IF(B37="","",AVERAGEIFS(Data!F$9:F$2708,Data!$C$9:$C$2708,$B37,Data!$E$9:$E$2708,"3°cooking"))</f>
        <v/>
      </c>
      <c r="F37" s="26" t="str">
        <f>IF(B37="","",AVERAGEIFS(Data!F$9:F$2708,Data!$C$9:$C$2708,$B37,Data!$E$9:$E$2708,"4°cooking"))</f>
        <v/>
      </c>
      <c r="G37" s="26" t="str">
        <f>IF(B37="","",AVERAGEIFS(Data!F$9:F$2708,Data!$C$9:$C$2708,$B37,Data!$E$9:$E$2708,"5°cooking"))</f>
        <v/>
      </c>
      <c r="H37" s="13" t="str">
        <f t="shared" si="0"/>
        <v/>
      </c>
    </row>
    <row r="38" spans="2:8" x14ac:dyDescent="0.25">
      <c r="B38" s="13" t="str">
        <f t="shared" si="1"/>
        <v/>
      </c>
      <c r="C38" s="26" t="str">
        <f>IF(B38="","",AVERAGEIFS(Data!F$9:F$2708,Data!$C$9:$C$2708,$B38,Data!$E$9:$E$2708,"1°cooking"))</f>
        <v/>
      </c>
      <c r="D38" s="26" t="str">
        <f>IF(B38="","",AVERAGEIFS(Data!F$9:F$2708,Data!$C$9:$C$2708,$B38,Data!$E$9:$E$2708,"2°cooking"))</f>
        <v/>
      </c>
      <c r="E38" s="26" t="str">
        <f>IF(B38="","",AVERAGEIFS(Data!F$9:F$2708,Data!$C$9:$C$2708,$B38,Data!$E$9:$E$2708,"3°cooking"))</f>
        <v/>
      </c>
      <c r="F38" s="26" t="str">
        <f>IF(B38="","",AVERAGEIFS(Data!F$9:F$2708,Data!$C$9:$C$2708,$B38,Data!$E$9:$E$2708,"4°cooking"))</f>
        <v/>
      </c>
      <c r="G38" s="26" t="str">
        <f>IF(B38="","",AVERAGEIFS(Data!F$9:F$2708,Data!$C$9:$C$2708,$B38,Data!$E$9:$E$2708,"5°cooking"))</f>
        <v/>
      </c>
      <c r="H38" s="13" t="str">
        <f t="shared" si="0"/>
        <v/>
      </c>
    </row>
    <row r="39" spans="2:8" x14ac:dyDescent="0.25">
      <c r="B39" s="13" t="str">
        <f t="shared" si="1"/>
        <v/>
      </c>
      <c r="C39" s="26" t="str">
        <f>IF(B39="","",AVERAGEIFS(Data!F$9:F$2708,Data!$C$9:$C$2708,$B39,Data!$E$9:$E$2708,"1°cooking"))</f>
        <v/>
      </c>
      <c r="D39" s="26" t="str">
        <f>IF(B39="","",AVERAGEIFS(Data!F$9:F$2708,Data!$C$9:$C$2708,$B39,Data!$E$9:$E$2708,"2°cooking"))</f>
        <v/>
      </c>
      <c r="E39" s="26" t="str">
        <f>IF(B39="","",AVERAGEIFS(Data!F$9:F$2708,Data!$C$9:$C$2708,$B39,Data!$E$9:$E$2708,"3°cooking"))</f>
        <v/>
      </c>
      <c r="F39" s="26" t="str">
        <f>IF(B39="","",AVERAGEIFS(Data!F$9:F$2708,Data!$C$9:$C$2708,$B39,Data!$E$9:$E$2708,"4°cooking"))</f>
        <v/>
      </c>
      <c r="G39" s="26" t="str">
        <f>IF(B39="","",AVERAGEIFS(Data!F$9:F$2708,Data!$C$9:$C$2708,$B39,Data!$E$9:$E$2708,"5°cooking"))</f>
        <v/>
      </c>
      <c r="H39" s="13" t="str">
        <f t="shared" si="0"/>
        <v/>
      </c>
    </row>
    <row r="40" spans="2:8" x14ac:dyDescent="0.25">
      <c r="B40" s="13" t="str">
        <f t="shared" si="1"/>
        <v/>
      </c>
      <c r="C40" s="26" t="str">
        <f>IF(B40="","",AVERAGEIFS(Data!F$9:F$2708,Data!$C$9:$C$2708,$B40,Data!$E$9:$E$2708,"1°cooking"))</f>
        <v/>
      </c>
      <c r="D40" s="26" t="str">
        <f>IF(B40="","",AVERAGEIFS(Data!F$9:F$2708,Data!$C$9:$C$2708,$B40,Data!$E$9:$E$2708,"2°cooking"))</f>
        <v/>
      </c>
      <c r="E40" s="26" t="str">
        <f>IF(B40="","",AVERAGEIFS(Data!F$9:F$2708,Data!$C$9:$C$2708,$B40,Data!$E$9:$E$2708,"3°cooking"))</f>
        <v/>
      </c>
      <c r="F40" s="26" t="str">
        <f>IF(B40="","",AVERAGEIFS(Data!F$9:F$2708,Data!$C$9:$C$2708,$B40,Data!$E$9:$E$2708,"4°cooking"))</f>
        <v/>
      </c>
      <c r="G40" s="26" t="str">
        <f>IF(B40="","",AVERAGEIFS(Data!F$9:F$2708,Data!$C$9:$C$2708,$B40,Data!$E$9:$E$2708,"5°cooking"))</f>
        <v/>
      </c>
      <c r="H40" s="13" t="str">
        <f t="shared" si="0"/>
        <v/>
      </c>
    </row>
    <row r="41" spans="2:8" x14ac:dyDescent="0.25">
      <c r="B41" s="13" t="str">
        <f t="shared" si="1"/>
        <v/>
      </c>
      <c r="C41" s="26" t="str">
        <f>IF(B41="","",AVERAGEIFS(Data!F$9:F$2708,Data!$C$9:$C$2708,$B41,Data!$E$9:$E$2708,"1°cooking"))</f>
        <v/>
      </c>
      <c r="D41" s="26" t="str">
        <f>IF(B41="","",AVERAGEIFS(Data!F$9:F$2708,Data!$C$9:$C$2708,$B41,Data!$E$9:$E$2708,"2°cooking"))</f>
        <v/>
      </c>
      <c r="E41" s="26" t="str">
        <f>IF(B41="","",AVERAGEIFS(Data!F$9:F$2708,Data!$C$9:$C$2708,$B41,Data!$E$9:$E$2708,"3°cooking"))</f>
        <v/>
      </c>
      <c r="F41" s="26" t="str">
        <f>IF(B41="","",AVERAGEIFS(Data!F$9:F$2708,Data!$C$9:$C$2708,$B41,Data!$E$9:$E$2708,"4°cooking"))</f>
        <v/>
      </c>
      <c r="G41" s="26" t="str">
        <f>IF(B41="","",AVERAGEIFS(Data!F$9:F$2708,Data!$C$9:$C$2708,$B41,Data!$E$9:$E$2708,"5°cooking"))</f>
        <v/>
      </c>
      <c r="H41" s="13" t="str">
        <f t="shared" si="0"/>
        <v/>
      </c>
    </row>
    <row r="42" spans="2:8" x14ac:dyDescent="0.25">
      <c r="B42" s="13" t="str">
        <f t="shared" si="1"/>
        <v/>
      </c>
      <c r="C42" s="26" t="str">
        <f>IF(B42="","",AVERAGEIFS(Data!F$9:F$2708,Data!$C$9:$C$2708,$B42,Data!$E$9:$E$2708,"1°cooking"))</f>
        <v/>
      </c>
      <c r="D42" s="26" t="str">
        <f>IF(B42="","",AVERAGEIFS(Data!F$9:F$2708,Data!$C$9:$C$2708,$B42,Data!$E$9:$E$2708,"2°cooking"))</f>
        <v/>
      </c>
      <c r="E42" s="26" t="str">
        <f>IF(B42="","",AVERAGEIFS(Data!F$9:F$2708,Data!$C$9:$C$2708,$B42,Data!$E$9:$E$2708,"3°cooking"))</f>
        <v/>
      </c>
      <c r="F42" s="26" t="str">
        <f>IF(B42="","",AVERAGEIFS(Data!F$9:F$2708,Data!$C$9:$C$2708,$B42,Data!$E$9:$E$2708,"4°cooking"))</f>
        <v/>
      </c>
      <c r="G42" s="26" t="str">
        <f>IF(B42="","",AVERAGEIFS(Data!F$9:F$2708,Data!$C$9:$C$2708,$B42,Data!$E$9:$E$2708,"5°cooking"))</f>
        <v/>
      </c>
      <c r="H42" s="13" t="str">
        <f t="shared" si="0"/>
        <v/>
      </c>
    </row>
    <row r="43" spans="2:8" x14ac:dyDescent="0.25">
      <c r="B43" s="13" t="str">
        <f t="shared" si="1"/>
        <v/>
      </c>
      <c r="C43" s="26" t="str">
        <f>IF(B43="","",AVERAGEIFS(Data!F$9:F$2708,Data!$C$9:$C$2708,$B43,Data!$E$9:$E$2708,"1°cooking"))</f>
        <v/>
      </c>
      <c r="D43" s="26" t="str">
        <f>IF(B43="","",AVERAGEIFS(Data!F$9:F$2708,Data!$C$9:$C$2708,$B43,Data!$E$9:$E$2708,"2°cooking"))</f>
        <v/>
      </c>
      <c r="E43" s="26" t="str">
        <f>IF(B43="","",AVERAGEIFS(Data!F$9:F$2708,Data!$C$9:$C$2708,$B43,Data!$E$9:$E$2708,"3°cooking"))</f>
        <v/>
      </c>
      <c r="F43" s="26" t="str">
        <f>IF(B43="","",AVERAGEIFS(Data!F$9:F$2708,Data!$C$9:$C$2708,$B43,Data!$E$9:$E$2708,"4°cooking"))</f>
        <v/>
      </c>
      <c r="G43" s="26" t="str">
        <f>IF(B43="","",AVERAGEIFS(Data!F$9:F$2708,Data!$C$9:$C$2708,$B43,Data!$E$9:$E$2708,"5°cooking"))</f>
        <v/>
      </c>
      <c r="H43" s="13" t="str">
        <f t="shared" si="0"/>
        <v/>
      </c>
    </row>
    <row r="44" spans="2:8" x14ac:dyDescent="0.25">
      <c r="B44" s="13" t="str">
        <f t="shared" si="1"/>
        <v/>
      </c>
      <c r="C44" s="26" t="str">
        <f>IF(B44="","",AVERAGEIFS(Data!F$9:F$2708,Data!$C$9:$C$2708,$B44,Data!$E$9:$E$2708,"1°cooking"))</f>
        <v/>
      </c>
      <c r="D44" s="26" t="str">
        <f>IF(B44="","",AVERAGEIFS(Data!F$9:F$2708,Data!$C$9:$C$2708,$B44,Data!$E$9:$E$2708,"2°cooking"))</f>
        <v/>
      </c>
      <c r="E44" s="26" t="str">
        <f>IF(B44="","",AVERAGEIFS(Data!F$9:F$2708,Data!$C$9:$C$2708,$B44,Data!$E$9:$E$2708,"3°cooking"))</f>
        <v/>
      </c>
      <c r="F44" s="26" t="str">
        <f>IF(B44="","",AVERAGEIFS(Data!F$9:F$2708,Data!$C$9:$C$2708,$B44,Data!$E$9:$E$2708,"4°cooking"))</f>
        <v/>
      </c>
      <c r="G44" s="26" t="str">
        <f>IF(B44="","",AVERAGEIFS(Data!F$9:F$2708,Data!$C$9:$C$2708,$B44,Data!$E$9:$E$2708,"5°cooking"))</f>
        <v/>
      </c>
      <c r="H44" s="13" t="str">
        <f t="shared" si="0"/>
        <v/>
      </c>
    </row>
    <row r="45" spans="2:8" x14ac:dyDescent="0.25">
      <c r="B45" s="13" t="str">
        <f t="shared" si="1"/>
        <v/>
      </c>
      <c r="C45" s="26" t="str">
        <f>IF(B45="","",AVERAGEIFS(Data!F$9:F$2708,Data!$C$9:$C$2708,$B45,Data!$E$9:$E$2708,"1°cooking"))</f>
        <v/>
      </c>
      <c r="D45" s="26" t="str">
        <f>IF(B45="","",AVERAGEIFS(Data!F$9:F$2708,Data!$C$9:$C$2708,$B45,Data!$E$9:$E$2708,"2°cooking"))</f>
        <v/>
      </c>
      <c r="E45" s="26" t="str">
        <f>IF(B45="","",AVERAGEIFS(Data!F$9:F$2708,Data!$C$9:$C$2708,$B45,Data!$E$9:$E$2708,"3°cooking"))</f>
        <v/>
      </c>
      <c r="F45" s="26" t="str">
        <f>IF(B45="","",AVERAGEIFS(Data!F$9:F$2708,Data!$C$9:$C$2708,$B45,Data!$E$9:$E$2708,"4°cooking"))</f>
        <v/>
      </c>
      <c r="G45" s="26" t="str">
        <f>IF(B45="","",AVERAGEIFS(Data!F$9:F$2708,Data!$C$9:$C$2708,$B45,Data!$E$9:$E$2708,"5°cooking"))</f>
        <v/>
      </c>
      <c r="H45" s="13" t="str">
        <f t="shared" si="0"/>
        <v/>
      </c>
    </row>
    <row r="46" spans="2:8" x14ac:dyDescent="0.25">
      <c r="B46" s="13" t="str">
        <f t="shared" si="1"/>
        <v/>
      </c>
      <c r="C46" s="26" t="str">
        <f>IF(B46="","",AVERAGEIFS(Data!F$9:F$2708,Data!$C$9:$C$2708,$B46,Data!$E$9:$E$2708,"1°cooking"))</f>
        <v/>
      </c>
      <c r="D46" s="26" t="str">
        <f>IF(B46="","",AVERAGEIFS(Data!F$9:F$2708,Data!$C$9:$C$2708,$B46,Data!$E$9:$E$2708,"2°cooking"))</f>
        <v/>
      </c>
      <c r="E46" s="26" t="str">
        <f>IF(B46="","",AVERAGEIFS(Data!F$9:F$2708,Data!$C$9:$C$2708,$B46,Data!$E$9:$E$2708,"3°cooking"))</f>
        <v/>
      </c>
      <c r="F46" s="26" t="str">
        <f>IF(B46="","",AVERAGEIFS(Data!F$9:F$2708,Data!$C$9:$C$2708,$B46,Data!$E$9:$E$2708,"4°cooking"))</f>
        <v/>
      </c>
      <c r="G46" s="26" t="str">
        <f>IF(B46="","",AVERAGEIFS(Data!F$9:F$2708,Data!$C$9:$C$2708,$B46,Data!$E$9:$E$2708,"5°cooking"))</f>
        <v/>
      </c>
      <c r="H46" s="13" t="str">
        <f t="shared" si="0"/>
        <v/>
      </c>
    </row>
    <row r="47" spans="2:8" x14ac:dyDescent="0.25">
      <c r="B47" s="13" t="str">
        <f t="shared" si="1"/>
        <v/>
      </c>
      <c r="C47" s="26" t="str">
        <f>IF(B47="","",AVERAGEIFS(Data!F$9:F$2708,Data!$C$9:$C$2708,$B47,Data!$E$9:$E$2708,"1°cooking"))</f>
        <v/>
      </c>
      <c r="D47" s="26" t="str">
        <f>IF(B47="","",AVERAGEIFS(Data!F$9:F$2708,Data!$C$9:$C$2708,$B47,Data!$E$9:$E$2708,"2°cooking"))</f>
        <v/>
      </c>
      <c r="E47" s="26" t="str">
        <f>IF(B47="","",AVERAGEIFS(Data!F$9:F$2708,Data!$C$9:$C$2708,$B47,Data!$E$9:$E$2708,"3°cooking"))</f>
        <v/>
      </c>
      <c r="F47" s="26" t="str">
        <f>IF(B47="","",AVERAGEIFS(Data!F$9:F$2708,Data!$C$9:$C$2708,$B47,Data!$E$9:$E$2708,"4°cooking"))</f>
        <v/>
      </c>
      <c r="G47" s="26" t="str">
        <f>IF(B47="","",AVERAGEIFS(Data!F$9:F$2708,Data!$C$9:$C$2708,$B47,Data!$E$9:$E$2708,"5°cooking"))</f>
        <v/>
      </c>
      <c r="H47" s="13" t="str">
        <f t="shared" si="0"/>
        <v/>
      </c>
    </row>
    <row r="48" spans="2:8" x14ac:dyDescent="0.25">
      <c r="B48" s="13" t="str">
        <f t="shared" si="1"/>
        <v/>
      </c>
      <c r="C48" s="26" t="str">
        <f>IF(B48="","",AVERAGEIFS(Data!F$9:F$2708,Data!$C$9:$C$2708,$B48,Data!$E$9:$E$2708,"1°cooking"))</f>
        <v/>
      </c>
      <c r="D48" s="26" t="str">
        <f>IF(B48="","",AVERAGEIFS(Data!F$9:F$2708,Data!$C$9:$C$2708,$B48,Data!$E$9:$E$2708,"2°cooking"))</f>
        <v/>
      </c>
      <c r="E48" s="26" t="str">
        <f>IF(B48="","",AVERAGEIFS(Data!F$9:F$2708,Data!$C$9:$C$2708,$B48,Data!$E$9:$E$2708,"3°cooking"))</f>
        <v/>
      </c>
      <c r="F48" s="26" t="str">
        <f>IF(B48="","",AVERAGEIFS(Data!F$9:F$2708,Data!$C$9:$C$2708,$B48,Data!$E$9:$E$2708,"4°cooking"))</f>
        <v/>
      </c>
      <c r="G48" s="26" t="str">
        <f>IF(B48="","",AVERAGEIFS(Data!F$9:F$2708,Data!$C$9:$C$2708,$B48,Data!$E$9:$E$2708,"5°cooking"))</f>
        <v/>
      </c>
      <c r="H48" s="13" t="str">
        <f t="shared" si="0"/>
        <v/>
      </c>
    </row>
    <row r="49" spans="2:8" x14ac:dyDescent="0.25">
      <c r="B49" s="13" t="str">
        <f t="shared" si="1"/>
        <v/>
      </c>
      <c r="C49" s="26" t="str">
        <f>IF(B49="","",AVERAGEIFS(Data!F$9:F$2708,Data!$C$9:$C$2708,$B49,Data!$E$9:$E$2708,"1°cooking"))</f>
        <v/>
      </c>
      <c r="D49" s="26" t="str">
        <f>IF(B49="","",AVERAGEIFS(Data!F$9:F$2708,Data!$C$9:$C$2708,$B49,Data!$E$9:$E$2708,"2°cooking"))</f>
        <v/>
      </c>
      <c r="E49" s="26" t="str">
        <f>IF(B49="","",AVERAGEIFS(Data!F$9:F$2708,Data!$C$9:$C$2708,$B49,Data!$E$9:$E$2708,"3°cooking"))</f>
        <v/>
      </c>
      <c r="F49" s="26" t="str">
        <f>IF(B49="","",AVERAGEIFS(Data!F$9:F$2708,Data!$C$9:$C$2708,$B49,Data!$E$9:$E$2708,"4°cooking"))</f>
        <v/>
      </c>
      <c r="G49" s="26" t="str">
        <f>IF(B49="","",AVERAGEIFS(Data!F$9:F$2708,Data!$C$9:$C$2708,$B49,Data!$E$9:$E$2708,"5°cooking"))</f>
        <v/>
      </c>
      <c r="H49" s="13" t="str">
        <f t="shared" si="0"/>
        <v/>
      </c>
    </row>
    <row r="50" spans="2:8" x14ac:dyDescent="0.25">
      <c r="B50" s="13" t="str">
        <f t="shared" si="1"/>
        <v/>
      </c>
      <c r="C50" s="26" t="str">
        <f>IF(B50="","",AVERAGEIFS(Data!F$9:F$2708,Data!$C$9:$C$2708,$B50,Data!$E$9:$E$2708,"1°cooking"))</f>
        <v/>
      </c>
      <c r="D50" s="26" t="str">
        <f>IF(B50="","",AVERAGEIFS(Data!F$9:F$2708,Data!$C$9:$C$2708,$B50,Data!$E$9:$E$2708,"2°cooking"))</f>
        <v/>
      </c>
      <c r="E50" s="26" t="str">
        <f>IF(B50="","",AVERAGEIFS(Data!F$9:F$2708,Data!$C$9:$C$2708,$B50,Data!$E$9:$E$2708,"3°cooking"))</f>
        <v/>
      </c>
      <c r="F50" s="26" t="str">
        <f>IF(B50="","",AVERAGEIFS(Data!F$9:F$2708,Data!$C$9:$C$2708,$B50,Data!$E$9:$E$2708,"4°cooking"))</f>
        <v/>
      </c>
      <c r="G50" s="26" t="str">
        <f>IF(B50="","",AVERAGEIFS(Data!F$9:F$2708,Data!$C$9:$C$2708,$B50,Data!$E$9:$E$2708,"5°cooking"))</f>
        <v/>
      </c>
      <c r="H50" s="13" t="str">
        <f t="shared" si="0"/>
        <v/>
      </c>
    </row>
    <row r="51" spans="2:8" x14ac:dyDescent="0.25">
      <c r="B51" s="13" t="str">
        <f t="shared" si="1"/>
        <v/>
      </c>
      <c r="C51" s="26" t="str">
        <f>IF(B51="","",AVERAGEIFS(Data!F$9:F$2708,Data!$C$9:$C$2708,$B51,Data!$E$9:$E$2708,"1°cooking"))</f>
        <v/>
      </c>
      <c r="D51" s="26" t="str">
        <f>IF(B51="","",AVERAGEIFS(Data!F$9:F$2708,Data!$C$9:$C$2708,$B51,Data!$E$9:$E$2708,"2°cooking"))</f>
        <v/>
      </c>
      <c r="E51" s="26" t="str">
        <f>IF(B51="","",AVERAGEIFS(Data!F$9:F$2708,Data!$C$9:$C$2708,$B51,Data!$E$9:$E$2708,"3°cooking"))</f>
        <v/>
      </c>
      <c r="F51" s="26" t="str">
        <f>IF(B51="","",AVERAGEIFS(Data!F$9:F$2708,Data!$C$9:$C$2708,$B51,Data!$E$9:$E$2708,"4°cooking"))</f>
        <v/>
      </c>
      <c r="G51" s="26" t="str">
        <f>IF(B51="","",AVERAGEIFS(Data!F$9:F$2708,Data!$C$9:$C$2708,$B51,Data!$E$9:$E$2708,"5°cooking"))</f>
        <v/>
      </c>
      <c r="H51" s="13" t="str">
        <f t="shared" si="0"/>
        <v/>
      </c>
    </row>
    <row r="52" spans="2:8" x14ac:dyDescent="0.25">
      <c r="B52" s="13" t="str">
        <f t="shared" si="1"/>
        <v/>
      </c>
      <c r="C52" s="26" t="str">
        <f>IF(B52="","",AVERAGEIFS(Data!F$9:F$2708,Data!$C$9:$C$2708,$B52,Data!$E$9:$E$2708,"1°cooking"))</f>
        <v/>
      </c>
      <c r="D52" s="26" t="str">
        <f>IF(B52="","",AVERAGEIFS(Data!F$9:F$2708,Data!$C$9:$C$2708,$B52,Data!$E$9:$E$2708,"2°cooking"))</f>
        <v/>
      </c>
      <c r="E52" s="26" t="str">
        <f>IF(B52="","",AVERAGEIFS(Data!F$9:F$2708,Data!$C$9:$C$2708,$B52,Data!$E$9:$E$2708,"3°cooking"))</f>
        <v/>
      </c>
      <c r="F52" s="26" t="str">
        <f>IF(B52="","",AVERAGEIFS(Data!F$9:F$2708,Data!$C$9:$C$2708,$B52,Data!$E$9:$E$2708,"4°cooking"))</f>
        <v/>
      </c>
      <c r="G52" s="26" t="str">
        <f>IF(B52="","",AVERAGEIFS(Data!F$9:F$2708,Data!$C$9:$C$2708,$B52,Data!$E$9:$E$2708,"5°cooking"))</f>
        <v/>
      </c>
      <c r="H52" s="13" t="str">
        <f t="shared" si="0"/>
        <v/>
      </c>
    </row>
    <row r="53" spans="2:8" x14ac:dyDescent="0.25">
      <c r="B53" s="13" t="str">
        <f t="shared" si="1"/>
        <v/>
      </c>
      <c r="C53" s="26" t="str">
        <f>IF(B53="","",AVERAGEIFS(Data!F$9:F$2708,Data!$C$9:$C$2708,$B53,Data!$E$9:$E$2708,"1°cooking"))</f>
        <v/>
      </c>
      <c r="D53" s="26" t="str">
        <f>IF(B53="","",AVERAGEIFS(Data!F$9:F$2708,Data!$C$9:$C$2708,$B53,Data!$E$9:$E$2708,"2°cooking"))</f>
        <v/>
      </c>
      <c r="E53" s="26" t="str">
        <f>IF(B53="","",AVERAGEIFS(Data!F$9:F$2708,Data!$C$9:$C$2708,$B53,Data!$E$9:$E$2708,"3°cooking"))</f>
        <v/>
      </c>
      <c r="F53" s="26" t="str">
        <f>IF(B53="","",AVERAGEIFS(Data!F$9:F$2708,Data!$C$9:$C$2708,$B53,Data!$E$9:$E$2708,"4°cooking"))</f>
        <v/>
      </c>
      <c r="G53" s="26" t="str">
        <f>IF(B53="","",AVERAGEIFS(Data!F$9:F$2708,Data!$C$9:$C$2708,$B53,Data!$E$9:$E$2708,"5°cooking"))</f>
        <v/>
      </c>
      <c r="H53" s="13" t="str">
        <f t="shared" si="0"/>
        <v/>
      </c>
    </row>
    <row r="54" spans="2:8" x14ac:dyDescent="0.25">
      <c r="B54" s="13" t="str">
        <f t="shared" si="1"/>
        <v/>
      </c>
      <c r="C54" s="26" t="str">
        <f>IF(B54="","",AVERAGEIFS(Data!F$9:F$2708,Data!$C$9:$C$2708,$B54,Data!$E$9:$E$2708,"1°cooking"))</f>
        <v/>
      </c>
      <c r="D54" s="26" t="str">
        <f>IF(B54="","",AVERAGEIFS(Data!F$9:F$2708,Data!$C$9:$C$2708,$B54,Data!$E$9:$E$2708,"2°cooking"))</f>
        <v/>
      </c>
      <c r="E54" s="26" t="str">
        <f>IF(B54="","",AVERAGEIFS(Data!F$9:F$2708,Data!$C$9:$C$2708,$B54,Data!$E$9:$E$2708,"3°cooking"))</f>
        <v/>
      </c>
      <c r="F54" s="26" t="str">
        <f>IF(B54="","",AVERAGEIFS(Data!F$9:F$2708,Data!$C$9:$C$2708,$B54,Data!$E$9:$E$2708,"4°cooking"))</f>
        <v/>
      </c>
      <c r="G54" s="26" t="str">
        <f>IF(B54="","",AVERAGEIFS(Data!F$9:F$2708,Data!$C$9:$C$2708,$B54,Data!$E$9:$E$2708,"5°cooking"))</f>
        <v/>
      </c>
      <c r="H54" s="13" t="str">
        <f t="shared" si="0"/>
        <v/>
      </c>
    </row>
    <row r="55" spans="2:8" x14ac:dyDescent="0.25">
      <c r="B55" s="13" t="str">
        <f t="shared" si="1"/>
        <v/>
      </c>
      <c r="C55" s="26" t="str">
        <f>IF(B55="","",AVERAGEIFS(Data!F$9:F$2708,Data!$C$9:$C$2708,$B55,Data!$E$9:$E$2708,"1°cooking"))</f>
        <v/>
      </c>
      <c r="D55" s="26" t="str">
        <f>IF(B55="","",AVERAGEIFS(Data!F$9:F$2708,Data!$C$9:$C$2708,$B55,Data!$E$9:$E$2708,"2°cooking"))</f>
        <v/>
      </c>
      <c r="E55" s="26" t="str">
        <f>IF(B55="","",AVERAGEIFS(Data!F$9:F$2708,Data!$C$9:$C$2708,$B55,Data!$E$9:$E$2708,"3°cooking"))</f>
        <v/>
      </c>
      <c r="F55" s="26" t="str">
        <f>IF(B55="","",AVERAGEIFS(Data!F$9:F$2708,Data!$C$9:$C$2708,$B55,Data!$E$9:$E$2708,"4°cooking"))</f>
        <v/>
      </c>
      <c r="G55" s="26" t="str">
        <f>IF(B55="","",AVERAGEIFS(Data!F$9:F$2708,Data!$C$9:$C$2708,$B55,Data!$E$9:$E$2708,"5°cooking"))</f>
        <v/>
      </c>
      <c r="H55" s="13" t="str">
        <f t="shared" si="0"/>
        <v/>
      </c>
    </row>
    <row r="56" spans="2:8" x14ac:dyDescent="0.25">
      <c r="B56" s="13" t="str">
        <f t="shared" si="1"/>
        <v/>
      </c>
      <c r="C56" s="26" t="str">
        <f>IF(B56="","",AVERAGEIFS(Data!F$9:F$2708,Data!$C$9:$C$2708,$B56,Data!$E$9:$E$2708,"1°cooking"))</f>
        <v/>
      </c>
      <c r="D56" s="26" t="str">
        <f>IF(B56="","",AVERAGEIFS(Data!F$9:F$2708,Data!$C$9:$C$2708,$B56,Data!$E$9:$E$2708,"2°cooking"))</f>
        <v/>
      </c>
      <c r="E56" s="26" t="str">
        <f>IF(B56="","",AVERAGEIFS(Data!F$9:F$2708,Data!$C$9:$C$2708,$B56,Data!$E$9:$E$2708,"3°cooking"))</f>
        <v/>
      </c>
      <c r="F56" s="26" t="str">
        <f>IF(B56="","",AVERAGEIFS(Data!F$9:F$2708,Data!$C$9:$C$2708,$B56,Data!$E$9:$E$2708,"4°cooking"))</f>
        <v/>
      </c>
      <c r="G56" s="26" t="str">
        <f>IF(B56="","",AVERAGEIFS(Data!F$9:F$2708,Data!$C$9:$C$2708,$B56,Data!$E$9:$E$2708,"5°cooking"))</f>
        <v/>
      </c>
      <c r="H56" s="13" t="str">
        <f t="shared" si="0"/>
        <v/>
      </c>
    </row>
    <row r="57" spans="2:8" x14ac:dyDescent="0.25">
      <c r="B57" s="13" t="str">
        <f t="shared" si="1"/>
        <v/>
      </c>
      <c r="C57" s="26" t="str">
        <f>IF(B57="","",AVERAGEIFS(Data!F$9:F$2708,Data!$C$9:$C$2708,$B57,Data!$E$9:$E$2708,"1°cooking"))</f>
        <v/>
      </c>
      <c r="D57" s="26" t="str">
        <f>IF(B57="","",AVERAGEIFS(Data!F$9:F$2708,Data!$C$9:$C$2708,$B57,Data!$E$9:$E$2708,"2°cooking"))</f>
        <v/>
      </c>
      <c r="E57" s="26" t="str">
        <f>IF(B57="","",AVERAGEIFS(Data!F$9:F$2708,Data!$C$9:$C$2708,$B57,Data!$E$9:$E$2708,"3°cooking"))</f>
        <v/>
      </c>
      <c r="F57" s="26" t="str">
        <f>IF(B57="","",AVERAGEIFS(Data!F$9:F$2708,Data!$C$9:$C$2708,$B57,Data!$E$9:$E$2708,"4°cooking"))</f>
        <v/>
      </c>
      <c r="G57" s="26" t="str">
        <f>IF(B57="","",AVERAGEIFS(Data!F$9:F$2708,Data!$C$9:$C$2708,$B57,Data!$E$9:$E$2708,"5°cooking"))</f>
        <v/>
      </c>
      <c r="H57" s="13" t="str">
        <f t="shared" si="0"/>
        <v/>
      </c>
    </row>
    <row r="58" spans="2:8" x14ac:dyDescent="0.25">
      <c r="B58" s="13" t="str">
        <f t="shared" si="1"/>
        <v/>
      </c>
      <c r="C58" s="26" t="str">
        <f>IF(B58="","",AVERAGEIFS(Data!F$9:F$2708,Data!$C$9:$C$2708,$B58,Data!$E$9:$E$2708,"1°cooking"))</f>
        <v/>
      </c>
      <c r="D58" s="26" t="str">
        <f>IF(B58="","",AVERAGEIFS(Data!F$9:F$2708,Data!$C$9:$C$2708,$B58,Data!$E$9:$E$2708,"2°cooking"))</f>
        <v/>
      </c>
      <c r="E58" s="26" t="str">
        <f>IF(B58="","",AVERAGEIFS(Data!F$9:F$2708,Data!$C$9:$C$2708,$B58,Data!$E$9:$E$2708,"3°cooking"))</f>
        <v/>
      </c>
      <c r="F58" s="26" t="str">
        <f>IF(B58="","",AVERAGEIFS(Data!F$9:F$2708,Data!$C$9:$C$2708,$B58,Data!$E$9:$E$2708,"4°cooking"))</f>
        <v/>
      </c>
      <c r="G58" s="26" t="str">
        <f>IF(B58="","",AVERAGEIFS(Data!F$9:F$2708,Data!$C$9:$C$2708,$B58,Data!$E$9:$E$2708,"5°cooking"))</f>
        <v/>
      </c>
      <c r="H58" s="13" t="str">
        <f t="shared" si="0"/>
        <v/>
      </c>
    </row>
    <row r="59" spans="2:8" x14ac:dyDescent="0.25">
      <c r="B59" s="13" t="str">
        <f t="shared" si="1"/>
        <v/>
      </c>
      <c r="C59" s="26" t="str">
        <f>IF(B59="","",AVERAGEIFS(Data!F$9:F$2708,Data!$C$9:$C$2708,$B59,Data!$E$9:$E$2708,"1°cooking"))</f>
        <v/>
      </c>
      <c r="D59" s="26" t="str">
        <f>IF(B59="","",AVERAGEIFS(Data!F$9:F$2708,Data!$C$9:$C$2708,$B59,Data!$E$9:$E$2708,"2°cooking"))</f>
        <v/>
      </c>
      <c r="E59" s="26" t="str">
        <f>IF(B59="","",AVERAGEIFS(Data!F$9:F$2708,Data!$C$9:$C$2708,$B59,Data!$E$9:$E$2708,"3°cooking"))</f>
        <v/>
      </c>
      <c r="F59" s="26" t="str">
        <f>IF(B59="","",AVERAGEIFS(Data!F$9:F$2708,Data!$C$9:$C$2708,$B59,Data!$E$9:$E$2708,"4°cooking"))</f>
        <v/>
      </c>
      <c r="G59" s="26" t="str">
        <f>IF(B59="","",AVERAGEIFS(Data!F$9:F$2708,Data!$C$9:$C$2708,$B59,Data!$E$9:$E$2708,"5°cooking"))</f>
        <v/>
      </c>
      <c r="H59" s="13" t="str">
        <f t="shared" si="0"/>
        <v/>
      </c>
    </row>
    <row r="60" spans="2:8" x14ac:dyDescent="0.25">
      <c r="B60" s="13" t="str">
        <f t="shared" si="1"/>
        <v/>
      </c>
      <c r="C60" s="26" t="str">
        <f>IF(B60="","",AVERAGEIFS(Data!F$9:F$2708,Data!$C$9:$C$2708,$B60,Data!$E$9:$E$2708,"1°cooking"))</f>
        <v/>
      </c>
      <c r="D60" s="26" t="str">
        <f>IF(B60="","",AVERAGEIFS(Data!F$9:F$2708,Data!$C$9:$C$2708,$B60,Data!$E$9:$E$2708,"2°cooking"))</f>
        <v/>
      </c>
      <c r="E60" s="26" t="str">
        <f>IF(B60="","",AVERAGEIFS(Data!F$9:F$2708,Data!$C$9:$C$2708,$B60,Data!$E$9:$E$2708,"3°cooking"))</f>
        <v/>
      </c>
      <c r="F60" s="26" t="str">
        <f>IF(B60="","",AVERAGEIFS(Data!F$9:F$2708,Data!$C$9:$C$2708,$B60,Data!$E$9:$E$2708,"4°cooking"))</f>
        <v/>
      </c>
      <c r="G60" s="26" t="str">
        <f>IF(B60="","",AVERAGEIFS(Data!F$9:F$2708,Data!$C$9:$C$2708,$B60,Data!$E$9:$E$2708,"5°cooking"))</f>
        <v/>
      </c>
      <c r="H60" s="13" t="str">
        <f t="shared" si="0"/>
        <v/>
      </c>
    </row>
    <row r="61" spans="2:8" x14ac:dyDescent="0.25">
      <c r="B61" s="13" t="str">
        <f t="shared" si="1"/>
        <v/>
      </c>
      <c r="C61" s="26" t="str">
        <f>IF(B61="","",AVERAGEIFS(Data!F$9:F$2708,Data!$C$9:$C$2708,$B61,Data!$E$9:$E$2708,"1°cooking"))</f>
        <v/>
      </c>
      <c r="D61" s="26" t="str">
        <f>IF(B61="","",AVERAGEIFS(Data!F$9:F$2708,Data!$C$9:$C$2708,$B61,Data!$E$9:$E$2708,"2°cooking"))</f>
        <v/>
      </c>
      <c r="E61" s="26" t="str">
        <f>IF(B61="","",AVERAGEIFS(Data!F$9:F$2708,Data!$C$9:$C$2708,$B61,Data!$E$9:$E$2708,"3°cooking"))</f>
        <v/>
      </c>
      <c r="F61" s="26" t="str">
        <f>IF(B61="","",AVERAGEIFS(Data!F$9:F$2708,Data!$C$9:$C$2708,$B61,Data!$E$9:$E$2708,"4°cooking"))</f>
        <v/>
      </c>
      <c r="G61" s="26" t="str">
        <f>IF(B61="","",AVERAGEIFS(Data!F$9:F$2708,Data!$C$9:$C$2708,$B61,Data!$E$9:$E$2708,"5°cooking"))</f>
        <v/>
      </c>
      <c r="H61" s="13" t="str">
        <f t="shared" si="0"/>
        <v/>
      </c>
    </row>
    <row r="62" spans="2:8" x14ac:dyDescent="0.25">
      <c r="B62" s="13" t="str">
        <f t="shared" si="1"/>
        <v/>
      </c>
      <c r="C62" s="26" t="str">
        <f>IF(B62="","",AVERAGEIFS(Data!F$9:F$2708,Data!$C$9:$C$2708,$B62,Data!$E$9:$E$2708,"1°cooking"))</f>
        <v/>
      </c>
      <c r="D62" s="26" t="str">
        <f>IF(B62="","",AVERAGEIFS(Data!F$9:F$2708,Data!$C$9:$C$2708,$B62,Data!$E$9:$E$2708,"2°cooking"))</f>
        <v/>
      </c>
      <c r="E62" s="26" t="str">
        <f>IF(B62="","",AVERAGEIFS(Data!F$9:F$2708,Data!$C$9:$C$2708,$B62,Data!$E$9:$E$2708,"3°cooking"))</f>
        <v/>
      </c>
      <c r="F62" s="26" t="str">
        <f>IF(B62="","",AVERAGEIFS(Data!F$9:F$2708,Data!$C$9:$C$2708,$B62,Data!$E$9:$E$2708,"4°cooking"))</f>
        <v/>
      </c>
      <c r="G62" s="26" t="str">
        <f>IF(B62="","",AVERAGEIFS(Data!F$9:F$2708,Data!$C$9:$C$2708,$B62,Data!$E$9:$E$2708,"5°cooking"))</f>
        <v/>
      </c>
      <c r="H62" s="13" t="str">
        <f t="shared" si="0"/>
        <v/>
      </c>
    </row>
    <row r="63" spans="2:8" x14ac:dyDescent="0.25">
      <c r="B63" s="13" t="str">
        <f t="shared" si="1"/>
        <v/>
      </c>
      <c r="C63" s="26" t="str">
        <f>IF(B63="","",AVERAGEIFS(Data!F$9:F$2708,Data!$C$9:$C$2708,$B63,Data!$E$9:$E$2708,"1°cooking"))</f>
        <v/>
      </c>
      <c r="D63" s="26" t="str">
        <f>IF(B63="","",AVERAGEIFS(Data!F$9:F$2708,Data!$C$9:$C$2708,$B63,Data!$E$9:$E$2708,"2°cooking"))</f>
        <v/>
      </c>
      <c r="E63" s="26" t="str">
        <f>IF(B63="","",AVERAGEIFS(Data!F$9:F$2708,Data!$C$9:$C$2708,$B63,Data!$E$9:$E$2708,"3°cooking"))</f>
        <v/>
      </c>
      <c r="F63" s="26" t="str">
        <f>IF(B63="","",AVERAGEIFS(Data!F$9:F$2708,Data!$C$9:$C$2708,$B63,Data!$E$9:$E$2708,"4°cooking"))</f>
        <v/>
      </c>
      <c r="G63" s="26" t="str">
        <f>IF(B63="","",AVERAGEIFS(Data!F$9:F$2708,Data!$C$9:$C$2708,$B63,Data!$E$9:$E$2708,"5°cooking"))</f>
        <v/>
      </c>
      <c r="H63" s="13" t="str">
        <f t="shared" si="0"/>
        <v/>
      </c>
    </row>
    <row r="64" spans="2:8" x14ac:dyDescent="0.25">
      <c r="B64" s="13" t="str">
        <f t="shared" si="1"/>
        <v/>
      </c>
      <c r="C64" s="26" t="str">
        <f>IF(B64="","",AVERAGEIFS(Data!F$9:F$2708,Data!$C$9:$C$2708,$B64,Data!$E$9:$E$2708,"1°cooking"))</f>
        <v/>
      </c>
      <c r="D64" s="26" t="str">
        <f>IF(B64="","",AVERAGEIFS(Data!F$9:F$2708,Data!$C$9:$C$2708,$B64,Data!$E$9:$E$2708,"2°cooking"))</f>
        <v/>
      </c>
      <c r="E64" s="26" t="str">
        <f>IF(B64="","",AVERAGEIFS(Data!F$9:F$2708,Data!$C$9:$C$2708,$B64,Data!$E$9:$E$2708,"3°cooking"))</f>
        <v/>
      </c>
      <c r="F64" s="26" t="str">
        <f>IF(B64="","",AVERAGEIFS(Data!F$9:F$2708,Data!$C$9:$C$2708,$B64,Data!$E$9:$E$2708,"4°cooking"))</f>
        <v/>
      </c>
      <c r="G64" s="26" t="str">
        <f>IF(B64="","",AVERAGEIFS(Data!F$9:F$2708,Data!$C$9:$C$2708,$B64,Data!$E$9:$E$2708,"5°cooking"))</f>
        <v/>
      </c>
      <c r="H64" s="13" t="str">
        <f t="shared" si="0"/>
        <v/>
      </c>
    </row>
    <row r="65" spans="2:8" x14ac:dyDescent="0.25">
      <c r="B65" s="13" t="str">
        <f t="shared" si="1"/>
        <v/>
      </c>
      <c r="C65" s="26" t="str">
        <f>IF(B65="","",AVERAGEIFS(Data!F$9:F$2708,Data!$C$9:$C$2708,$B65,Data!$E$9:$E$2708,"1°cooking"))</f>
        <v/>
      </c>
      <c r="D65" s="26" t="str">
        <f>IF(B65="","",AVERAGEIFS(Data!F$9:F$2708,Data!$C$9:$C$2708,$B65,Data!$E$9:$E$2708,"2°cooking"))</f>
        <v/>
      </c>
      <c r="E65" s="26" t="str">
        <f>IF(B65="","",AVERAGEIFS(Data!F$9:F$2708,Data!$C$9:$C$2708,$B65,Data!$E$9:$E$2708,"3°cooking"))</f>
        <v/>
      </c>
      <c r="F65" s="26" t="str">
        <f>IF(B65="","",AVERAGEIFS(Data!F$9:F$2708,Data!$C$9:$C$2708,$B65,Data!$E$9:$E$2708,"4°cooking"))</f>
        <v/>
      </c>
      <c r="G65" s="26" t="str">
        <f>IF(B65="","",AVERAGEIFS(Data!F$9:F$2708,Data!$C$9:$C$2708,$B65,Data!$E$9:$E$2708,"5°cooking"))</f>
        <v/>
      </c>
      <c r="H65" s="13" t="str">
        <f t="shared" si="0"/>
        <v/>
      </c>
    </row>
    <row r="66" spans="2:8" x14ac:dyDescent="0.25">
      <c r="B66" s="13" t="str">
        <f t="shared" si="1"/>
        <v/>
      </c>
      <c r="C66" s="26" t="str">
        <f>IF(B66="","",AVERAGEIFS(Data!F$9:F$2708,Data!$C$9:$C$2708,$B66,Data!$E$9:$E$2708,"1°cooking"))</f>
        <v/>
      </c>
      <c r="D66" s="26" t="str">
        <f>IF(B66="","",AVERAGEIFS(Data!F$9:F$2708,Data!$C$9:$C$2708,$B66,Data!$E$9:$E$2708,"2°cooking"))</f>
        <v/>
      </c>
      <c r="E66" s="26" t="str">
        <f>IF(B66="","",AVERAGEIFS(Data!F$9:F$2708,Data!$C$9:$C$2708,$B66,Data!$E$9:$E$2708,"3°cooking"))</f>
        <v/>
      </c>
      <c r="F66" s="26" t="str">
        <f>IF(B66="","",AVERAGEIFS(Data!F$9:F$2708,Data!$C$9:$C$2708,$B66,Data!$E$9:$E$2708,"4°cooking"))</f>
        <v/>
      </c>
      <c r="G66" s="26" t="str">
        <f>IF(B66="","",AVERAGEIFS(Data!F$9:F$2708,Data!$C$9:$C$2708,$B66,Data!$E$9:$E$2708,"5°cooking"))</f>
        <v/>
      </c>
      <c r="H66" s="13" t="str">
        <f t="shared" si="0"/>
        <v/>
      </c>
    </row>
    <row r="67" spans="2:8" x14ac:dyDescent="0.25">
      <c r="B67" s="13" t="str">
        <f t="shared" si="1"/>
        <v/>
      </c>
      <c r="C67" s="26" t="str">
        <f>IF(B67="","",AVERAGEIFS(Data!F$9:F$2708,Data!$C$9:$C$2708,$B67,Data!$E$9:$E$2708,"1°cooking"))</f>
        <v/>
      </c>
      <c r="D67" s="26" t="str">
        <f>IF(B67="","",AVERAGEIFS(Data!F$9:F$2708,Data!$C$9:$C$2708,$B67,Data!$E$9:$E$2708,"2°cooking"))</f>
        <v/>
      </c>
      <c r="E67" s="26" t="str">
        <f>IF(B67="","",AVERAGEIFS(Data!F$9:F$2708,Data!$C$9:$C$2708,$B67,Data!$E$9:$E$2708,"3°cooking"))</f>
        <v/>
      </c>
      <c r="F67" s="26" t="str">
        <f>IF(B67="","",AVERAGEIFS(Data!F$9:F$2708,Data!$C$9:$C$2708,$B67,Data!$E$9:$E$2708,"4°cooking"))</f>
        <v/>
      </c>
      <c r="G67" s="26" t="str">
        <f>IF(B67="","",AVERAGEIFS(Data!F$9:F$2708,Data!$C$9:$C$2708,$B67,Data!$E$9:$E$2708,"5°cooking"))</f>
        <v/>
      </c>
      <c r="H67" s="13" t="str">
        <f t="shared" si="0"/>
        <v/>
      </c>
    </row>
    <row r="68" spans="2:8" x14ac:dyDescent="0.25">
      <c r="B68" s="13" t="str">
        <f t="shared" si="1"/>
        <v/>
      </c>
      <c r="C68" s="26" t="str">
        <f>IF(B68="","",AVERAGEIFS(Data!F$9:F$2708,Data!$C$9:$C$2708,$B68,Data!$E$9:$E$2708,"1°cooking"))</f>
        <v/>
      </c>
      <c r="D68" s="26" t="str">
        <f>IF(B68="","",AVERAGEIFS(Data!F$9:F$2708,Data!$C$9:$C$2708,$B68,Data!$E$9:$E$2708,"2°cooking"))</f>
        <v/>
      </c>
      <c r="E68" s="26" t="str">
        <f>IF(B68="","",AVERAGEIFS(Data!F$9:F$2708,Data!$C$9:$C$2708,$B68,Data!$E$9:$E$2708,"3°cooking"))</f>
        <v/>
      </c>
      <c r="F68" s="26" t="str">
        <f>IF(B68="","",AVERAGEIFS(Data!F$9:F$2708,Data!$C$9:$C$2708,$B68,Data!$E$9:$E$2708,"4°cooking"))</f>
        <v/>
      </c>
      <c r="G68" s="26" t="str">
        <f>IF(B68="","",AVERAGEIFS(Data!F$9:F$2708,Data!$C$9:$C$2708,$B68,Data!$E$9:$E$2708,"5°cooking"))</f>
        <v/>
      </c>
      <c r="H68" s="13" t="str">
        <f t="shared" si="0"/>
        <v/>
      </c>
    </row>
    <row r="69" spans="2:8" x14ac:dyDescent="0.25">
      <c r="B69" s="13" t="str">
        <f t="shared" si="1"/>
        <v/>
      </c>
      <c r="C69" s="26" t="str">
        <f>IF(B69="","",AVERAGEIFS(Data!F$9:F$2708,Data!$C$9:$C$2708,$B69,Data!$E$9:$E$2708,"1°cooking"))</f>
        <v/>
      </c>
      <c r="D69" s="26" t="str">
        <f>IF(B69="","",AVERAGEIFS(Data!F$9:F$2708,Data!$C$9:$C$2708,$B69,Data!$E$9:$E$2708,"2°cooking"))</f>
        <v/>
      </c>
      <c r="E69" s="26" t="str">
        <f>IF(B69="","",AVERAGEIFS(Data!F$9:F$2708,Data!$C$9:$C$2708,$B69,Data!$E$9:$E$2708,"3°cooking"))</f>
        <v/>
      </c>
      <c r="F69" s="26" t="str">
        <f>IF(B69="","",AVERAGEIFS(Data!F$9:F$2708,Data!$C$9:$C$2708,$B69,Data!$E$9:$E$2708,"4°cooking"))</f>
        <v/>
      </c>
      <c r="G69" s="26" t="str">
        <f>IF(B69="","",AVERAGEIFS(Data!F$9:F$2708,Data!$C$9:$C$2708,$B69,Data!$E$9:$E$2708,"5°cooking"))</f>
        <v/>
      </c>
      <c r="H69" s="13" t="str">
        <f t="shared" si="0"/>
        <v/>
      </c>
    </row>
    <row r="70" spans="2:8" x14ac:dyDescent="0.25">
      <c r="B70" s="13" t="str">
        <f t="shared" si="1"/>
        <v/>
      </c>
      <c r="C70" s="26" t="str">
        <f>IF(B70="","",AVERAGEIFS(Data!F$9:F$2708,Data!$C$9:$C$2708,$B70,Data!$E$9:$E$2708,"1°cooking"))</f>
        <v/>
      </c>
      <c r="D70" s="26" t="str">
        <f>IF(B70="","",AVERAGEIFS(Data!F$9:F$2708,Data!$C$9:$C$2708,$B70,Data!$E$9:$E$2708,"2°cooking"))</f>
        <v/>
      </c>
      <c r="E70" s="26" t="str">
        <f>IF(B70="","",AVERAGEIFS(Data!F$9:F$2708,Data!$C$9:$C$2708,$B70,Data!$E$9:$E$2708,"3°cooking"))</f>
        <v/>
      </c>
      <c r="F70" s="26" t="str">
        <f>IF(B70="","",AVERAGEIFS(Data!F$9:F$2708,Data!$C$9:$C$2708,$B70,Data!$E$9:$E$2708,"4°cooking"))</f>
        <v/>
      </c>
      <c r="G70" s="26" t="str">
        <f>IF(B70="","",AVERAGEIFS(Data!F$9:F$2708,Data!$C$9:$C$2708,$B70,Data!$E$9:$E$2708,"5°cooking"))</f>
        <v/>
      </c>
      <c r="H70" s="13" t="str">
        <f t="shared" si="0"/>
        <v/>
      </c>
    </row>
    <row r="71" spans="2:8" x14ac:dyDescent="0.25">
      <c r="B71" s="13" t="str">
        <f t="shared" si="1"/>
        <v/>
      </c>
      <c r="C71" s="26" t="str">
        <f>IF(B71="","",AVERAGEIFS(Data!F$9:F$2708,Data!$C$9:$C$2708,$B71,Data!$E$9:$E$2708,"1°cooking"))</f>
        <v/>
      </c>
      <c r="D71" s="26" t="str">
        <f>IF(B71="","",AVERAGEIFS(Data!F$9:F$2708,Data!$C$9:$C$2708,$B71,Data!$E$9:$E$2708,"2°cooking"))</f>
        <v/>
      </c>
      <c r="E71" s="26" t="str">
        <f>IF(B71="","",AVERAGEIFS(Data!F$9:F$2708,Data!$C$9:$C$2708,$B71,Data!$E$9:$E$2708,"3°cooking"))</f>
        <v/>
      </c>
      <c r="F71" s="26" t="str">
        <f>IF(B71="","",AVERAGEIFS(Data!F$9:F$2708,Data!$C$9:$C$2708,$B71,Data!$E$9:$E$2708,"4°cooking"))</f>
        <v/>
      </c>
      <c r="G71" s="26" t="str">
        <f>IF(B71="","",AVERAGEIFS(Data!F$9:F$2708,Data!$C$9:$C$2708,$B71,Data!$E$9:$E$2708,"5°cooking"))</f>
        <v/>
      </c>
      <c r="H71" s="13" t="str">
        <f t="shared" si="0"/>
        <v/>
      </c>
    </row>
    <row r="72" spans="2:8" x14ac:dyDescent="0.25">
      <c r="B72" s="13" t="str">
        <f t="shared" si="1"/>
        <v/>
      </c>
      <c r="C72" s="26" t="str">
        <f>IF(B72="","",AVERAGEIFS(Data!F$9:F$2708,Data!$C$9:$C$2708,$B72,Data!$E$9:$E$2708,"1°cooking"))</f>
        <v/>
      </c>
      <c r="D72" s="26" t="str">
        <f>IF(B72="","",AVERAGEIFS(Data!F$9:F$2708,Data!$C$9:$C$2708,$B72,Data!$E$9:$E$2708,"2°cooking"))</f>
        <v/>
      </c>
      <c r="E72" s="26" t="str">
        <f>IF(B72="","",AVERAGEIFS(Data!F$9:F$2708,Data!$C$9:$C$2708,$B72,Data!$E$9:$E$2708,"3°cooking"))</f>
        <v/>
      </c>
      <c r="F72" s="26" t="str">
        <f>IF(B72="","",AVERAGEIFS(Data!F$9:F$2708,Data!$C$9:$C$2708,$B72,Data!$E$9:$E$2708,"4°cooking"))</f>
        <v/>
      </c>
      <c r="G72" s="26" t="str">
        <f>IF(B72="","",AVERAGEIFS(Data!F$9:F$2708,Data!$C$9:$C$2708,$B72,Data!$E$9:$E$2708,"5°cooking"))</f>
        <v/>
      </c>
      <c r="H72" s="13" t="str">
        <f t="shared" ref="H72:H135" si="2">IF(B72="","",$H$4)</f>
        <v/>
      </c>
    </row>
    <row r="73" spans="2:8" x14ac:dyDescent="0.25">
      <c r="B73" s="13" t="str">
        <f t="shared" ref="B73:B136" si="3">IF(B72&lt;$D$4,B72+$E$4,"")</f>
        <v/>
      </c>
      <c r="C73" s="26" t="str">
        <f>IF(B73="","",AVERAGEIFS(Data!F$9:F$2708,Data!$C$9:$C$2708,$B73,Data!$E$9:$E$2708,"1°cooking"))</f>
        <v/>
      </c>
      <c r="D73" s="26" t="str">
        <f>IF(B73="","",AVERAGEIFS(Data!F$9:F$2708,Data!$C$9:$C$2708,$B73,Data!$E$9:$E$2708,"2°cooking"))</f>
        <v/>
      </c>
      <c r="E73" s="26" t="str">
        <f>IF(B73="","",AVERAGEIFS(Data!F$9:F$2708,Data!$C$9:$C$2708,$B73,Data!$E$9:$E$2708,"3°cooking"))</f>
        <v/>
      </c>
      <c r="F73" s="26" t="str">
        <f>IF(B73="","",AVERAGEIFS(Data!F$9:F$2708,Data!$C$9:$C$2708,$B73,Data!$E$9:$E$2708,"4°cooking"))</f>
        <v/>
      </c>
      <c r="G73" s="26" t="str">
        <f>IF(B73="","",AVERAGEIFS(Data!F$9:F$2708,Data!$C$9:$C$2708,$B73,Data!$E$9:$E$2708,"5°cooking"))</f>
        <v/>
      </c>
      <c r="H73" s="13" t="str">
        <f t="shared" si="2"/>
        <v/>
      </c>
    </row>
    <row r="74" spans="2:8" x14ac:dyDescent="0.25">
      <c r="B74" s="13" t="str">
        <f t="shared" si="3"/>
        <v/>
      </c>
      <c r="C74" s="26" t="str">
        <f>IF(B74="","",AVERAGEIFS(Data!F$9:F$2708,Data!$C$9:$C$2708,$B74,Data!$E$9:$E$2708,"1°cooking"))</f>
        <v/>
      </c>
      <c r="D74" s="26" t="str">
        <f>IF(B74="","",AVERAGEIFS(Data!F$9:F$2708,Data!$C$9:$C$2708,$B74,Data!$E$9:$E$2708,"2°cooking"))</f>
        <v/>
      </c>
      <c r="E74" s="26" t="str">
        <f>IF(B74="","",AVERAGEIFS(Data!F$9:F$2708,Data!$C$9:$C$2708,$B74,Data!$E$9:$E$2708,"3°cooking"))</f>
        <v/>
      </c>
      <c r="F74" s="26" t="str">
        <f>IF(B74="","",AVERAGEIFS(Data!F$9:F$2708,Data!$C$9:$C$2708,$B74,Data!$E$9:$E$2708,"4°cooking"))</f>
        <v/>
      </c>
      <c r="G74" s="26" t="str">
        <f>IF(B74="","",AVERAGEIFS(Data!F$9:F$2708,Data!$C$9:$C$2708,$B74,Data!$E$9:$E$2708,"5°cooking"))</f>
        <v/>
      </c>
      <c r="H74" s="13" t="str">
        <f t="shared" si="2"/>
        <v/>
      </c>
    </row>
    <row r="75" spans="2:8" x14ac:dyDescent="0.25">
      <c r="B75" s="13" t="str">
        <f t="shared" si="3"/>
        <v/>
      </c>
      <c r="C75" s="26" t="str">
        <f>IF(B75="","",AVERAGEIFS(Data!F$9:F$2708,Data!$C$9:$C$2708,$B75,Data!$E$9:$E$2708,"1°cooking"))</f>
        <v/>
      </c>
      <c r="D75" s="26" t="str">
        <f>IF(B75="","",AVERAGEIFS(Data!F$9:F$2708,Data!$C$9:$C$2708,$B75,Data!$E$9:$E$2708,"2°cooking"))</f>
        <v/>
      </c>
      <c r="E75" s="26" t="str">
        <f>IF(B75="","",AVERAGEIFS(Data!F$9:F$2708,Data!$C$9:$C$2708,$B75,Data!$E$9:$E$2708,"3°cooking"))</f>
        <v/>
      </c>
      <c r="F75" s="26" t="str">
        <f>IF(B75="","",AVERAGEIFS(Data!F$9:F$2708,Data!$C$9:$C$2708,$B75,Data!$E$9:$E$2708,"4°cooking"))</f>
        <v/>
      </c>
      <c r="G75" s="26" t="str">
        <f>IF(B75="","",AVERAGEIFS(Data!F$9:F$2708,Data!$C$9:$C$2708,$B75,Data!$E$9:$E$2708,"5°cooking"))</f>
        <v/>
      </c>
      <c r="H75" s="13" t="str">
        <f t="shared" si="2"/>
        <v/>
      </c>
    </row>
    <row r="76" spans="2:8" x14ac:dyDescent="0.25">
      <c r="B76" s="13" t="str">
        <f t="shared" si="3"/>
        <v/>
      </c>
      <c r="C76" s="26" t="str">
        <f>IF(B76="","",AVERAGEIFS(Data!F$9:F$2708,Data!$C$9:$C$2708,$B76,Data!$E$9:$E$2708,"1°cooking"))</f>
        <v/>
      </c>
      <c r="D76" s="26" t="str">
        <f>IF(B76="","",AVERAGEIFS(Data!F$9:F$2708,Data!$C$9:$C$2708,$B76,Data!$E$9:$E$2708,"2°cooking"))</f>
        <v/>
      </c>
      <c r="E76" s="26" t="str">
        <f>IF(B76="","",AVERAGEIFS(Data!F$9:F$2708,Data!$C$9:$C$2708,$B76,Data!$E$9:$E$2708,"3°cooking"))</f>
        <v/>
      </c>
      <c r="F76" s="26" t="str">
        <f>IF(B76="","",AVERAGEIFS(Data!F$9:F$2708,Data!$C$9:$C$2708,$B76,Data!$E$9:$E$2708,"4°cooking"))</f>
        <v/>
      </c>
      <c r="G76" s="26" t="str">
        <f>IF(B76="","",AVERAGEIFS(Data!F$9:F$2708,Data!$C$9:$C$2708,$B76,Data!$E$9:$E$2708,"5°cooking"))</f>
        <v/>
      </c>
      <c r="H76" s="13" t="str">
        <f t="shared" si="2"/>
        <v/>
      </c>
    </row>
    <row r="77" spans="2:8" x14ac:dyDescent="0.25">
      <c r="B77" s="13" t="str">
        <f t="shared" si="3"/>
        <v/>
      </c>
      <c r="C77" s="26" t="str">
        <f>IF(B77="","",AVERAGEIFS(Data!F$9:F$2708,Data!$C$9:$C$2708,$B77,Data!$E$9:$E$2708,"1°cooking"))</f>
        <v/>
      </c>
      <c r="D77" s="26" t="str">
        <f>IF(B77="","",AVERAGEIFS(Data!F$9:F$2708,Data!$C$9:$C$2708,$B77,Data!$E$9:$E$2708,"2°cooking"))</f>
        <v/>
      </c>
      <c r="E77" s="26" t="str">
        <f>IF(B77="","",AVERAGEIFS(Data!F$9:F$2708,Data!$C$9:$C$2708,$B77,Data!$E$9:$E$2708,"3°cooking"))</f>
        <v/>
      </c>
      <c r="F77" s="26" t="str">
        <f>IF(B77="","",AVERAGEIFS(Data!F$9:F$2708,Data!$C$9:$C$2708,$B77,Data!$E$9:$E$2708,"4°cooking"))</f>
        <v/>
      </c>
      <c r="G77" s="26" t="str">
        <f>IF(B77="","",AVERAGEIFS(Data!F$9:F$2708,Data!$C$9:$C$2708,$B77,Data!$E$9:$E$2708,"5°cooking"))</f>
        <v/>
      </c>
      <c r="H77" s="13" t="str">
        <f t="shared" si="2"/>
        <v/>
      </c>
    </row>
    <row r="78" spans="2:8" x14ac:dyDescent="0.25">
      <c r="B78" s="13" t="str">
        <f t="shared" si="3"/>
        <v/>
      </c>
      <c r="C78" s="26" t="str">
        <f>IF(B78="","",AVERAGEIFS(Data!F$9:F$2708,Data!$C$9:$C$2708,$B78,Data!$E$9:$E$2708,"1°cooking"))</f>
        <v/>
      </c>
      <c r="D78" s="26" t="str">
        <f>IF(B78="","",AVERAGEIFS(Data!F$9:F$2708,Data!$C$9:$C$2708,$B78,Data!$E$9:$E$2708,"2°cooking"))</f>
        <v/>
      </c>
      <c r="E78" s="26" t="str">
        <f>IF(B78="","",AVERAGEIFS(Data!F$9:F$2708,Data!$C$9:$C$2708,$B78,Data!$E$9:$E$2708,"3°cooking"))</f>
        <v/>
      </c>
      <c r="F78" s="26" t="str">
        <f>IF(B78="","",AVERAGEIFS(Data!F$9:F$2708,Data!$C$9:$C$2708,$B78,Data!$E$9:$E$2708,"4°cooking"))</f>
        <v/>
      </c>
      <c r="G78" s="26" t="str">
        <f>IF(B78="","",AVERAGEIFS(Data!F$9:F$2708,Data!$C$9:$C$2708,$B78,Data!$E$9:$E$2708,"5°cooking"))</f>
        <v/>
      </c>
      <c r="H78" s="13" t="str">
        <f t="shared" si="2"/>
        <v/>
      </c>
    </row>
    <row r="79" spans="2:8" x14ac:dyDescent="0.25">
      <c r="B79" s="13" t="str">
        <f t="shared" si="3"/>
        <v/>
      </c>
      <c r="C79" s="26" t="str">
        <f>IF(B79="","",AVERAGEIFS(Data!F$9:F$2708,Data!$C$9:$C$2708,$B79,Data!$E$9:$E$2708,"1°cooking"))</f>
        <v/>
      </c>
      <c r="D79" s="26" t="str">
        <f>IF(B79="","",AVERAGEIFS(Data!F$9:F$2708,Data!$C$9:$C$2708,$B79,Data!$E$9:$E$2708,"2°cooking"))</f>
        <v/>
      </c>
      <c r="E79" s="26" t="str">
        <f>IF(B79="","",AVERAGEIFS(Data!F$9:F$2708,Data!$C$9:$C$2708,$B79,Data!$E$9:$E$2708,"3°cooking"))</f>
        <v/>
      </c>
      <c r="F79" s="26" t="str">
        <f>IF(B79="","",AVERAGEIFS(Data!F$9:F$2708,Data!$C$9:$C$2708,$B79,Data!$E$9:$E$2708,"4°cooking"))</f>
        <v/>
      </c>
      <c r="G79" s="26" t="str">
        <f>IF(B79="","",AVERAGEIFS(Data!F$9:F$2708,Data!$C$9:$C$2708,$B79,Data!$E$9:$E$2708,"5°cooking"))</f>
        <v/>
      </c>
      <c r="H79" s="13" t="str">
        <f t="shared" si="2"/>
        <v/>
      </c>
    </row>
    <row r="80" spans="2:8" x14ac:dyDescent="0.25">
      <c r="B80" s="13" t="str">
        <f t="shared" si="3"/>
        <v/>
      </c>
      <c r="C80" s="26" t="str">
        <f>IF(B80="","",AVERAGEIFS(Data!F$9:F$2708,Data!$C$9:$C$2708,$B80,Data!$E$9:$E$2708,"1°cooking"))</f>
        <v/>
      </c>
      <c r="D80" s="26" t="str">
        <f>IF(B80="","",AVERAGEIFS(Data!F$9:F$2708,Data!$C$9:$C$2708,$B80,Data!$E$9:$E$2708,"2°cooking"))</f>
        <v/>
      </c>
      <c r="E80" s="26" t="str">
        <f>IF(B80="","",AVERAGEIFS(Data!F$9:F$2708,Data!$C$9:$C$2708,$B80,Data!$E$9:$E$2708,"3°cooking"))</f>
        <v/>
      </c>
      <c r="F80" s="26" t="str">
        <f>IF(B80="","",AVERAGEIFS(Data!F$9:F$2708,Data!$C$9:$C$2708,$B80,Data!$E$9:$E$2708,"4°cooking"))</f>
        <v/>
      </c>
      <c r="G80" s="26" t="str">
        <f>IF(B80="","",AVERAGEIFS(Data!F$9:F$2708,Data!$C$9:$C$2708,$B80,Data!$E$9:$E$2708,"5°cooking"))</f>
        <v/>
      </c>
      <c r="H80" s="13" t="str">
        <f t="shared" si="2"/>
        <v/>
      </c>
    </row>
    <row r="81" spans="2:8" x14ac:dyDescent="0.25">
      <c r="B81" s="13" t="str">
        <f t="shared" si="3"/>
        <v/>
      </c>
      <c r="C81" s="26" t="str">
        <f>IF(B81="","",AVERAGEIFS(Data!F$9:F$2708,Data!$C$9:$C$2708,$B81,Data!$E$9:$E$2708,"1°cooking"))</f>
        <v/>
      </c>
      <c r="D81" s="26" t="str">
        <f>IF(B81="","",AVERAGEIFS(Data!F$9:F$2708,Data!$C$9:$C$2708,$B81,Data!$E$9:$E$2708,"2°cooking"))</f>
        <v/>
      </c>
      <c r="E81" s="26" t="str">
        <f>IF(B81="","",AVERAGEIFS(Data!F$9:F$2708,Data!$C$9:$C$2708,$B81,Data!$E$9:$E$2708,"3°cooking"))</f>
        <v/>
      </c>
      <c r="F81" s="26" t="str">
        <f>IF(B81="","",AVERAGEIFS(Data!F$9:F$2708,Data!$C$9:$C$2708,$B81,Data!$E$9:$E$2708,"4°cooking"))</f>
        <v/>
      </c>
      <c r="G81" s="26" t="str">
        <f>IF(B81="","",AVERAGEIFS(Data!F$9:F$2708,Data!$C$9:$C$2708,$B81,Data!$E$9:$E$2708,"5°cooking"))</f>
        <v/>
      </c>
      <c r="H81" s="13" t="str">
        <f t="shared" si="2"/>
        <v/>
      </c>
    </row>
    <row r="82" spans="2:8" x14ac:dyDescent="0.25">
      <c r="B82" s="13" t="str">
        <f t="shared" si="3"/>
        <v/>
      </c>
      <c r="C82" s="26" t="str">
        <f>IF(B82="","",AVERAGEIFS(Data!F$9:F$2708,Data!$C$9:$C$2708,$B82,Data!$E$9:$E$2708,"1°cooking"))</f>
        <v/>
      </c>
      <c r="D82" s="26" t="str">
        <f>IF(B82="","",AVERAGEIFS(Data!F$9:F$2708,Data!$C$9:$C$2708,$B82,Data!$E$9:$E$2708,"2°cooking"))</f>
        <v/>
      </c>
      <c r="E82" s="26" t="str">
        <f>IF(B82="","",AVERAGEIFS(Data!F$9:F$2708,Data!$C$9:$C$2708,$B82,Data!$E$9:$E$2708,"3°cooking"))</f>
        <v/>
      </c>
      <c r="F82" s="26" t="str">
        <f>IF(B82="","",AVERAGEIFS(Data!F$9:F$2708,Data!$C$9:$C$2708,$B82,Data!$E$9:$E$2708,"4°cooking"))</f>
        <v/>
      </c>
      <c r="G82" s="26" t="str">
        <f>IF(B82="","",AVERAGEIFS(Data!F$9:F$2708,Data!$C$9:$C$2708,$B82,Data!$E$9:$E$2708,"5°cooking"))</f>
        <v/>
      </c>
      <c r="H82" s="13" t="str">
        <f t="shared" si="2"/>
        <v/>
      </c>
    </row>
    <row r="83" spans="2:8" x14ac:dyDescent="0.25">
      <c r="B83" s="13" t="str">
        <f t="shared" si="3"/>
        <v/>
      </c>
      <c r="C83" s="26" t="str">
        <f>IF(B83="","",AVERAGEIFS(Data!F$9:F$2708,Data!$C$9:$C$2708,$B83,Data!$E$9:$E$2708,"1°cooking"))</f>
        <v/>
      </c>
      <c r="D83" s="26" t="str">
        <f>IF(B83="","",AVERAGEIFS(Data!F$9:F$2708,Data!$C$9:$C$2708,$B83,Data!$E$9:$E$2708,"2°cooking"))</f>
        <v/>
      </c>
      <c r="E83" s="26" t="str">
        <f>IF(B83="","",AVERAGEIFS(Data!F$9:F$2708,Data!$C$9:$C$2708,$B83,Data!$E$9:$E$2708,"3°cooking"))</f>
        <v/>
      </c>
      <c r="F83" s="26" t="str">
        <f>IF(B83="","",AVERAGEIFS(Data!F$9:F$2708,Data!$C$9:$C$2708,$B83,Data!$E$9:$E$2708,"4°cooking"))</f>
        <v/>
      </c>
      <c r="G83" s="26" t="str">
        <f>IF(B83="","",AVERAGEIFS(Data!F$9:F$2708,Data!$C$9:$C$2708,$B83,Data!$E$9:$E$2708,"5°cooking"))</f>
        <v/>
      </c>
      <c r="H83" s="13" t="str">
        <f t="shared" si="2"/>
        <v/>
      </c>
    </row>
    <row r="84" spans="2:8" x14ac:dyDescent="0.25">
      <c r="B84" s="13" t="str">
        <f t="shared" si="3"/>
        <v/>
      </c>
      <c r="C84" s="26" t="str">
        <f>IF(B84="","",AVERAGEIFS(Data!F$9:F$2708,Data!$C$9:$C$2708,$B84,Data!$E$9:$E$2708,"1°cooking"))</f>
        <v/>
      </c>
      <c r="D84" s="26" t="str">
        <f>IF(B84="","",AVERAGEIFS(Data!F$9:F$2708,Data!$C$9:$C$2708,$B84,Data!$E$9:$E$2708,"2°cooking"))</f>
        <v/>
      </c>
      <c r="E84" s="26" t="str">
        <f>IF(B84="","",AVERAGEIFS(Data!F$9:F$2708,Data!$C$9:$C$2708,$B84,Data!$E$9:$E$2708,"3°cooking"))</f>
        <v/>
      </c>
      <c r="F84" s="26" t="str">
        <f>IF(B84="","",AVERAGEIFS(Data!F$9:F$2708,Data!$C$9:$C$2708,$B84,Data!$E$9:$E$2708,"4°cooking"))</f>
        <v/>
      </c>
      <c r="G84" s="26" t="str">
        <f>IF(B84="","",AVERAGEIFS(Data!F$9:F$2708,Data!$C$9:$C$2708,$B84,Data!$E$9:$E$2708,"5°cooking"))</f>
        <v/>
      </c>
      <c r="H84" s="13" t="str">
        <f t="shared" si="2"/>
        <v/>
      </c>
    </row>
    <row r="85" spans="2:8" x14ac:dyDescent="0.25">
      <c r="B85" s="13" t="str">
        <f t="shared" si="3"/>
        <v/>
      </c>
      <c r="C85" s="26" t="str">
        <f>IF(B85="","",AVERAGEIFS(Data!F$9:F$2708,Data!$C$9:$C$2708,$B85,Data!$E$9:$E$2708,"1°cooking"))</f>
        <v/>
      </c>
      <c r="D85" s="26" t="str">
        <f>IF(B85="","",AVERAGEIFS(Data!F$9:F$2708,Data!$C$9:$C$2708,$B85,Data!$E$9:$E$2708,"2°cooking"))</f>
        <v/>
      </c>
      <c r="E85" s="26" t="str">
        <f>IF(B85="","",AVERAGEIFS(Data!F$9:F$2708,Data!$C$9:$C$2708,$B85,Data!$E$9:$E$2708,"3°cooking"))</f>
        <v/>
      </c>
      <c r="F85" s="26" t="str">
        <f>IF(B85="","",AVERAGEIFS(Data!F$9:F$2708,Data!$C$9:$C$2708,$B85,Data!$E$9:$E$2708,"4°cooking"))</f>
        <v/>
      </c>
      <c r="G85" s="26" t="str">
        <f>IF(B85="","",AVERAGEIFS(Data!F$9:F$2708,Data!$C$9:$C$2708,$B85,Data!$E$9:$E$2708,"5°cooking"))</f>
        <v/>
      </c>
      <c r="H85" s="13" t="str">
        <f t="shared" si="2"/>
        <v/>
      </c>
    </row>
    <row r="86" spans="2:8" x14ac:dyDescent="0.25">
      <c r="B86" s="13" t="str">
        <f t="shared" si="3"/>
        <v/>
      </c>
      <c r="C86" s="26" t="str">
        <f>IF(B86="","",AVERAGEIFS(Data!F$9:F$2708,Data!$C$9:$C$2708,$B86,Data!$E$9:$E$2708,"1°cooking"))</f>
        <v/>
      </c>
      <c r="D86" s="26" t="str">
        <f>IF(B86="","",AVERAGEIFS(Data!F$9:F$2708,Data!$C$9:$C$2708,$B86,Data!$E$9:$E$2708,"2°cooking"))</f>
        <v/>
      </c>
      <c r="E86" s="26" t="str">
        <f>IF(B86="","",AVERAGEIFS(Data!F$9:F$2708,Data!$C$9:$C$2708,$B86,Data!$E$9:$E$2708,"3°cooking"))</f>
        <v/>
      </c>
      <c r="F86" s="26" t="str">
        <f>IF(B86="","",AVERAGEIFS(Data!F$9:F$2708,Data!$C$9:$C$2708,$B86,Data!$E$9:$E$2708,"4°cooking"))</f>
        <v/>
      </c>
      <c r="G86" s="26" t="str">
        <f>IF(B86="","",AVERAGEIFS(Data!F$9:F$2708,Data!$C$9:$C$2708,$B86,Data!$E$9:$E$2708,"5°cooking"))</f>
        <v/>
      </c>
      <c r="H86" s="13" t="str">
        <f t="shared" si="2"/>
        <v/>
      </c>
    </row>
    <row r="87" spans="2:8" x14ac:dyDescent="0.25">
      <c r="B87" s="13" t="str">
        <f t="shared" si="3"/>
        <v/>
      </c>
      <c r="C87" s="26" t="str">
        <f>IF(B87="","",AVERAGEIFS(Data!F$9:F$2708,Data!$C$9:$C$2708,$B87,Data!$E$9:$E$2708,"1°cooking"))</f>
        <v/>
      </c>
      <c r="D87" s="26" t="str">
        <f>IF(B87="","",AVERAGEIFS(Data!F$9:F$2708,Data!$C$9:$C$2708,$B87,Data!$E$9:$E$2708,"2°cooking"))</f>
        <v/>
      </c>
      <c r="E87" s="26" t="str">
        <f>IF(B87="","",AVERAGEIFS(Data!F$9:F$2708,Data!$C$9:$C$2708,$B87,Data!$E$9:$E$2708,"3°cooking"))</f>
        <v/>
      </c>
      <c r="F87" s="26" t="str">
        <f>IF(B87="","",AVERAGEIFS(Data!F$9:F$2708,Data!$C$9:$C$2708,$B87,Data!$E$9:$E$2708,"4°cooking"))</f>
        <v/>
      </c>
      <c r="G87" s="26" t="str">
        <f>IF(B87="","",AVERAGEIFS(Data!F$9:F$2708,Data!$C$9:$C$2708,$B87,Data!$E$9:$E$2708,"5°cooking"))</f>
        <v/>
      </c>
      <c r="H87" s="13" t="str">
        <f t="shared" si="2"/>
        <v/>
      </c>
    </row>
    <row r="88" spans="2:8" x14ac:dyDescent="0.25">
      <c r="B88" s="13" t="str">
        <f t="shared" si="3"/>
        <v/>
      </c>
      <c r="C88" s="26" t="str">
        <f>IF(B88="","",AVERAGEIFS(Data!F$9:F$2708,Data!$C$9:$C$2708,$B88,Data!$E$9:$E$2708,"1°cooking"))</f>
        <v/>
      </c>
      <c r="D88" s="26" t="str">
        <f>IF(B88="","",AVERAGEIFS(Data!F$9:F$2708,Data!$C$9:$C$2708,$B88,Data!$E$9:$E$2708,"2°cooking"))</f>
        <v/>
      </c>
      <c r="E88" s="26" t="str">
        <f>IF(B88="","",AVERAGEIFS(Data!F$9:F$2708,Data!$C$9:$C$2708,$B88,Data!$E$9:$E$2708,"3°cooking"))</f>
        <v/>
      </c>
      <c r="F88" s="26" t="str">
        <f>IF(B88="","",AVERAGEIFS(Data!F$9:F$2708,Data!$C$9:$C$2708,$B88,Data!$E$9:$E$2708,"4°cooking"))</f>
        <v/>
      </c>
      <c r="G88" s="26" t="str">
        <f>IF(B88="","",AVERAGEIFS(Data!F$9:F$2708,Data!$C$9:$C$2708,$B88,Data!$E$9:$E$2708,"5°cooking"))</f>
        <v/>
      </c>
      <c r="H88" s="13" t="str">
        <f t="shared" si="2"/>
        <v/>
      </c>
    </row>
    <row r="89" spans="2:8" x14ac:dyDescent="0.25">
      <c r="B89" s="13" t="str">
        <f t="shared" si="3"/>
        <v/>
      </c>
      <c r="C89" s="26" t="str">
        <f>IF(B89="","",AVERAGEIFS(Data!F$9:F$2708,Data!$C$9:$C$2708,$B89,Data!$E$9:$E$2708,"1°cooking"))</f>
        <v/>
      </c>
      <c r="D89" s="26" t="str">
        <f>IF(B89="","",AVERAGEIFS(Data!F$9:F$2708,Data!$C$9:$C$2708,$B89,Data!$E$9:$E$2708,"2°cooking"))</f>
        <v/>
      </c>
      <c r="E89" s="26" t="str">
        <f>IF(B89="","",AVERAGEIFS(Data!F$9:F$2708,Data!$C$9:$C$2708,$B89,Data!$E$9:$E$2708,"3°cooking"))</f>
        <v/>
      </c>
      <c r="F89" s="26" t="str">
        <f>IF(B89="","",AVERAGEIFS(Data!F$9:F$2708,Data!$C$9:$C$2708,$B89,Data!$E$9:$E$2708,"4°cooking"))</f>
        <v/>
      </c>
      <c r="G89" s="26" t="str">
        <f>IF(B89="","",AVERAGEIFS(Data!F$9:F$2708,Data!$C$9:$C$2708,$B89,Data!$E$9:$E$2708,"5°cooking"))</f>
        <v/>
      </c>
      <c r="H89" s="13" t="str">
        <f t="shared" si="2"/>
        <v/>
      </c>
    </row>
    <row r="90" spans="2:8" x14ac:dyDescent="0.25">
      <c r="B90" s="13" t="str">
        <f t="shared" si="3"/>
        <v/>
      </c>
      <c r="C90" s="26" t="str">
        <f>IF(B90="","",AVERAGEIFS(Data!F$9:F$2708,Data!$C$9:$C$2708,$B90,Data!$E$9:$E$2708,"1°cooking"))</f>
        <v/>
      </c>
      <c r="D90" s="26" t="str">
        <f>IF(B90="","",AVERAGEIFS(Data!F$9:F$2708,Data!$C$9:$C$2708,$B90,Data!$E$9:$E$2708,"2°cooking"))</f>
        <v/>
      </c>
      <c r="E90" s="26" t="str">
        <f>IF(B90="","",AVERAGEIFS(Data!F$9:F$2708,Data!$C$9:$C$2708,$B90,Data!$E$9:$E$2708,"3°cooking"))</f>
        <v/>
      </c>
      <c r="F90" s="26" t="str">
        <f>IF(B90="","",AVERAGEIFS(Data!F$9:F$2708,Data!$C$9:$C$2708,$B90,Data!$E$9:$E$2708,"4°cooking"))</f>
        <v/>
      </c>
      <c r="G90" s="26" t="str">
        <f>IF(B90="","",AVERAGEIFS(Data!F$9:F$2708,Data!$C$9:$C$2708,$B90,Data!$E$9:$E$2708,"5°cooking"))</f>
        <v/>
      </c>
      <c r="H90" s="13" t="str">
        <f t="shared" si="2"/>
        <v/>
      </c>
    </row>
    <row r="91" spans="2:8" x14ac:dyDescent="0.25">
      <c r="B91" s="13" t="str">
        <f t="shared" si="3"/>
        <v/>
      </c>
      <c r="C91" s="26" t="str">
        <f>IF(B91="","",AVERAGEIFS(Data!F$9:F$2708,Data!$C$9:$C$2708,$B91,Data!$E$9:$E$2708,"1°cooking"))</f>
        <v/>
      </c>
      <c r="D91" s="26" t="str">
        <f>IF(B91="","",AVERAGEIFS(Data!F$9:F$2708,Data!$C$9:$C$2708,$B91,Data!$E$9:$E$2708,"2°cooking"))</f>
        <v/>
      </c>
      <c r="E91" s="26" t="str">
        <f>IF(B91="","",AVERAGEIFS(Data!F$9:F$2708,Data!$C$9:$C$2708,$B91,Data!$E$9:$E$2708,"3°cooking"))</f>
        <v/>
      </c>
      <c r="F91" s="26" t="str">
        <f>IF(B91="","",AVERAGEIFS(Data!F$9:F$2708,Data!$C$9:$C$2708,$B91,Data!$E$9:$E$2708,"4°cooking"))</f>
        <v/>
      </c>
      <c r="G91" s="26" t="str">
        <f>IF(B91="","",AVERAGEIFS(Data!F$9:F$2708,Data!$C$9:$C$2708,$B91,Data!$E$9:$E$2708,"5°cooking"))</f>
        <v/>
      </c>
      <c r="H91" s="13" t="str">
        <f t="shared" si="2"/>
        <v/>
      </c>
    </row>
    <row r="92" spans="2:8" x14ac:dyDescent="0.25">
      <c r="B92" s="13" t="str">
        <f t="shared" si="3"/>
        <v/>
      </c>
      <c r="C92" s="26" t="str">
        <f>IF(B92="","",AVERAGEIFS(Data!F$9:F$2708,Data!$C$9:$C$2708,$B92,Data!$E$9:$E$2708,"1°cooking"))</f>
        <v/>
      </c>
      <c r="D92" s="26" t="str">
        <f>IF(B92="","",AVERAGEIFS(Data!F$9:F$2708,Data!$C$9:$C$2708,$B92,Data!$E$9:$E$2708,"2°cooking"))</f>
        <v/>
      </c>
      <c r="E92" s="26" t="str">
        <f>IF(B92="","",AVERAGEIFS(Data!F$9:F$2708,Data!$C$9:$C$2708,$B92,Data!$E$9:$E$2708,"3°cooking"))</f>
        <v/>
      </c>
      <c r="F92" s="26" t="str">
        <f>IF(B92="","",AVERAGEIFS(Data!F$9:F$2708,Data!$C$9:$C$2708,$B92,Data!$E$9:$E$2708,"4°cooking"))</f>
        <v/>
      </c>
      <c r="G92" s="26" t="str">
        <f>IF(B92="","",AVERAGEIFS(Data!F$9:F$2708,Data!$C$9:$C$2708,$B92,Data!$E$9:$E$2708,"5°cooking"))</f>
        <v/>
      </c>
      <c r="H92" s="13" t="str">
        <f t="shared" si="2"/>
        <v/>
      </c>
    </row>
    <row r="93" spans="2:8" x14ac:dyDescent="0.25">
      <c r="B93" s="13" t="str">
        <f t="shared" si="3"/>
        <v/>
      </c>
      <c r="C93" s="26" t="str">
        <f>IF(B93="","",AVERAGEIFS(Data!F$9:F$2708,Data!$C$9:$C$2708,$B93,Data!$E$9:$E$2708,"1°cooking"))</f>
        <v/>
      </c>
      <c r="D93" s="26" t="str">
        <f>IF(B93="","",AVERAGEIFS(Data!F$9:F$2708,Data!$C$9:$C$2708,$B93,Data!$E$9:$E$2708,"2°cooking"))</f>
        <v/>
      </c>
      <c r="E93" s="26" t="str">
        <f>IF(B93="","",AVERAGEIFS(Data!F$9:F$2708,Data!$C$9:$C$2708,$B93,Data!$E$9:$E$2708,"3°cooking"))</f>
        <v/>
      </c>
      <c r="F93" s="26" t="str">
        <f>IF(B93="","",AVERAGEIFS(Data!F$9:F$2708,Data!$C$9:$C$2708,$B93,Data!$E$9:$E$2708,"4°cooking"))</f>
        <v/>
      </c>
      <c r="G93" s="26" t="str">
        <f>IF(B93="","",AVERAGEIFS(Data!F$9:F$2708,Data!$C$9:$C$2708,$B93,Data!$E$9:$E$2708,"5°cooking"))</f>
        <v/>
      </c>
      <c r="H93" s="13" t="str">
        <f t="shared" si="2"/>
        <v/>
      </c>
    </row>
    <row r="94" spans="2:8" x14ac:dyDescent="0.25">
      <c r="B94" s="13" t="str">
        <f t="shared" si="3"/>
        <v/>
      </c>
      <c r="C94" s="26" t="str">
        <f>IF(B94="","",AVERAGEIFS(Data!F$9:F$2708,Data!$C$9:$C$2708,$B94,Data!$E$9:$E$2708,"1°cooking"))</f>
        <v/>
      </c>
      <c r="D94" s="26" t="str">
        <f>IF(B94="","",AVERAGEIFS(Data!F$9:F$2708,Data!$C$9:$C$2708,$B94,Data!$E$9:$E$2708,"2°cooking"))</f>
        <v/>
      </c>
      <c r="E94" s="26" t="str">
        <f>IF(B94="","",AVERAGEIFS(Data!F$9:F$2708,Data!$C$9:$C$2708,$B94,Data!$E$9:$E$2708,"3°cooking"))</f>
        <v/>
      </c>
      <c r="F94" s="26" t="str">
        <f>IF(B94="","",AVERAGEIFS(Data!F$9:F$2708,Data!$C$9:$C$2708,$B94,Data!$E$9:$E$2708,"4°cooking"))</f>
        <v/>
      </c>
      <c r="G94" s="26" t="str">
        <f>IF(B94="","",AVERAGEIFS(Data!F$9:F$2708,Data!$C$9:$C$2708,$B94,Data!$E$9:$E$2708,"5°cooking"))</f>
        <v/>
      </c>
      <c r="H94" s="13" t="str">
        <f t="shared" si="2"/>
        <v/>
      </c>
    </row>
    <row r="95" spans="2:8" x14ac:dyDescent="0.25">
      <c r="B95" s="13" t="str">
        <f t="shared" si="3"/>
        <v/>
      </c>
      <c r="C95" s="26" t="str">
        <f>IF(B95="","",AVERAGEIFS(Data!F$9:F$2708,Data!$C$9:$C$2708,$B95,Data!$E$9:$E$2708,"1°cooking"))</f>
        <v/>
      </c>
      <c r="D95" s="26" t="str">
        <f>IF(B95="","",AVERAGEIFS(Data!F$9:F$2708,Data!$C$9:$C$2708,$B95,Data!$E$9:$E$2708,"2°cooking"))</f>
        <v/>
      </c>
      <c r="E95" s="26" t="str">
        <f>IF(B95="","",AVERAGEIFS(Data!F$9:F$2708,Data!$C$9:$C$2708,$B95,Data!$E$9:$E$2708,"3°cooking"))</f>
        <v/>
      </c>
      <c r="F95" s="26" t="str">
        <f>IF(B95="","",AVERAGEIFS(Data!F$9:F$2708,Data!$C$9:$C$2708,$B95,Data!$E$9:$E$2708,"4°cooking"))</f>
        <v/>
      </c>
      <c r="G95" s="26" t="str">
        <f>IF(B95="","",AVERAGEIFS(Data!F$9:F$2708,Data!$C$9:$C$2708,$B95,Data!$E$9:$E$2708,"5°cooking"))</f>
        <v/>
      </c>
      <c r="H95" s="13" t="str">
        <f t="shared" si="2"/>
        <v/>
      </c>
    </row>
    <row r="96" spans="2:8" x14ac:dyDescent="0.25">
      <c r="B96" s="13" t="str">
        <f t="shared" si="3"/>
        <v/>
      </c>
      <c r="C96" s="26" t="str">
        <f>IF(B96="","",AVERAGEIFS(Data!F$9:F$2708,Data!$C$9:$C$2708,$B96,Data!$E$9:$E$2708,"1°cooking"))</f>
        <v/>
      </c>
      <c r="D96" s="26" t="str">
        <f>IF(B96="","",AVERAGEIFS(Data!F$9:F$2708,Data!$C$9:$C$2708,$B96,Data!$E$9:$E$2708,"2°cooking"))</f>
        <v/>
      </c>
      <c r="E96" s="26" t="str">
        <f>IF(B96="","",AVERAGEIFS(Data!F$9:F$2708,Data!$C$9:$C$2708,$B96,Data!$E$9:$E$2708,"3°cooking"))</f>
        <v/>
      </c>
      <c r="F96" s="26" t="str">
        <f>IF(B96="","",AVERAGEIFS(Data!F$9:F$2708,Data!$C$9:$C$2708,$B96,Data!$E$9:$E$2708,"4°cooking"))</f>
        <v/>
      </c>
      <c r="G96" s="26" t="str">
        <f>IF(B96="","",AVERAGEIFS(Data!F$9:F$2708,Data!$C$9:$C$2708,$B96,Data!$E$9:$E$2708,"5°cooking"))</f>
        <v/>
      </c>
      <c r="H96" s="13" t="str">
        <f t="shared" si="2"/>
        <v/>
      </c>
    </row>
    <row r="97" spans="2:8" x14ac:dyDescent="0.25">
      <c r="B97" s="13" t="str">
        <f t="shared" si="3"/>
        <v/>
      </c>
      <c r="C97" s="26" t="str">
        <f>IF(B97="","",AVERAGEIFS(Data!F$9:F$2708,Data!$C$9:$C$2708,$B97,Data!$E$9:$E$2708,"1°cooking"))</f>
        <v/>
      </c>
      <c r="D97" s="26" t="str">
        <f>IF(B97="","",AVERAGEIFS(Data!F$9:F$2708,Data!$C$9:$C$2708,$B97,Data!$E$9:$E$2708,"2°cooking"))</f>
        <v/>
      </c>
      <c r="E97" s="26" t="str">
        <f>IF(B97="","",AVERAGEIFS(Data!F$9:F$2708,Data!$C$9:$C$2708,$B97,Data!$E$9:$E$2708,"3°cooking"))</f>
        <v/>
      </c>
      <c r="F97" s="26" t="str">
        <f>IF(B97="","",AVERAGEIFS(Data!F$9:F$2708,Data!$C$9:$C$2708,$B97,Data!$E$9:$E$2708,"4°cooking"))</f>
        <v/>
      </c>
      <c r="G97" s="26" t="str">
        <f>IF(B97="","",AVERAGEIFS(Data!F$9:F$2708,Data!$C$9:$C$2708,$B97,Data!$E$9:$E$2708,"5°cooking"))</f>
        <v/>
      </c>
      <c r="H97" s="13" t="str">
        <f t="shared" si="2"/>
        <v/>
      </c>
    </row>
    <row r="98" spans="2:8" x14ac:dyDescent="0.25">
      <c r="B98" s="13" t="str">
        <f t="shared" si="3"/>
        <v/>
      </c>
      <c r="C98" s="26" t="str">
        <f>IF(B98="","",AVERAGEIFS(Data!F$9:F$2708,Data!$C$9:$C$2708,$B98,Data!$E$9:$E$2708,"1°cooking"))</f>
        <v/>
      </c>
      <c r="D98" s="26" t="str">
        <f>IF(B98="","",AVERAGEIFS(Data!F$9:F$2708,Data!$C$9:$C$2708,$B98,Data!$E$9:$E$2708,"2°cooking"))</f>
        <v/>
      </c>
      <c r="E98" s="26" t="str">
        <f>IF(B98="","",AVERAGEIFS(Data!F$9:F$2708,Data!$C$9:$C$2708,$B98,Data!$E$9:$E$2708,"3°cooking"))</f>
        <v/>
      </c>
      <c r="F98" s="26" t="str">
        <f>IF(B98="","",AVERAGEIFS(Data!F$9:F$2708,Data!$C$9:$C$2708,$B98,Data!$E$9:$E$2708,"4°cooking"))</f>
        <v/>
      </c>
      <c r="G98" s="26" t="str">
        <f>IF(B98="","",AVERAGEIFS(Data!F$9:F$2708,Data!$C$9:$C$2708,$B98,Data!$E$9:$E$2708,"5°cooking"))</f>
        <v/>
      </c>
      <c r="H98" s="13" t="str">
        <f t="shared" si="2"/>
        <v/>
      </c>
    </row>
    <row r="99" spans="2:8" x14ac:dyDescent="0.25">
      <c r="B99" s="13" t="str">
        <f t="shared" si="3"/>
        <v/>
      </c>
      <c r="C99" s="26" t="str">
        <f>IF(B99="","",AVERAGEIFS(Data!F$9:F$2708,Data!$C$9:$C$2708,$B99,Data!$E$9:$E$2708,"1°cooking"))</f>
        <v/>
      </c>
      <c r="D99" s="26" t="str">
        <f>IF(B99="","",AVERAGEIFS(Data!F$9:F$2708,Data!$C$9:$C$2708,$B99,Data!$E$9:$E$2708,"2°cooking"))</f>
        <v/>
      </c>
      <c r="E99" s="26" t="str">
        <f>IF(B99="","",AVERAGEIFS(Data!F$9:F$2708,Data!$C$9:$C$2708,$B99,Data!$E$9:$E$2708,"3°cooking"))</f>
        <v/>
      </c>
      <c r="F99" s="26" t="str">
        <f>IF(B99="","",AVERAGEIFS(Data!F$9:F$2708,Data!$C$9:$C$2708,$B99,Data!$E$9:$E$2708,"4°cooking"))</f>
        <v/>
      </c>
      <c r="G99" s="26" t="str">
        <f>IF(B99="","",AVERAGEIFS(Data!F$9:F$2708,Data!$C$9:$C$2708,$B99,Data!$E$9:$E$2708,"5°cooking"))</f>
        <v/>
      </c>
      <c r="H99" s="13" t="str">
        <f t="shared" si="2"/>
        <v/>
      </c>
    </row>
    <row r="100" spans="2:8" x14ac:dyDescent="0.25">
      <c r="B100" s="13" t="str">
        <f t="shared" si="3"/>
        <v/>
      </c>
      <c r="C100" s="26" t="str">
        <f>IF(B100="","",AVERAGEIFS(Data!F$9:F$2708,Data!$C$9:$C$2708,$B100,Data!$E$9:$E$2708,"1°cooking"))</f>
        <v/>
      </c>
      <c r="D100" s="26" t="str">
        <f>IF(B100="","",AVERAGEIFS(Data!F$9:F$2708,Data!$C$9:$C$2708,$B100,Data!$E$9:$E$2708,"2°cooking"))</f>
        <v/>
      </c>
      <c r="E100" s="26" t="str">
        <f>IF(B100="","",AVERAGEIFS(Data!F$9:F$2708,Data!$C$9:$C$2708,$B100,Data!$E$9:$E$2708,"3°cooking"))</f>
        <v/>
      </c>
      <c r="F100" s="26" t="str">
        <f>IF(B100="","",AVERAGEIFS(Data!F$9:F$2708,Data!$C$9:$C$2708,$B100,Data!$E$9:$E$2708,"4°cooking"))</f>
        <v/>
      </c>
      <c r="G100" s="26" t="str">
        <f>IF(B100="","",AVERAGEIFS(Data!F$9:F$2708,Data!$C$9:$C$2708,$B100,Data!$E$9:$E$2708,"5°cooking"))</f>
        <v/>
      </c>
      <c r="H100" s="13" t="str">
        <f t="shared" si="2"/>
        <v/>
      </c>
    </row>
    <row r="101" spans="2:8" x14ac:dyDescent="0.25">
      <c r="B101" s="13" t="str">
        <f t="shared" si="3"/>
        <v/>
      </c>
      <c r="C101" s="26" t="str">
        <f>IF(B101="","",AVERAGEIFS(Data!F$9:F$2708,Data!$C$9:$C$2708,$B101,Data!$E$9:$E$2708,"1°cooking"))</f>
        <v/>
      </c>
      <c r="D101" s="26" t="str">
        <f>IF(B101="","",AVERAGEIFS(Data!F$9:F$2708,Data!$C$9:$C$2708,$B101,Data!$E$9:$E$2708,"2°cooking"))</f>
        <v/>
      </c>
      <c r="E101" s="26" t="str">
        <f>IF(B101="","",AVERAGEIFS(Data!F$9:F$2708,Data!$C$9:$C$2708,$B101,Data!$E$9:$E$2708,"3°cooking"))</f>
        <v/>
      </c>
      <c r="F101" s="26" t="str">
        <f>IF(B101="","",AVERAGEIFS(Data!F$9:F$2708,Data!$C$9:$C$2708,$B101,Data!$E$9:$E$2708,"4°cooking"))</f>
        <v/>
      </c>
      <c r="G101" s="26" t="str">
        <f>IF(B101="","",AVERAGEIFS(Data!F$9:F$2708,Data!$C$9:$C$2708,$B101,Data!$E$9:$E$2708,"5°cooking"))</f>
        <v/>
      </c>
      <c r="H101" s="13" t="str">
        <f t="shared" si="2"/>
        <v/>
      </c>
    </row>
    <row r="102" spans="2:8" x14ac:dyDescent="0.25">
      <c r="B102" s="13" t="str">
        <f t="shared" si="3"/>
        <v/>
      </c>
      <c r="C102" s="26" t="str">
        <f>IF(B102="","",AVERAGEIFS(Data!F$9:F$2708,Data!$C$9:$C$2708,$B102,Data!$E$9:$E$2708,"1°cooking"))</f>
        <v/>
      </c>
      <c r="D102" s="26" t="str">
        <f>IF(B102="","",AVERAGEIFS(Data!F$9:F$2708,Data!$C$9:$C$2708,$B102,Data!$E$9:$E$2708,"2°cooking"))</f>
        <v/>
      </c>
      <c r="E102" s="26" t="str">
        <f>IF(B102="","",AVERAGEIFS(Data!F$9:F$2708,Data!$C$9:$C$2708,$B102,Data!$E$9:$E$2708,"3°cooking"))</f>
        <v/>
      </c>
      <c r="F102" s="26" t="str">
        <f>IF(B102="","",AVERAGEIFS(Data!F$9:F$2708,Data!$C$9:$C$2708,$B102,Data!$E$9:$E$2708,"4°cooking"))</f>
        <v/>
      </c>
      <c r="G102" s="26" t="str">
        <f>IF(B102="","",AVERAGEIFS(Data!F$9:F$2708,Data!$C$9:$C$2708,$B102,Data!$E$9:$E$2708,"5°cooking"))</f>
        <v/>
      </c>
      <c r="H102" s="13" t="str">
        <f t="shared" si="2"/>
        <v/>
      </c>
    </row>
    <row r="103" spans="2:8" x14ac:dyDescent="0.25">
      <c r="B103" s="13" t="str">
        <f t="shared" si="3"/>
        <v/>
      </c>
      <c r="C103" s="26" t="str">
        <f>IF(B103="","",AVERAGEIFS(Data!F$9:F$2708,Data!$C$9:$C$2708,$B103,Data!$E$9:$E$2708,"1°cooking"))</f>
        <v/>
      </c>
      <c r="D103" s="26" t="str">
        <f>IF(B103="","",AVERAGEIFS(Data!F$9:F$2708,Data!$C$9:$C$2708,$B103,Data!$E$9:$E$2708,"2°cooking"))</f>
        <v/>
      </c>
      <c r="E103" s="26" t="str">
        <f>IF(B103="","",AVERAGEIFS(Data!F$9:F$2708,Data!$C$9:$C$2708,$B103,Data!$E$9:$E$2708,"3°cooking"))</f>
        <v/>
      </c>
      <c r="F103" s="26" t="str">
        <f>IF(B103="","",AVERAGEIFS(Data!F$9:F$2708,Data!$C$9:$C$2708,$B103,Data!$E$9:$E$2708,"4°cooking"))</f>
        <v/>
      </c>
      <c r="G103" s="26" t="str">
        <f>IF(B103="","",AVERAGEIFS(Data!F$9:F$2708,Data!$C$9:$C$2708,$B103,Data!$E$9:$E$2708,"5°cooking"))</f>
        <v/>
      </c>
      <c r="H103" s="13" t="str">
        <f t="shared" si="2"/>
        <v/>
      </c>
    </row>
    <row r="104" spans="2:8" x14ac:dyDescent="0.25">
      <c r="B104" s="13" t="str">
        <f t="shared" si="3"/>
        <v/>
      </c>
      <c r="C104" s="26" t="str">
        <f>IF(B104="","",AVERAGEIFS(Data!F$9:F$2708,Data!$C$9:$C$2708,$B104,Data!$E$9:$E$2708,"1°cooking"))</f>
        <v/>
      </c>
      <c r="D104" s="26" t="str">
        <f>IF(B104="","",AVERAGEIFS(Data!F$9:F$2708,Data!$C$9:$C$2708,$B104,Data!$E$9:$E$2708,"2°cooking"))</f>
        <v/>
      </c>
      <c r="E104" s="26" t="str">
        <f>IF(B104="","",AVERAGEIFS(Data!F$9:F$2708,Data!$C$9:$C$2708,$B104,Data!$E$9:$E$2708,"3°cooking"))</f>
        <v/>
      </c>
      <c r="F104" s="26" t="str">
        <f>IF(B104="","",AVERAGEIFS(Data!F$9:F$2708,Data!$C$9:$C$2708,$B104,Data!$E$9:$E$2708,"4°cooking"))</f>
        <v/>
      </c>
      <c r="G104" s="26" t="str">
        <f>IF(B104="","",AVERAGEIFS(Data!F$9:F$2708,Data!$C$9:$C$2708,$B104,Data!$E$9:$E$2708,"5°cooking"))</f>
        <v/>
      </c>
      <c r="H104" s="13" t="str">
        <f t="shared" si="2"/>
        <v/>
      </c>
    </row>
    <row r="105" spans="2:8" x14ac:dyDescent="0.25">
      <c r="B105" s="13" t="str">
        <f t="shared" si="3"/>
        <v/>
      </c>
      <c r="C105" s="26" t="str">
        <f>IF(B105="","",AVERAGEIFS(Data!F$9:F$2708,Data!$C$9:$C$2708,$B105,Data!$E$9:$E$2708,"1°cooking"))</f>
        <v/>
      </c>
      <c r="D105" s="26" t="str">
        <f>IF(B105="","",AVERAGEIFS(Data!F$9:F$2708,Data!$C$9:$C$2708,$B105,Data!$E$9:$E$2708,"2°cooking"))</f>
        <v/>
      </c>
      <c r="E105" s="26" t="str">
        <f>IF(B105="","",AVERAGEIFS(Data!F$9:F$2708,Data!$C$9:$C$2708,$B105,Data!$E$9:$E$2708,"3°cooking"))</f>
        <v/>
      </c>
      <c r="F105" s="26" t="str">
        <f>IF(B105="","",AVERAGEIFS(Data!F$9:F$2708,Data!$C$9:$C$2708,$B105,Data!$E$9:$E$2708,"4°cooking"))</f>
        <v/>
      </c>
      <c r="G105" s="26" t="str">
        <f>IF(B105="","",AVERAGEIFS(Data!F$9:F$2708,Data!$C$9:$C$2708,$B105,Data!$E$9:$E$2708,"5°cooking"))</f>
        <v/>
      </c>
      <c r="H105" s="13" t="str">
        <f t="shared" si="2"/>
        <v/>
      </c>
    </row>
    <row r="106" spans="2:8" x14ac:dyDescent="0.25">
      <c r="B106" s="13" t="str">
        <f t="shared" si="3"/>
        <v/>
      </c>
      <c r="C106" s="26" t="str">
        <f>IF(B106="","",AVERAGEIFS(Data!F$9:F$2708,Data!$C$9:$C$2708,$B106,Data!$E$9:$E$2708,"1°cooking"))</f>
        <v/>
      </c>
      <c r="D106" s="26" t="str">
        <f>IF(B106="","",AVERAGEIFS(Data!F$9:F$2708,Data!$C$9:$C$2708,$B106,Data!$E$9:$E$2708,"2°cooking"))</f>
        <v/>
      </c>
      <c r="E106" s="26" t="str">
        <f>IF(B106="","",AVERAGEIFS(Data!F$9:F$2708,Data!$C$9:$C$2708,$B106,Data!$E$9:$E$2708,"3°cooking"))</f>
        <v/>
      </c>
      <c r="F106" s="26" t="str">
        <f>IF(B106="","",AVERAGEIFS(Data!F$9:F$2708,Data!$C$9:$C$2708,$B106,Data!$E$9:$E$2708,"4°cooking"))</f>
        <v/>
      </c>
      <c r="G106" s="26" t="str">
        <f>IF(B106="","",AVERAGEIFS(Data!F$9:F$2708,Data!$C$9:$C$2708,$B106,Data!$E$9:$E$2708,"5°cooking"))</f>
        <v/>
      </c>
      <c r="H106" s="13" t="str">
        <f t="shared" si="2"/>
        <v/>
      </c>
    </row>
    <row r="107" spans="2:8" x14ac:dyDescent="0.25">
      <c r="B107" s="13" t="str">
        <f t="shared" si="3"/>
        <v/>
      </c>
      <c r="C107" s="26" t="str">
        <f>IF(B107="","",AVERAGEIFS(Data!F$9:F$2708,Data!$C$9:$C$2708,$B107,Data!$E$9:$E$2708,"1°cooking"))</f>
        <v/>
      </c>
      <c r="D107" s="26" t="str">
        <f>IF(B107="","",AVERAGEIFS(Data!F$9:F$2708,Data!$C$9:$C$2708,$B107,Data!$E$9:$E$2708,"2°cooking"))</f>
        <v/>
      </c>
      <c r="E107" s="26" t="str">
        <f>IF(B107="","",AVERAGEIFS(Data!F$9:F$2708,Data!$C$9:$C$2708,$B107,Data!$E$9:$E$2708,"3°cooking"))</f>
        <v/>
      </c>
      <c r="F107" s="26" t="str">
        <f>IF(B107="","",AVERAGEIFS(Data!F$9:F$2708,Data!$C$9:$C$2708,$B107,Data!$E$9:$E$2708,"4°cooking"))</f>
        <v/>
      </c>
      <c r="G107" s="26" t="str">
        <f>IF(B107="","",AVERAGEIFS(Data!F$9:F$2708,Data!$C$9:$C$2708,$B107,Data!$E$9:$E$2708,"5°cooking"))</f>
        <v/>
      </c>
      <c r="H107" s="13" t="str">
        <f t="shared" si="2"/>
        <v/>
      </c>
    </row>
    <row r="108" spans="2:8" x14ac:dyDescent="0.25">
      <c r="B108" s="13" t="str">
        <f t="shared" si="3"/>
        <v/>
      </c>
      <c r="C108" s="26" t="str">
        <f>IF(B108="","",AVERAGEIFS(Data!F$9:F$2708,Data!$C$9:$C$2708,$B108,Data!$E$9:$E$2708,"1°cooking"))</f>
        <v/>
      </c>
      <c r="D108" s="26" t="str">
        <f>IF(B108="","",AVERAGEIFS(Data!F$9:F$2708,Data!$C$9:$C$2708,$B108,Data!$E$9:$E$2708,"2°cooking"))</f>
        <v/>
      </c>
      <c r="E108" s="26" t="str">
        <f>IF(B108="","",AVERAGEIFS(Data!F$9:F$2708,Data!$C$9:$C$2708,$B108,Data!$E$9:$E$2708,"3°cooking"))</f>
        <v/>
      </c>
      <c r="F108" s="26" t="str">
        <f>IF(B108="","",AVERAGEIFS(Data!F$9:F$2708,Data!$C$9:$C$2708,$B108,Data!$E$9:$E$2708,"4°cooking"))</f>
        <v/>
      </c>
      <c r="G108" s="26" t="str">
        <f>IF(B108="","",AVERAGEIFS(Data!F$9:F$2708,Data!$C$9:$C$2708,$B108,Data!$E$9:$E$2708,"5°cooking"))</f>
        <v/>
      </c>
      <c r="H108" s="13" t="str">
        <f t="shared" si="2"/>
        <v/>
      </c>
    </row>
    <row r="109" spans="2:8" x14ac:dyDescent="0.25">
      <c r="B109" s="13" t="str">
        <f t="shared" si="3"/>
        <v/>
      </c>
      <c r="C109" s="26" t="str">
        <f>IF(B109="","",AVERAGEIFS(Data!F$9:F$2708,Data!$C$9:$C$2708,$B109,Data!$E$9:$E$2708,"1°cooking"))</f>
        <v/>
      </c>
      <c r="D109" s="26" t="str">
        <f>IF(B109="","",AVERAGEIFS(Data!F$9:F$2708,Data!$C$9:$C$2708,$B109,Data!$E$9:$E$2708,"2°cooking"))</f>
        <v/>
      </c>
      <c r="E109" s="26" t="str">
        <f>IF(B109="","",AVERAGEIFS(Data!F$9:F$2708,Data!$C$9:$C$2708,$B109,Data!$E$9:$E$2708,"3°cooking"))</f>
        <v/>
      </c>
      <c r="F109" s="26" t="str">
        <f>IF(B109="","",AVERAGEIFS(Data!F$9:F$2708,Data!$C$9:$C$2708,$B109,Data!$E$9:$E$2708,"4°cooking"))</f>
        <v/>
      </c>
      <c r="G109" s="26" t="str">
        <f>IF(B109="","",AVERAGEIFS(Data!F$9:F$2708,Data!$C$9:$C$2708,$B109,Data!$E$9:$E$2708,"5°cooking"))</f>
        <v/>
      </c>
      <c r="H109" s="13" t="str">
        <f t="shared" si="2"/>
        <v/>
      </c>
    </row>
    <row r="110" spans="2:8" x14ac:dyDescent="0.25">
      <c r="B110" s="13" t="str">
        <f t="shared" si="3"/>
        <v/>
      </c>
      <c r="C110" s="26" t="str">
        <f>IF(B110="","",AVERAGEIFS(Data!F$9:F$2708,Data!$C$9:$C$2708,$B110,Data!$E$9:$E$2708,"1°cooking"))</f>
        <v/>
      </c>
      <c r="D110" s="26" t="str">
        <f>IF(B110="","",AVERAGEIFS(Data!F$9:F$2708,Data!$C$9:$C$2708,$B110,Data!$E$9:$E$2708,"2°cooking"))</f>
        <v/>
      </c>
      <c r="E110" s="26" t="str">
        <f>IF(B110="","",AVERAGEIFS(Data!F$9:F$2708,Data!$C$9:$C$2708,$B110,Data!$E$9:$E$2708,"3°cooking"))</f>
        <v/>
      </c>
      <c r="F110" s="26" t="str">
        <f>IF(B110="","",AVERAGEIFS(Data!F$9:F$2708,Data!$C$9:$C$2708,$B110,Data!$E$9:$E$2708,"4°cooking"))</f>
        <v/>
      </c>
      <c r="G110" s="26" t="str">
        <f>IF(B110="","",AVERAGEIFS(Data!F$9:F$2708,Data!$C$9:$C$2708,$B110,Data!$E$9:$E$2708,"5°cooking"))</f>
        <v/>
      </c>
      <c r="H110" s="13" t="str">
        <f t="shared" si="2"/>
        <v/>
      </c>
    </row>
    <row r="111" spans="2:8" x14ac:dyDescent="0.25">
      <c r="B111" s="13" t="str">
        <f t="shared" si="3"/>
        <v/>
      </c>
      <c r="C111" s="26" t="str">
        <f>IF(B111="","",AVERAGEIFS(Data!F$9:F$2708,Data!$C$9:$C$2708,$B111,Data!$E$9:$E$2708,"1°cooking"))</f>
        <v/>
      </c>
      <c r="D111" s="26" t="str">
        <f>IF(B111="","",AVERAGEIFS(Data!F$9:F$2708,Data!$C$9:$C$2708,$B111,Data!$E$9:$E$2708,"2°cooking"))</f>
        <v/>
      </c>
      <c r="E111" s="26" t="str">
        <f>IF(B111="","",AVERAGEIFS(Data!F$9:F$2708,Data!$C$9:$C$2708,$B111,Data!$E$9:$E$2708,"3°cooking"))</f>
        <v/>
      </c>
      <c r="F111" s="26" t="str">
        <f>IF(B111="","",AVERAGEIFS(Data!F$9:F$2708,Data!$C$9:$C$2708,$B111,Data!$E$9:$E$2708,"4°cooking"))</f>
        <v/>
      </c>
      <c r="G111" s="26" t="str">
        <f>IF(B111="","",AVERAGEIFS(Data!F$9:F$2708,Data!$C$9:$C$2708,$B111,Data!$E$9:$E$2708,"5°cooking"))</f>
        <v/>
      </c>
      <c r="H111" s="13" t="str">
        <f t="shared" si="2"/>
        <v/>
      </c>
    </row>
    <row r="112" spans="2:8" x14ac:dyDescent="0.25">
      <c r="B112" s="13" t="str">
        <f t="shared" si="3"/>
        <v/>
      </c>
      <c r="C112" s="26" t="str">
        <f>IF(B112="","",AVERAGEIFS(Data!F$9:F$2708,Data!$C$9:$C$2708,$B112,Data!$E$9:$E$2708,"1°cooking"))</f>
        <v/>
      </c>
      <c r="D112" s="26" t="str">
        <f>IF(B112="","",AVERAGEIFS(Data!F$9:F$2708,Data!$C$9:$C$2708,$B112,Data!$E$9:$E$2708,"2°cooking"))</f>
        <v/>
      </c>
      <c r="E112" s="26" t="str">
        <f>IF(B112="","",AVERAGEIFS(Data!F$9:F$2708,Data!$C$9:$C$2708,$B112,Data!$E$9:$E$2708,"3°cooking"))</f>
        <v/>
      </c>
      <c r="F112" s="26" t="str">
        <f>IF(B112="","",AVERAGEIFS(Data!F$9:F$2708,Data!$C$9:$C$2708,$B112,Data!$E$9:$E$2708,"4°cooking"))</f>
        <v/>
      </c>
      <c r="G112" s="26" t="str">
        <f>IF(B112="","",AVERAGEIFS(Data!F$9:F$2708,Data!$C$9:$C$2708,$B112,Data!$E$9:$E$2708,"5°cooking"))</f>
        <v/>
      </c>
      <c r="H112" s="13" t="str">
        <f t="shared" si="2"/>
        <v/>
      </c>
    </row>
    <row r="113" spans="2:8" x14ac:dyDescent="0.25">
      <c r="B113" s="13" t="str">
        <f t="shared" si="3"/>
        <v/>
      </c>
      <c r="C113" s="26" t="str">
        <f>IF(B113="","",AVERAGEIFS(Data!F$9:F$2708,Data!$C$9:$C$2708,$B113,Data!$E$9:$E$2708,"1°cooking"))</f>
        <v/>
      </c>
      <c r="D113" s="26" t="str">
        <f>IF(B113="","",AVERAGEIFS(Data!F$9:F$2708,Data!$C$9:$C$2708,$B113,Data!$E$9:$E$2708,"2°cooking"))</f>
        <v/>
      </c>
      <c r="E113" s="26" t="str">
        <f>IF(B113="","",AVERAGEIFS(Data!F$9:F$2708,Data!$C$9:$C$2708,$B113,Data!$E$9:$E$2708,"3°cooking"))</f>
        <v/>
      </c>
      <c r="F113" s="26" t="str">
        <f>IF(B113="","",AVERAGEIFS(Data!F$9:F$2708,Data!$C$9:$C$2708,$B113,Data!$E$9:$E$2708,"4°cooking"))</f>
        <v/>
      </c>
      <c r="G113" s="26" t="str">
        <f>IF(B113="","",AVERAGEIFS(Data!F$9:F$2708,Data!$C$9:$C$2708,$B113,Data!$E$9:$E$2708,"5°cooking"))</f>
        <v/>
      </c>
      <c r="H113" s="13" t="str">
        <f t="shared" si="2"/>
        <v/>
      </c>
    </row>
    <row r="114" spans="2:8" x14ac:dyDescent="0.25">
      <c r="B114" s="13" t="str">
        <f t="shared" si="3"/>
        <v/>
      </c>
      <c r="C114" s="26" t="str">
        <f>IF(B114="","",AVERAGEIFS(Data!F$9:F$2708,Data!$C$9:$C$2708,$B114,Data!$E$9:$E$2708,"1°cooking"))</f>
        <v/>
      </c>
      <c r="D114" s="26" t="str">
        <f>IF(B114="","",AVERAGEIFS(Data!F$9:F$2708,Data!$C$9:$C$2708,$B114,Data!$E$9:$E$2708,"2°cooking"))</f>
        <v/>
      </c>
      <c r="E114" s="26" t="str">
        <f>IF(B114="","",AVERAGEIFS(Data!F$9:F$2708,Data!$C$9:$C$2708,$B114,Data!$E$9:$E$2708,"3°cooking"))</f>
        <v/>
      </c>
      <c r="F114" s="26" t="str">
        <f>IF(B114="","",AVERAGEIFS(Data!F$9:F$2708,Data!$C$9:$C$2708,$B114,Data!$E$9:$E$2708,"4°cooking"))</f>
        <v/>
      </c>
      <c r="G114" s="26" t="str">
        <f>IF(B114="","",AVERAGEIFS(Data!F$9:F$2708,Data!$C$9:$C$2708,$B114,Data!$E$9:$E$2708,"5°cooking"))</f>
        <v/>
      </c>
      <c r="H114" s="13" t="str">
        <f t="shared" si="2"/>
        <v/>
      </c>
    </row>
    <row r="115" spans="2:8" x14ac:dyDescent="0.25">
      <c r="B115" s="13" t="str">
        <f t="shared" si="3"/>
        <v/>
      </c>
      <c r="C115" s="26" t="str">
        <f>IF(B115="","",AVERAGEIFS(Data!F$9:F$2708,Data!$C$9:$C$2708,$B115,Data!$E$9:$E$2708,"1°cooking"))</f>
        <v/>
      </c>
      <c r="D115" s="26" t="str">
        <f>IF(B115="","",AVERAGEIFS(Data!F$9:F$2708,Data!$C$9:$C$2708,$B115,Data!$E$9:$E$2708,"2°cooking"))</f>
        <v/>
      </c>
      <c r="E115" s="26" t="str">
        <f>IF(B115="","",AVERAGEIFS(Data!F$9:F$2708,Data!$C$9:$C$2708,$B115,Data!$E$9:$E$2708,"3°cooking"))</f>
        <v/>
      </c>
      <c r="F115" s="26" t="str">
        <f>IF(B115="","",AVERAGEIFS(Data!F$9:F$2708,Data!$C$9:$C$2708,$B115,Data!$E$9:$E$2708,"4°cooking"))</f>
        <v/>
      </c>
      <c r="G115" s="26" t="str">
        <f>IF(B115="","",AVERAGEIFS(Data!F$9:F$2708,Data!$C$9:$C$2708,$B115,Data!$E$9:$E$2708,"5°cooking"))</f>
        <v/>
      </c>
      <c r="H115" s="13" t="str">
        <f t="shared" si="2"/>
        <v/>
      </c>
    </row>
    <row r="116" spans="2:8" x14ac:dyDescent="0.25">
      <c r="B116" s="13" t="str">
        <f t="shared" si="3"/>
        <v/>
      </c>
      <c r="C116" s="26" t="str">
        <f>IF(B116="","",AVERAGEIFS(Data!F$9:F$2708,Data!$C$9:$C$2708,$B116,Data!$E$9:$E$2708,"1°cooking"))</f>
        <v/>
      </c>
      <c r="D116" s="26" t="str">
        <f>IF(B116="","",AVERAGEIFS(Data!F$9:F$2708,Data!$C$9:$C$2708,$B116,Data!$E$9:$E$2708,"2°cooking"))</f>
        <v/>
      </c>
      <c r="E116" s="26" t="str">
        <f>IF(B116="","",AVERAGEIFS(Data!F$9:F$2708,Data!$C$9:$C$2708,$B116,Data!$E$9:$E$2708,"3°cooking"))</f>
        <v/>
      </c>
      <c r="F116" s="26" t="str">
        <f>IF(B116="","",AVERAGEIFS(Data!F$9:F$2708,Data!$C$9:$C$2708,$B116,Data!$E$9:$E$2708,"4°cooking"))</f>
        <v/>
      </c>
      <c r="G116" s="26" t="str">
        <f>IF(B116="","",AVERAGEIFS(Data!F$9:F$2708,Data!$C$9:$C$2708,$B116,Data!$E$9:$E$2708,"5°cooking"))</f>
        <v/>
      </c>
      <c r="H116" s="13" t="str">
        <f t="shared" si="2"/>
        <v/>
      </c>
    </row>
    <row r="117" spans="2:8" x14ac:dyDescent="0.25">
      <c r="B117" s="13" t="str">
        <f t="shared" si="3"/>
        <v/>
      </c>
      <c r="C117" s="26" t="str">
        <f>IF(B117="","",AVERAGEIFS(Data!F$9:F$2708,Data!$C$9:$C$2708,$B117,Data!$E$9:$E$2708,"1°cooking"))</f>
        <v/>
      </c>
      <c r="D117" s="26" t="str">
        <f>IF(B117="","",AVERAGEIFS(Data!F$9:F$2708,Data!$C$9:$C$2708,$B117,Data!$E$9:$E$2708,"2°cooking"))</f>
        <v/>
      </c>
      <c r="E117" s="26" t="str">
        <f>IF(B117="","",AVERAGEIFS(Data!F$9:F$2708,Data!$C$9:$C$2708,$B117,Data!$E$9:$E$2708,"3°cooking"))</f>
        <v/>
      </c>
      <c r="F117" s="26" t="str">
        <f>IF(B117="","",AVERAGEIFS(Data!F$9:F$2708,Data!$C$9:$C$2708,$B117,Data!$E$9:$E$2708,"4°cooking"))</f>
        <v/>
      </c>
      <c r="G117" s="26" t="str">
        <f>IF(B117="","",AVERAGEIFS(Data!F$9:F$2708,Data!$C$9:$C$2708,$B117,Data!$E$9:$E$2708,"5°cooking"))</f>
        <v/>
      </c>
      <c r="H117" s="13" t="str">
        <f t="shared" si="2"/>
        <v/>
      </c>
    </row>
    <row r="118" spans="2:8" x14ac:dyDescent="0.25">
      <c r="B118" s="13" t="str">
        <f t="shared" si="3"/>
        <v/>
      </c>
      <c r="C118" s="26" t="str">
        <f>IF(B118="","",AVERAGEIFS(Data!F$9:F$2708,Data!$C$9:$C$2708,$B118,Data!$E$9:$E$2708,"1°cooking"))</f>
        <v/>
      </c>
      <c r="D118" s="26" t="str">
        <f>IF(B118="","",AVERAGEIFS(Data!F$9:F$2708,Data!$C$9:$C$2708,$B118,Data!$E$9:$E$2708,"2°cooking"))</f>
        <v/>
      </c>
      <c r="E118" s="26" t="str">
        <f>IF(B118="","",AVERAGEIFS(Data!F$9:F$2708,Data!$C$9:$C$2708,$B118,Data!$E$9:$E$2708,"3°cooking"))</f>
        <v/>
      </c>
      <c r="F118" s="26" t="str">
        <f>IF(B118="","",AVERAGEIFS(Data!F$9:F$2708,Data!$C$9:$C$2708,$B118,Data!$E$9:$E$2708,"4°cooking"))</f>
        <v/>
      </c>
      <c r="G118" s="26" t="str">
        <f>IF(B118="","",AVERAGEIFS(Data!F$9:F$2708,Data!$C$9:$C$2708,$B118,Data!$E$9:$E$2708,"5°cooking"))</f>
        <v/>
      </c>
      <c r="H118" s="13" t="str">
        <f t="shared" si="2"/>
        <v/>
      </c>
    </row>
    <row r="119" spans="2:8" x14ac:dyDescent="0.25">
      <c r="B119" s="13" t="str">
        <f t="shared" si="3"/>
        <v/>
      </c>
      <c r="C119" s="26" t="str">
        <f>IF(B119="","",AVERAGEIFS(Data!F$9:F$2708,Data!$C$9:$C$2708,$B119,Data!$E$9:$E$2708,"1°cooking"))</f>
        <v/>
      </c>
      <c r="D119" s="26" t="str">
        <f>IF(B119="","",AVERAGEIFS(Data!F$9:F$2708,Data!$C$9:$C$2708,$B119,Data!$E$9:$E$2708,"2°cooking"))</f>
        <v/>
      </c>
      <c r="E119" s="26" t="str">
        <f>IF(B119="","",AVERAGEIFS(Data!F$9:F$2708,Data!$C$9:$C$2708,$B119,Data!$E$9:$E$2708,"3°cooking"))</f>
        <v/>
      </c>
      <c r="F119" s="26" t="str">
        <f>IF(B119="","",AVERAGEIFS(Data!F$9:F$2708,Data!$C$9:$C$2708,$B119,Data!$E$9:$E$2708,"4°cooking"))</f>
        <v/>
      </c>
      <c r="G119" s="26" t="str">
        <f>IF(B119="","",AVERAGEIFS(Data!F$9:F$2708,Data!$C$9:$C$2708,$B119,Data!$E$9:$E$2708,"5°cooking"))</f>
        <v/>
      </c>
      <c r="H119" s="13" t="str">
        <f t="shared" si="2"/>
        <v/>
      </c>
    </row>
    <row r="120" spans="2:8" x14ac:dyDescent="0.25">
      <c r="B120" s="13" t="str">
        <f t="shared" si="3"/>
        <v/>
      </c>
      <c r="C120" s="26" t="str">
        <f>IF(B120="","",AVERAGEIFS(Data!F$9:F$2708,Data!$C$9:$C$2708,$B120,Data!$E$9:$E$2708,"1°cooking"))</f>
        <v/>
      </c>
      <c r="D120" s="26" t="str">
        <f>IF(B120="","",AVERAGEIFS(Data!F$9:F$2708,Data!$C$9:$C$2708,$B120,Data!$E$9:$E$2708,"2°cooking"))</f>
        <v/>
      </c>
      <c r="E120" s="26" t="str">
        <f>IF(B120="","",AVERAGEIFS(Data!F$9:F$2708,Data!$C$9:$C$2708,$B120,Data!$E$9:$E$2708,"3°cooking"))</f>
        <v/>
      </c>
      <c r="F120" s="26" t="str">
        <f>IF(B120="","",AVERAGEIFS(Data!F$9:F$2708,Data!$C$9:$C$2708,$B120,Data!$E$9:$E$2708,"4°cooking"))</f>
        <v/>
      </c>
      <c r="G120" s="26" t="str">
        <f>IF(B120="","",AVERAGEIFS(Data!F$9:F$2708,Data!$C$9:$C$2708,$B120,Data!$E$9:$E$2708,"5°cooking"))</f>
        <v/>
      </c>
      <c r="H120" s="13" t="str">
        <f t="shared" si="2"/>
        <v/>
      </c>
    </row>
    <row r="121" spans="2:8" x14ac:dyDescent="0.25">
      <c r="B121" s="13" t="str">
        <f t="shared" si="3"/>
        <v/>
      </c>
      <c r="C121" s="26" t="str">
        <f>IF(B121="","",AVERAGEIFS(Data!F$9:F$2708,Data!$C$9:$C$2708,$B121,Data!$E$9:$E$2708,"1°cooking"))</f>
        <v/>
      </c>
      <c r="D121" s="26" t="str">
        <f>IF(B121="","",AVERAGEIFS(Data!F$9:F$2708,Data!$C$9:$C$2708,$B121,Data!$E$9:$E$2708,"2°cooking"))</f>
        <v/>
      </c>
      <c r="E121" s="26" t="str">
        <f>IF(B121="","",AVERAGEIFS(Data!F$9:F$2708,Data!$C$9:$C$2708,$B121,Data!$E$9:$E$2708,"3°cooking"))</f>
        <v/>
      </c>
      <c r="F121" s="26" t="str">
        <f>IF(B121="","",AVERAGEIFS(Data!F$9:F$2708,Data!$C$9:$C$2708,$B121,Data!$E$9:$E$2708,"4°cooking"))</f>
        <v/>
      </c>
      <c r="G121" s="26" t="str">
        <f>IF(B121="","",AVERAGEIFS(Data!F$9:F$2708,Data!$C$9:$C$2708,$B121,Data!$E$9:$E$2708,"5°cooking"))</f>
        <v/>
      </c>
      <c r="H121" s="13" t="str">
        <f t="shared" si="2"/>
        <v/>
      </c>
    </row>
    <row r="122" spans="2:8" x14ac:dyDescent="0.25">
      <c r="B122" s="13" t="str">
        <f t="shared" si="3"/>
        <v/>
      </c>
      <c r="C122" s="26" t="str">
        <f>IF(B122="","",AVERAGEIFS(Data!F$9:F$2708,Data!$C$9:$C$2708,$B122,Data!$E$9:$E$2708,"1°cooking"))</f>
        <v/>
      </c>
      <c r="D122" s="26" t="str">
        <f>IF(B122="","",AVERAGEIFS(Data!F$9:F$2708,Data!$C$9:$C$2708,$B122,Data!$E$9:$E$2708,"2°cooking"))</f>
        <v/>
      </c>
      <c r="E122" s="26" t="str">
        <f>IF(B122="","",AVERAGEIFS(Data!F$9:F$2708,Data!$C$9:$C$2708,$B122,Data!$E$9:$E$2708,"3°cooking"))</f>
        <v/>
      </c>
      <c r="F122" s="26" t="str">
        <f>IF(B122="","",AVERAGEIFS(Data!F$9:F$2708,Data!$C$9:$C$2708,$B122,Data!$E$9:$E$2708,"4°cooking"))</f>
        <v/>
      </c>
      <c r="G122" s="26" t="str">
        <f>IF(B122="","",AVERAGEIFS(Data!F$9:F$2708,Data!$C$9:$C$2708,$B122,Data!$E$9:$E$2708,"5°cooking"))</f>
        <v/>
      </c>
      <c r="H122" s="13" t="str">
        <f t="shared" si="2"/>
        <v/>
      </c>
    </row>
    <row r="123" spans="2:8" x14ac:dyDescent="0.25">
      <c r="B123" s="13" t="str">
        <f t="shared" si="3"/>
        <v/>
      </c>
      <c r="C123" s="26" t="str">
        <f>IF(B123="","",AVERAGEIFS(Data!F$9:F$2708,Data!$C$9:$C$2708,$B123,Data!$E$9:$E$2708,"1°cooking"))</f>
        <v/>
      </c>
      <c r="D123" s="26" t="str">
        <f>IF(B123="","",AVERAGEIFS(Data!F$9:F$2708,Data!$C$9:$C$2708,$B123,Data!$E$9:$E$2708,"2°cooking"))</f>
        <v/>
      </c>
      <c r="E123" s="26" t="str">
        <f>IF(B123="","",AVERAGEIFS(Data!F$9:F$2708,Data!$C$9:$C$2708,$B123,Data!$E$9:$E$2708,"3°cooking"))</f>
        <v/>
      </c>
      <c r="F123" s="26" t="str">
        <f>IF(B123="","",AVERAGEIFS(Data!F$9:F$2708,Data!$C$9:$C$2708,$B123,Data!$E$9:$E$2708,"4°cooking"))</f>
        <v/>
      </c>
      <c r="G123" s="26" t="str">
        <f>IF(B123="","",AVERAGEIFS(Data!F$9:F$2708,Data!$C$9:$C$2708,$B123,Data!$E$9:$E$2708,"5°cooking"))</f>
        <v/>
      </c>
      <c r="H123" s="13" t="str">
        <f t="shared" si="2"/>
        <v/>
      </c>
    </row>
    <row r="124" spans="2:8" x14ac:dyDescent="0.25">
      <c r="B124" s="13" t="str">
        <f t="shared" si="3"/>
        <v/>
      </c>
      <c r="C124" s="26" t="str">
        <f>IF(B124="","",AVERAGEIFS(Data!F$9:F$2708,Data!$C$9:$C$2708,$B124,Data!$E$9:$E$2708,"1°cooking"))</f>
        <v/>
      </c>
      <c r="D124" s="26" t="str">
        <f>IF(B124="","",AVERAGEIFS(Data!F$9:F$2708,Data!$C$9:$C$2708,$B124,Data!$E$9:$E$2708,"2°cooking"))</f>
        <v/>
      </c>
      <c r="E124" s="26" t="str">
        <f>IF(B124="","",AVERAGEIFS(Data!F$9:F$2708,Data!$C$9:$C$2708,$B124,Data!$E$9:$E$2708,"3°cooking"))</f>
        <v/>
      </c>
      <c r="F124" s="26" t="str">
        <f>IF(B124="","",AVERAGEIFS(Data!F$9:F$2708,Data!$C$9:$C$2708,$B124,Data!$E$9:$E$2708,"4°cooking"))</f>
        <v/>
      </c>
      <c r="G124" s="26" t="str">
        <f>IF(B124="","",AVERAGEIFS(Data!F$9:F$2708,Data!$C$9:$C$2708,$B124,Data!$E$9:$E$2708,"5°cooking"))</f>
        <v/>
      </c>
      <c r="H124" s="13" t="str">
        <f t="shared" si="2"/>
        <v/>
      </c>
    </row>
    <row r="125" spans="2:8" x14ac:dyDescent="0.25">
      <c r="B125" s="13" t="str">
        <f t="shared" si="3"/>
        <v/>
      </c>
      <c r="C125" s="26" t="str">
        <f>IF(B125="","",AVERAGEIFS(Data!F$9:F$2708,Data!$C$9:$C$2708,$B125,Data!$E$9:$E$2708,"1°cooking"))</f>
        <v/>
      </c>
      <c r="D125" s="26" t="str">
        <f>IF(B125="","",AVERAGEIFS(Data!F$9:F$2708,Data!$C$9:$C$2708,$B125,Data!$E$9:$E$2708,"2°cooking"))</f>
        <v/>
      </c>
      <c r="E125" s="26" t="str">
        <f>IF(B125="","",AVERAGEIFS(Data!F$9:F$2708,Data!$C$9:$C$2708,$B125,Data!$E$9:$E$2708,"3°cooking"))</f>
        <v/>
      </c>
      <c r="F125" s="26" t="str">
        <f>IF(B125="","",AVERAGEIFS(Data!F$9:F$2708,Data!$C$9:$C$2708,$B125,Data!$E$9:$E$2708,"4°cooking"))</f>
        <v/>
      </c>
      <c r="G125" s="26" t="str">
        <f>IF(B125="","",AVERAGEIFS(Data!F$9:F$2708,Data!$C$9:$C$2708,$B125,Data!$E$9:$E$2708,"5°cooking"))</f>
        <v/>
      </c>
      <c r="H125" s="13" t="str">
        <f t="shared" si="2"/>
        <v/>
      </c>
    </row>
    <row r="126" spans="2:8" x14ac:dyDescent="0.25">
      <c r="B126" s="13" t="str">
        <f t="shared" si="3"/>
        <v/>
      </c>
      <c r="C126" s="26" t="str">
        <f>IF(B126="","",AVERAGEIFS(Data!F$9:F$2708,Data!$C$9:$C$2708,$B126,Data!$E$9:$E$2708,"1°cooking"))</f>
        <v/>
      </c>
      <c r="D126" s="26" t="str">
        <f>IF(B126="","",AVERAGEIFS(Data!F$9:F$2708,Data!$C$9:$C$2708,$B126,Data!$E$9:$E$2708,"2°cooking"))</f>
        <v/>
      </c>
      <c r="E126" s="26" t="str">
        <f>IF(B126="","",AVERAGEIFS(Data!F$9:F$2708,Data!$C$9:$C$2708,$B126,Data!$E$9:$E$2708,"3°cooking"))</f>
        <v/>
      </c>
      <c r="F126" s="26" t="str">
        <f>IF(B126="","",AVERAGEIFS(Data!F$9:F$2708,Data!$C$9:$C$2708,$B126,Data!$E$9:$E$2708,"4°cooking"))</f>
        <v/>
      </c>
      <c r="G126" s="26" t="str">
        <f>IF(B126="","",AVERAGEIFS(Data!F$9:F$2708,Data!$C$9:$C$2708,$B126,Data!$E$9:$E$2708,"5°cooking"))</f>
        <v/>
      </c>
      <c r="H126" s="13" t="str">
        <f t="shared" si="2"/>
        <v/>
      </c>
    </row>
    <row r="127" spans="2:8" x14ac:dyDescent="0.25">
      <c r="B127" s="13" t="str">
        <f t="shared" si="3"/>
        <v/>
      </c>
      <c r="C127" s="26" t="str">
        <f>IF(B127="","",AVERAGEIFS(Data!F$9:F$2708,Data!$C$9:$C$2708,$B127,Data!$E$9:$E$2708,"1°cooking"))</f>
        <v/>
      </c>
      <c r="D127" s="26" t="str">
        <f>IF(B127="","",AVERAGEIFS(Data!F$9:F$2708,Data!$C$9:$C$2708,$B127,Data!$E$9:$E$2708,"2°cooking"))</f>
        <v/>
      </c>
      <c r="E127" s="26" t="str">
        <f>IF(B127="","",AVERAGEIFS(Data!F$9:F$2708,Data!$C$9:$C$2708,$B127,Data!$E$9:$E$2708,"3°cooking"))</f>
        <v/>
      </c>
      <c r="F127" s="26" t="str">
        <f>IF(B127="","",AVERAGEIFS(Data!F$9:F$2708,Data!$C$9:$C$2708,$B127,Data!$E$9:$E$2708,"4°cooking"))</f>
        <v/>
      </c>
      <c r="G127" s="26" t="str">
        <f>IF(B127="","",AVERAGEIFS(Data!F$9:F$2708,Data!$C$9:$C$2708,$B127,Data!$E$9:$E$2708,"5°cooking"))</f>
        <v/>
      </c>
      <c r="H127" s="13" t="str">
        <f t="shared" si="2"/>
        <v/>
      </c>
    </row>
    <row r="128" spans="2:8" x14ac:dyDescent="0.25">
      <c r="B128" s="13" t="str">
        <f t="shared" si="3"/>
        <v/>
      </c>
      <c r="C128" s="26" t="str">
        <f>IF(B128="","",AVERAGEIFS(Data!F$9:F$2708,Data!$C$9:$C$2708,$B128,Data!$E$9:$E$2708,"1°cooking"))</f>
        <v/>
      </c>
      <c r="D128" s="26" t="str">
        <f>IF(B128="","",AVERAGEIFS(Data!F$9:F$2708,Data!$C$9:$C$2708,$B128,Data!$E$9:$E$2708,"2°cooking"))</f>
        <v/>
      </c>
      <c r="E128" s="26" t="str">
        <f>IF(B128="","",AVERAGEIFS(Data!F$9:F$2708,Data!$C$9:$C$2708,$B128,Data!$E$9:$E$2708,"3°cooking"))</f>
        <v/>
      </c>
      <c r="F128" s="26" t="str">
        <f>IF(B128="","",AVERAGEIFS(Data!F$9:F$2708,Data!$C$9:$C$2708,$B128,Data!$E$9:$E$2708,"4°cooking"))</f>
        <v/>
      </c>
      <c r="G128" s="26" t="str">
        <f>IF(B128="","",AVERAGEIFS(Data!F$9:F$2708,Data!$C$9:$C$2708,$B128,Data!$E$9:$E$2708,"5°cooking"))</f>
        <v/>
      </c>
      <c r="H128" s="13" t="str">
        <f t="shared" si="2"/>
        <v/>
      </c>
    </row>
    <row r="129" spans="2:8" x14ac:dyDescent="0.25">
      <c r="B129" s="13" t="str">
        <f t="shared" si="3"/>
        <v/>
      </c>
      <c r="C129" s="26" t="str">
        <f>IF(B129="","",AVERAGEIFS(Data!F$9:F$2708,Data!$C$9:$C$2708,$B129,Data!$E$9:$E$2708,"1°cooking"))</f>
        <v/>
      </c>
      <c r="D129" s="26" t="str">
        <f>IF(B129="","",AVERAGEIFS(Data!F$9:F$2708,Data!$C$9:$C$2708,$B129,Data!$E$9:$E$2708,"2°cooking"))</f>
        <v/>
      </c>
      <c r="E129" s="26" t="str">
        <f>IF(B129="","",AVERAGEIFS(Data!F$9:F$2708,Data!$C$9:$C$2708,$B129,Data!$E$9:$E$2708,"3°cooking"))</f>
        <v/>
      </c>
      <c r="F129" s="26" t="str">
        <f>IF(B129="","",AVERAGEIFS(Data!F$9:F$2708,Data!$C$9:$C$2708,$B129,Data!$E$9:$E$2708,"4°cooking"))</f>
        <v/>
      </c>
      <c r="G129" s="26" t="str">
        <f>IF(B129="","",AVERAGEIFS(Data!F$9:F$2708,Data!$C$9:$C$2708,$B129,Data!$E$9:$E$2708,"5°cooking"))</f>
        <v/>
      </c>
      <c r="H129" s="13" t="str">
        <f t="shared" si="2"/>
        <v/>
      </c>
    </row>
    <row r="130" spans="2:8" x14ac:dyDescent="0.25">
      <c r="B130" s="13" t="str">
        <f t="shared" si="3"/>
        <v/>
      </c>
      <c r="C130" s="26" t="str">
        <f>IF(B130="","",AVERAGEIFS(Data!F$9:F$2708,Data!$C$9:$C$2708,$B130,Data!$E$9:$E$2708,"1°cooking"))</f>
        <v/>
      </c>
      <c r="D130" s="26" t="str">
        <f>IF(B130="","",AVERAGEIFS(Data!F$9:F$2708,Data!$C$9:$C$2708,$B130,Data!$E$9:$E$2708,"2°cooking"))</f>
        <v/>
      </c>
      <c r="E130" s="26" t="str">
        <f>IF(B130="","",AVERAGEIFS(Data!F$9:F$2708,Data!$C$9:$C$2708,$B130,Data!$E$9:$E$2708,"3°cooking"))</f>
        <v/>
      </c>
      <c r="F130" s="26" t="str">
        <f>IF(B130="","",AVERAGEIFS(Data!F$9:F$2708,Data!$C$9:$C$2708,$B130,Data!$E$9:$E$2708,"4°cooking"))</f>
        <v/>
      </c>
      <c r="G130" s="26" t="str">
        <f>IF(B130="","",AVERAGEIFS(Data!F$9:F$2708,Data!$C$9:$C$2708,$B130,Data!$E$9:$E$2708,"5°cooking"))</f>
        <v/>
      </c>
      <c r="H130" s="13" t="str">
        <f t="shared" si="2"/>
        <v/>
      </c>
    </row>
    <row r="131" spans="2:8" x14ac:dyDescent="0.25">
      <c r="B131" s="13" t="str">
        <f t="shared" si="3"/>
        <v/>
      </c>
      <c r="C131" s="26" t="str">
        <f>IF(B131="","",AVERAGEIFS(Data!F$9:F$2708,Data!$C$9:$C$2708,$B131,Data!$E$9:$E$2708,"1°cooking"))</f>
        <v/>
      </c>
      <c r="D131" s="26" t="str">
        <f>IF(B131="","",AVERAGEIFS(Data!F$9:F$2708,Data!$C$9:$C$2708,$B131,Data!$E$9:$E$2708,"2°cooking"))</f>
        <v/>
      </c>
      <c r="E131" s="26" t="str">
        <f>IF(B131="","",AVERAGEIFS(Data!F$9:F$2708,Data!$C$9:$C$2708,$B131,Data!$E$9:$E$2708,"3°cooking"))</f>
        <v/>
      </c>
      <c r="F131" s="26" t="str">
        <f>IF(B131="","",AVERAGEIFS(Data!F$9:F$2708,Data!$C$9:$C$2708,$B131,Data!$E$9:$E$2708,"4°cooking"))</f>
        <v/>
      </c>
      <c r="G131" s="26" t="str">
        <f>IF(B131="","",AVERAGEIFS(Data!F$9:F$2708,Data!$C$9:$C$2708,$B131,Data!$E$9:$E$2708,"5°cooking"))</f>
        <v/>
      </c>
      <c r="H131" s="13" t="str">
        <f t="shared" si="2"/>
        <v/>
      </c>
    </row>
    <row r="132" spans="2:8" x14ac:dyDescent="0.25">
      <c r="B132" s="13" t="str">
        <f t="shared" si="3"/>
        <v/>
      </c>
      <c r="C132" s="26" t="str">
        <f>IF(B132="","",AVERAGEIFS(Data!F$9:F$2708,Data!$C$9:$C$2708,$B132,Data!$E$9:$E$2708,"1°cooking"))</f>
        <v/>
      </c>
      <c r="D132" s="26" t="str">
        <f>IF(B132="","",AVERAGEIFS(Data!F$9:F$2708,Data!$C$9:$C$2708,$B132,Data!$E$9:$E$2708,"2°cooking"))</f>
        <v/>
      </c>
      <c r="E132" s="26" t="str">
        <f>IF(B132="","",AVERAGEIFS(Data!F$9:F$2708,Data!$C$9:$C$2708,$B132,Data!$E$9:$E$2708,"3°cooking"))</f>
        <v/>
      </c>
      <c r="F132" s="26" t="str">
        <f>IF(B132="","",AVERAGEIFS(Data!F$9:F$2708,Data!$C$9:$C$2708,$B132,Data!$E$9:$E$2708,"4°cooking"))</f>
        <v/>
      </c>
      <c r="G132" s="26" t="str">
        <f>IF(B132="","",AVERAGEIFS(Data!F$9:F$2708,Data!$C$9:$C$2708,$B132,Data!$E$9:$E$2708,"5°cooking"))</f>
        <v/>
      </c>
      <c r="H132" s="13" t="str">
        <f t="shared" si="2"/>
        <v/>
      </c>
    </row>
    <row r="133" spans="2:8" x14ac:dyDescent="0.25">
      <c r="B133" s="13" t="str">
        <f t="shared" si="3"/>
        <v/>
      </c>
      <c r="C133" s="26" t="str">
        <f>IF(B133="","",AVERAGEIFS(Data!F$9:F$2708,Data!$C$9:$C$2708,$B133,Data!$E$9:$E$2708,"1°cooking"))</f>
        <v/>
      </c>
      <c r="D133" s="26" t="str">
        <f>IF(B133="","",AVERAGEIFS(Data!F$9:F$2708,Data!$C$9:$C$2708,$B133,Data!$E$9:$E$2708,"2°cooking"))</f>
        <v/>
      </c>
      <c r="E133" s="26" t="str">
        <f>IF(B133="","",AVERAGEIFS(Data!F$9:F$2708,Data!$C$9:$C$2708,$B133,Data!$E$9:$E$2708,"3°cooking"))</f>
        <v/>
      </c>
      <c r="F133" s="26" t="str">
        <f>IF(B133="","",AVERAGEIFS(Data!F$9:F$2708,Data!$C$9:$C$2708,$B133,Data!$E$9:$E$2708,"4°cooking"))</f>
        <v/>
      </c>
      <c r="G133" s="26" t="str">
        <f>IF(B133="","",AVERAGEIFS(Data!F$9:F$2708,Data!$C$9:$C$2708,$B133,Data!$E$9:$E$2708,"5°cooking"))</f>
        <v/>
      </c>
      <c r="H133" s="13" t="str">
        <f t="shared" si="2"/>
        <v/>
      </c>
    </row>
    <row r="134" spans="2:8" x14ac:dyDescent="0.25">
      <c r="B134" s="13" t="str">
        <f t="shared" si="3"/>
        <v/>
      </c>
      <c r="C134" s="26" t="str">
        <f>IF(B134="","",AVERAGEIFS(Data!F$9:F$2708,Data!$C$9:$C$2708,$B134,Data!$E$9:$E$2708,"1°cooking"))</f>
        <v/>
      </c>
      <c r="D134" s="26" t="str">
        <f>IF(B134="","",AVERAGEIFS(Data!F$9:F$2708,Data!$C$9:$C$2708,$B134,Data!$E$9:$E$2708,"2°cooking"))</f>
        <v/>
      </c>
      <c r="E134" s="26" t="str">
        <f>IF(B134="","",AVERAGEIFS(Data!F$9:F$2708,Data!$C$9:$C$2708,$B134,Data!$E$9:$E$2708,"3°cooking"))</f>
        <v/>
      </c>
      <c r="F134" s="26" t="str">
        <f>IF(B134="","",AVERAGEIFS(Data!F$9:F$2708,Data!$C$9:$C$2708,$B134,Data!$E$9:$E$2708,"4°cooking"))</f>
        <v/>
      </c>
      <c r="G134" s="26" t="str">
        <f>IF(B134="","",AVERAGEIFS(Data!F$9:F$2708,Data!$C$9:$C$2708,$B134,Data!$E$9:$E$2708,"5°cooking"))</f>
        <v/>
      </c>
      <c r="H134" s="13" t="str">
        <f t="shared" si="2"/>
        <v/>
      </c>
    </row>
    <row r="135" spans="2:8" x14ac:dyDescent="0.25">
      <c r="B135" s="13" t="str">
        <f t="shared" si="3"/>
        <v/>
      </c>
      <c r="C135" s="26" t="str">
        <f>IF(B135="","",AVERAGEIFS(Data!F$9:F$2708,Data!$C$9:$C$2708,$B135,Data!$E$9:$E$2708,"1°cooking"))</f>
        <v/>
      </c>
      <c r="D135" s="26" t="str">
        <f>IF(B135="","",AVERAGEIFS(Data!F$9:F$2708,Data!$C$9:$C$2708,$B135,Data!$E$9:$E$2708,"2°cooking"))</f>
        <v/>
      </c>
      <c r="E135" s="26" t="str">
        <f>IF(B135="","",AVERAGEIFS(Data!F$9:F$2708,Data!$C$9:$C$2708,$B135,Data!$E$9:$E$2708,"3°cooking"))</f>
        <v/>
      </c>
      <c r="F135" s="26" t="str">
        <f>IF(B135="","",AVERAGEIFS(Data!F$9:F$2708,Data!$C$9:$C$2708,$B135,Data!$E$9:$E$2708,"4°cooking"))</f>
        <v/>
      </c>
      <c r="G135" s="26" t="str">
        <f>IF(B135="","",AVERAGEIFS(Data!F$9:F$2708,Data!$C$9:$C$2708,$B135,Data!$E$9:$E$2708,"5°cooking"))</f>
        <v/>
      </c>
      <c r="H135" s="13" t="str">
        <f t="shared" si="2"/>
        <v/>
      </c>
    </row>
    <row r="136" spans="2:8" x14ac:dyDescent="0.25">
      <c r="B136" s="13" t="str">
        <f t="shared" si="3"/>
        <v/>
      </c>
      <c r="C136" s="26" t="str">
        <f>IF(B136="","",AVERAGEIFS(Data!F$9:F$2708,Data!$C$9:$C$2708,$B136,Data!$E$9:$E$2708,"1°cooking"))</f>
        <v/>
      </c>
      <c r="D136" s="26" t="str">
        <f>IF(B136="","",AVERAGEIFS(Data!F$9:F$2708,Data!$C$9:$C$2708,$B136,Data!$E$9:$E$2708,"2°cooking"))</f>
        <v/>
      </c>
      <c r="E136" s="26" t="str">
        <f>IF(B136="","",AVERAGEIFS(Data!F$9:F$2708,Data!$C$9:$C$2708,$B136,Data!$E$9:$E$2708,"3°cooking"))</f>
        <v/>
      </c>
      <c r="F136" s="26" t="str">
        <f>IF(B136="","",AVERAGEIFS(Data!F$9:F$2708,Data!$C$9:$C$2708,$B136,Data!$E$9:$E$2708,"4°cooking"))</f>
        <v/>
      </c>
      <c r="G136" s="26" t="str">
        <f>IF(B136="","",AVERAGEIFS(Data!F$9:F$2708,Data!$C$9:$C$2708,$B136,Data!$E$9:$E$2708,"5°cooking"))</f>
        <v/>
      </c>
      <c r="H136" s="13" t="str">
        <f t="shared" ref="H136:H199" si="4">IF(B136="","",$H$4)</f>
        <v/>
      </c>
    </row>
    <row r="137" spans="2:8" x14ac:dyDescent="0.25">
      <c r="B137" s="13" t="str">
        <f t="shared" ref="B137:B200" si="5">IF(B136&lt;$D$4,B136+$E$4,"")</f>
        <v/>
      </c>
      <c r="C137" s="26" t="str">
        <f>IF(B137="","",AVERAGEIFS(Data!F$9:F$2708,Data!$C$9:$C$2708,$B137,Data!$E$9:$E$2708,"1°cooking"))</f>
        <v/>
      </c>
      <c r="D137" s="26" t="str">
        <f>IF(B137="","",AVERAGEIFS(Data!F$9:F$2708,Data!$C$9:$C$2708,$B137,Data!$E$9:$E$2708,"2°cooking"))</f>
        <v/>
      </c>
      <c r="E137" s="26" t="str">
        <f>IF(B137="","",AVERAGEIFS(Data!F$9:F$2708,Data!$C$9:$C$2708,$B137,Data!$E$9:$E$2708,"3°cooking"))</f>
        <v/>
      </c>
      <c r="F137" s="26" t="str">
        <f>IF(B137="","",AVERAGEIFS(Data!F$9:F$2708,Data!$C$9:$C$2708,$B137,Data!$E$9:$E$2708,"4°cooking"))</f>
        <v/>
      </c>
      <c r="G137" s="26" t="str">
        <f>IF(B137="","",AVERAGEIFS(Data!F$9:F$2708,Data!$C$9:$C$2708,$B137,Data!$E$9:$E$2708,"5°cooking"))</f>
        <v/>
      </c>
      <c r="H137" s="13" t="str">
        <f t="shared" si="4"/>
        <v/>
      </c>
    </row>
    <row r="138" spans="2:8" x14ac:dyDescent="0.25">
      <c r="B138" s="13" t="str">
        <f t="shared" si="5"/>
        <v/>
      </c>
      <c r="C138" s="26" t="str">
        <f>IF(B138="","",AVERAGEIFS(Data!F$9:F$2708,Data!$C$9:$C$2708,$B138,Data!$E$9:$E$2708,"1°cooking"))</f>
        <v/>
      </c>
      <c r="D138" s="26" t="str">
        <f>IF(B138="","",AVERAGEIFS(Data!F$9:F$2708,Data!$C$9:$C$2708,$B138,Data!$E$9:$E$2708,"2°cooking"))</f>
        <v/>
      </c>
      <c r="E138" s="26" t="str">
        <f>IF(B138="","",AVERAGEIFS(Data!F$9:F$2708,Data!$C$9:$C$2708,$B138,Data!$E$9:$E$2708,"3°cooking"))</f>
        <v/>
      </c>
      <c r="F138" s="26" t="str">
        <f>IF(B138="","",AVERAGEIFS(Data!F$9:F$2708,Data!$C$9:$C$2708,$B138,Data!$E$9:$E$2708,"4°cooking"))</f>
        <v/>
      </c>
      <c r="G138" s="26" t="str">
        <f>IF(B138="","",AVERAGEIFS(Data!F$9:F$2708,Data!$C$9:$C$2708,$B138,Data!$E$9:$E$2708,"5°cooking"))</f>
        <v/>
      </c>
      <c r="H138" s="13" t="str">
        <f t="shared" si="4"/>
        <v/>
      </c>
    </row>
    <row r="139" spans="2:8" x14ac:dyDescent="0.25">
      <c r="B139" s="13" t="str">
        <f t="shared" si="5"/>
        <v/>
      </c>
      <c r="C139" s="26" t="str">
        <f>IF(B139="","",AVERAGEIFS(Data!F$9:F$2708,Data!$C$9:$C$2708,$B139,Data!$E$9:$E$2708,"1°cooking"))</f>
        <v/>
      </c>
      <c r="D139" s="26" t="str">
        <f>IF(B139="","",AVERAGEIFS(Data!F$9:F$2708,Data!$C$9:$C$2708,$B139,Data!$E$9:$E$2708,"2°cooking"))</f>
        <v/>
      </c>
      <c r="E139" s="26" t="str">
        <f>IF(B139="","",AVERAGEIFS(Data!F$9:F$2708,Data!$C$9:$C$2708,$B139,Data!$E$9:$E$2708,"3°cooking"))</f>
        <v/>
      </c>
      <c r="F139" s="26" t="str">
        <f>IF(B139="","",AVERAGEIFS(Data!F$9:F$2708,Data!$C$9:$C$2708,$B139,Data!$E$9:$E$2708,"4°cooking"))</f>
        <v/>
      </c>
      <c r="G139" s="26" t="str">
        <f>IF(B139="","",AVERAGEIFS(Data!F$9:F$2708,Data!$C$9:$C$2708,$B139,Data!$E$9:$E$2708,"5°cooking"))</f>
        <v/>
      </c>
      <c r="H139" s="13" t="str">
        <f t="shared" si="4"/>
        <v/>
      </c>
    </row>
    <row r="140" spans="2:8" x14ac:dyDescent="0.25">
      <c r="B140" s="13" t="str">
        <f t="shared" si="5"/>
        <v/>
      </c>
      <c r="C140" s="26" t="str">
        <f>IF(B140="","",AVERAGEIFS(Data!F$9:F$2708,Data!$C$9:$C$2708,$B140,Data!$E$9:$E$2708,"1°cooking"))</f>
        <v/>
      </c>
      <c r="D140" s="26" t="str">
        <f>IF(B140="","",AVERAGEIFS(Data!F$9:F$2708,Data!$C$9:$C$2708,$B140,Data!$E$9:$E$2708,"2°cooking"))</f>
        <v/>
      </c>
      <c r="E140" s="26" t="str">
        <f>IF(B140="","",AVERAGEIFS(Data!F$9:F$2708,Data!$C$9:$C$2708,$B140,Data!$E$9:$E$2708,"3°cooking"))</f>
        <v/>
      </c>
      <c r="F140" s="26" t="str">
        <f>IF(B140="","",AVERAGEIFS(Data!F$9:F$2708,Data!$C$9:$C$2708,$B140,Data!$E$9:$E$2708,"4°cooking"))</f>
        <v/>
      </c>
      <c r="G140" s="26" t="str">
        <f>IF(B140="","",AVERAGEIFS(Data!F$9:F$2708,Data!$C$9:$C$2708,$B140,Data!$E$9:$E$2708,"5°cooking"))</f>
        <v/>
      </c>
      <c r="H140" s="13" t="str">
        <f t="shared" si="4"/>
        <v/>
      </c>
    </row>
    <row r="141" spans="2:8" x14ac:dyDescent="0.25">
      <c r="B141" s="13" t="str">
        <f t="shared" si="5"/>
        <v/>
      </c>
      <c r="C141" s="26" t="str">
        <f>IF(B141="","",AVERAGEIFS(Data!F$9:F$2708,Data!$C$9:$C$2708,$B141,Data!$E$9:$E$2708,"1°cooking"))</f>
        <v/>
      </c>
      <c r="D141" s="26" t="str">
        <f>IF(B141="","",AVERAGEIFS(Data!F$9:F$2708,Data!$C$9:$C$2708,$B141,Data!$E$9:$E$2708,"2°cooking"))</f>
        <v/>
      </c>
      <c r="E141" s="26" t="str">
        <f>IF(B141="","",AVERAGEIFS(Data!F$9:F$2708,Data!$C$9:$C$2708,$B141,Data!$E$9:$E$2708,"3°cooking"))</f>
        <v/>
      </c>
      <c r="F141" s="26" t="str">
        <f>IF(B141="","",AVERAGEIFS(Data!F$9:F$2708,Data!$C$9:$C$2708,$B141,Data!$E$9:$E$2708,"4°cooking"))</f>
        <v/>
      </c>
      <c r="G141" s="26" t="str">
        <f>IF(B141="","",AVERAGEIFS(Data!F$9:F$2708,Data!$C$9:$C$2708,$B141,Data!$E$9:$E$2708,"5°cooking"))</f>
        <v/>
      </c>
      <c r="H141" s="13" t="str">
        <f t="shared" si="4"/>
        <v/>
      </c>
    </row>
    <row r="142" spans="2:8" x14ac:dyDescent="0.25">
      <c r="B142" s="13" t="str">
        <f t="shared" si="5"/>
        <v/>
      </c>
      <c r="C142" s="26" t="str">
        <f>IF(B142="","",AVERAGEIFS(Data!F$9:F$2708,Data!$C$9:$C$2708,$B142,Data!$E$9:$E$2708,"1°cooking"))</f>
        <v/>
      </c>
      <c r="D142" s="26" t="str">
        <f>IF(B142="","",AVERAGEIFS(Data!F$9:F$2708,Data!$C$9:$C$2708,$B142,Data!$E$9:$E$2708,"2°cooking"))</f>
        <v/>
      </c>
      <c r="E142" s="26" t="str">
        <f>IF(B142="","",AVERAGEIFS(Data!F$9:F$2708,Data!$C$9:$C$2708,$B142,Data!$E$9:$E$2708,"3°cooking"))</f>
        <v/>
      </c>
      <c r="F142" s="26" t="str">
        <f>IF(B142="","",AVERAGEIFS(Data!F$9:F$2708,Data!$C$9:$C$2708,$B142,Data!$E$9:$E$2708,"4°cooking"))</f>
        <v/>
      </c>
      <c r="G142" s="26" t="str">
        <f>IF(B142="","",AVERAGEIFS(Data!F$9:F$2708,Data!$C$9:$C$2708,$B142,Data!$E$9:$E$2708,"5°cooking"))</f>
        <v/>
      </c>
      <c r="H142" s="13" t="str">
        <f t="shared" si="4"/>
        <v/>
      </c>
    </row>
    <row r="143" spans="2:8" x14ac:dyDescent="0.25">
      <c r="B143" s="13" t="str">
        <f t="shared" si="5"/>
        <v/>
      </c>
      <c r="C143" s="26" t="str">
        <f>IF(B143="","",AVERAGEIFS(Data!F$9:F$2708,Data!$C$9:$C$2708,$B143,Data!$E$9:$E$2708,"1°cooking"))</f>
        <v/>
      </c>
      <c r="D143" s="26" t="str">
        <f>IF(B143="","",AVERAGEIFS(Data!F$9:F$2708,Data!$C$9:$C$2708,$B143,Data!$E$9:$E$2708,"2°cooking"))</f>
        <v/>
      </c>
      <c r="E143" s="26" t="str">
        <f>IF(B143="","",AVERAGEIFS(Data!F$9:F$2708,Data!$C$9:$C$2708,$B143,Data!$E$9:$E$2708,"3°cooking"))</f>
        <v/>
      </c>
      <c r="F143" s="26" t="str">
        <f>IF(B143="","",AVERAGEIFS(Data!F$9:F$2708,Data!$C$9:$C$2708,$B143,Data!$E$9:$E$2708,"4°cooking"))</f>
        <v/>
      </c>
      <c r="G143" s="26" t="str">
        <f>IF(B143="","",AVERAGEIFS(Data!F$9:F$2708,Data!$C$9:$C$2708,$B143,Data!$E$9:$E$2708,"5°cooking"))</f>
        <v/>
      </c>
      <c r="H143" s="13" t="str">
        <f t="shared" si="4"/>
        <v/>
      </c>
    </row>
    <row r="144" spans="2:8" x14ac:dyDescent="0.25">
      <c r="B144" s="13" t="str">
        <f t="shared" si="5"/>
        <v/>
      </c>
      <c r="C144" s="26" t="str">
        <f>IF(B144="","",AVERAGEIFS(Data!F$9:F$2708,Data!$C$9:$C$2708,$B144,Data!$E$9:$E$2708,"1°cooking"))</f>
        <v/>
      </c>
      <c r="D144" s="26" t="str">
        <f>IF(B144="","",AVERAGEIFS(Data!F$9:F$2708,Data!$C$9:$C$2708,$B144,Data!$E$9:$E$2708,"2°cooking"))</f>
        <v/>
      </c>
      <c r="E144" s="26" t="str">
        <f>IF(B144="","",AVERAGEIFS(Data!F$9:F$2708,Data!$C$9:$C$2708,$B144,Data!$E$9:$E$2708,"3°cooking"))</f>
        <v/>
      </c>
      <c r="F144" s="26" t="str">
        <f>IF(B144="","",AVERAGEIFS(Data!F$9:F$2708,Data!$C$9:$C$2708,$B144,Data!$E$9:$E$2708,"4°cooking"))</f>
        <v/>
      </c>
      <c r="G144" s="26" t="str">
        <f>IF(B144="","",AVERAGEIFS(Data!F$9:F$2708,Data!$C$9:$C$2708,$B144,Data!$E$9:$E$2708,"5°cooking"))</f>
        <v/>
      </c>
      <c r="H144" s="13" t="str">
        <f t="shared" si="4"/>
        <v/>
      </c>
    </row>
    <row r="145" spans="2:8" x14ac:dyDescent="0.25">
      <c r="B145" s="13" t="str">
        <f t="shared" si="5"/>
        <v/>
      </c>
      <c r="C145" s="26" t="str">
        <f>IF(B145="","",AVERAGEIFS(Data!F$9:F$2708,Data!$C$9:$C$2708,$B145,Data!$E$9:$E$2708,"1°cooking"))</f>
        <v/>
      </c>
      <c r="D145" s="26" t="str">
        <f>IF(B145="","",AVERAGEIFS(Data!F$9:F$2708,Data!$C$9:$C$2708,$B145,Data!$E$9:$E$2708,"2°cooking"))</f>
        <v/>
      </c>
      <c r="E145" s="26" t="str">
        <f>IF(B145="","",AVERAGEIFS(Data!F$9:F$2708,Data!$C$9:$C$2708,$B145,Data!$E$9:$E$2708,"3°cooking"))</f>
        <v/>
      </c>
      <c r="F145" s="26" t="str">
        <f>IF(B145="","",AVERAGEIFS(Data!F$9:F$2708,Data!$C$9:$C$2708,$B145,Data!$E$9:$E$2708,"4°cooking"))</f>
        <v/>
      </c>
      <c r="G145" s="26" t="str">
        <f>IF(B145="","",AVERAGEIFS(Data!F$9:F$2708,Data!$C$9:$C$2708,$B145,Data!$E$9:$E$2708,"5°cooking"))</f>
        <v/>
      </c>
      <c r="H145" s="13" t="str">
        <f t="shared" si="4"/>
        <v/>
      </c>
    </row>
    <row r="146" spans="2:8" x14ac:dyDescent="0.25">
      <c r="B146" s="13" t="str">
        <f t="shared" si="5"/>
        <v/>
      </c>
      <c r="C146" s="26" t="str">
        <f>IF(B146="","",AVERAGEIFS(Data!F$9:F$2708,Data!$C$9:$C$2708,$B146,Data!$E$9:$E$2708,"1°cooking"))</f>
        <v/>
      </c>
      <c r="D146" s="26" t="str">
        <f>IF(B146="","",AVERAGEIFS(Data!F$9:F$2708,Data!$C$9:$C$2708,$B146,Data!$E$9:$E$2708,"2°cooking"))</f>
        <v/>
      </c>
      <c r="E146" s="26" t="str">
        <f>IF(B146="","",AVERAGEIFS(Data!F$9:F$2708,Data!$C$9:$C$2708,$B146,Data!$E$9:$E$2708,"3°cooking"))</f>
        <v/>
      </c>
      <c r="F146" s="26" t="str">
        <f>IF(B146="","",AVERAGEIFS(Data!F$9:F$2708,Data!$C$9:$C$2708,$B146,Data!$E$9:$E$2708,"4°cooking"))</f>
        <v/>
      </c>
      <c r="G146" s="26" t="str">
        <f>IF(B146="","",AVERAGEIFS(Data!F$9:F$2708,Data!$C$9:$C$2708,$B146,Data!$E$9:$E$2708,"5°cooking"))</f>
        <v/>
      </c>
      <c r="H146" s="13" t="str">
        <f t="shared" si="4"/>
        <v/>
      </c>
    </row>
    <row r="147" spans="2:8" x14ac:dyDescent="0.25">
      <c r="B147" s="13" t="str">
        <f t="shared" si="5"/>
        <v/>
      </c>
      <c r="C147" s="26" t="str">
        <f>IF(B147="","",AVERAGEIFS(Data!F$9:F$2708,Data!$C$9:$C$2708,$B147,Data!$E$9:$E$2708,"1°cooking"))</f>
        <v/>
      </c>
      <c r="D147" s="26" t="str">
        <f>IF(B147="","",AVERAGEIFS(Data!F$9:F$2708,Data!$C$9:$C$2708,$B147,Data!$E$9:$E$2708,"2°cooking"))</f>
        <v/>
      </c>
      <c r="E147" s="26" t="str">
        <f>IF(B147="","",AVERAGEIFS(Data!F$9:F$2708,Data!$C$9:$C$2708,$B147,Data!$E$9:$E$2708,"3°cooking"))</f>
        <v/>
      </c>
      <c r="F147" s="26" t="str">
        <f>IF(B147="","",AVERAGEIFS(Data!F$9:F$2708,Data!$C$9:$C$2708,$B147,Data!$E$9:$E$2708,"4°cooking"))</f>
        <v/>
      </c>
      <c r="G147" s="26" t="str">
        <f>IF(B147="","",AVERAGEIFS(Data!F$9:F$2708,Data!$C$9:$C$2708,$B147,Data!$E$9:$E$2708,"5°cooking"))</f>
        <v/>
      </c>
      <c r="H147" s="13" t="str">
        <f t="shared" si="4"/>
        <v/>
      </c>
    </row>
    <row r="148" spans="2:8" x14ac:dyDescent="0.25">
      <c r="B148" s="13" t="str">
        <f t="shared" si="5"/>
        <v/>
      </c>
      <c r="C148" s="26" t="str">
        <f>IF(B148="","",AVERAGEIFS(Data!F$9:F$2708,Data!$C$9:$C$2708,$B148,Data!$E$9:$E$2708,"1°cooking"))</f>
        <v/>
      </c>
      <c r="D148" s="26" t="str">
        <f>IF(B148="","",AVERAGEIFS(Data!F$9:F$2708,Data!$C$9:$C$2708,$B148,Data!$E$9:$E$2708,"2°cooking"))</f>
        <v/>
      </c>
      <c r="E148" s="26" t="str">
        <f>IF(B148="","",AVERAGEIFS(Data!F$9:F$2708,Data!$C$9:$C$2708,$B148,Data!$E$9:$E$2708,"3°cooking"))</f>
        <v/>
      </c>
      <c r="F148" s="26" t="str">
        <f>IF(B148="","",AVERAGEIFS(Data!F$9:F$2708,Data!$C$9:$C$2708,$B148,Data!$E$9:$E$2708,"4°cooking"))</f>
        <v/>
      </c>
      <c r="G148" s="26" t="str">
        <f>IF(B148="","",AVERAGEIFS(Data!F$9:F$2708,Data!$C$9:$C$2708,$B148,Data!$E$9:$E$2708,"5°cooking"))</f>
        <v/>
      </c>
      <c r="H148" s="13" t="str">
        <f t="shared" si="4"/>
        <v/>
      </c>
    </row>
    <row r="149" spans="2:8" x14ac:dyDescent="0.25">
      <c r="B149" s="13" t="str">
        <f t="shared" si="5"/>
        <v/>
      </c>
      <c r="C149" s="26" t="str">
        <f>IF(B149="","",AVERAGEIFS(Data!F$9:F$2708,Data!$C$9:$C$2708,$B149,Data!$E$9:$E$2708,"1°cooking"))</f>
        <v/>
      </c>
      <c r="D149" s="26" t="str">
        <f>IF(B149="","",AVERAGEIFS(Data!F$9:F$2708,Data!$C$9:$C$2708,$B149,Data!$E$9:$E$2708,"2°cooking"))</f>
        <v/>
      </c>
      <c r="E149" s="26" t="str">
        <f>IF(B149="","",AVERAGEIFS(Data!F$9:F$2708,Data!$C$9:$C$2708,$B149,Data!$E$9:$E$2708,"3°cooking"))</f>
        <v/>
      </c>
      <c r="F149" s="26" t="str">
        <f>IF(B149="","",AVERAGEIFS(Data!F$9:F$2708,Data!$C$9:$C$2708,$B149,Data!$E$9:$E$2708,"4°cooking"))</f>
        <v/>
      </c>
      <c r="G149" s="26" t="str">
        <f>IF(B149="","",AVERAGEIFS(Data!F$9:F$2708,Data!$C$9:$C$2708,$B149,Data!$E$9:$E$2708,"5°cooking"))</f>
        <v/>
      </c>
      <c r="H149" s="13" t="str">
        <f t="shared" si="4"/>
        <v/>
      </c>
    </row>
    <row r="150" spans="2:8" x14ac:dyDescent="0.25">
      <c r="B150" s="13" t="str">
        <f t="shared" si="5"/>
        <v/>
      </c>
      <c r="C150" s="26" t="str">
        <f>IF(B150="","",AVERAGEIFS(Data!F$9:F$2708,Data!$C$9:$C$2708,$B150,Data!$E$9:$E$2708,"1°cooking"))</f>
        <v/>
      </c>
      <c r="D150" s="26" t="str">
        <f>IF(B150="","",AVERAGEIFS(Data!F$9:F$2708,Data!$C$9:$C$2708,$B150,Data!$E$9:$E$2708,"2°cooking"))</f>
        <v/>
      </c>
      <c r="E150" s="26" t="str">
        <f>IF(B150="","",AVERAGEIFS(Data!F$9:F$2708,Data!$C$9:$C$2708,$B150,Data!$E$9:$E$2708,"3°cooking"))</f>
        <v/>
      </c>
      <c r="F150" s="26" t="str">
        <f>IF(B150="","",AVERAGEIFS(Data!F$9:F$2708,Data!$C$9:$C$2708,$B150,Data!$E$9:$E$2708,"4°cooking"))</f>
        <v/>
      </c>
      <c r="G150" s="26" t="str">
        <f>IF(B150="","",AVERAGEIFS(Data!F$9:F$2708,Data!$C$9:$C$2708,$B150,Data!$E$9:$E$2708,"5°cooking"))</f>
        <v/>
      </c>
      <c r="H150" s="13" t="str">
        <f t="shared" si="4"/>
        <v/>
      </c>
    </row>
    <row r="151" spans="2:8" x14ac:dyDescent="0.25">
      <c r="B151" s="13" t="str">
        <f t="shared" si="5"/>
        <v/>
      </c>
      <c r="C151" s="26" t="str">
        <f>IF(B151="","",AVERAGEIFS(Data!F$9:F$2708,Data!$C$9:$C$2708,$B151,Data!$E$9:$E$2708,"1°cooking"))</f>
        <v/>
      </c>
      <c r="D151" s="26" t="str">
        <f>IF(B151="","",AVERAGEIFS(Data!F$9:F$2708,Data!$C$9:$C$2708,$B151,Data!$E$9:$E$2708,"2°cooking"))</f>
        <v/>
      </c>
      <c r="E151" s="26" t="str">
        <f>IF(B151="","",AVERAGEIFS(Data!F$9:F$2708,Data!$C$9:$C$2708,$B151,Data!$E$9:$E$2708,"3°cooking"))</f>
        <v/>
      </c>
      <c r="F151" s="26" t="str">
        <f>IF(B151="","",AVERAGEIFS(Data!F$9:F$2708,Data!$C$9:$C$2708,$B151,Data!$E$9:$E$2708,"4°cooking"))</f>
        <v/>
      </c>
      <c r="G151" s="26" t="str">
        <f>IF(B151="","",AVERAGEIFS(Data!F$9:F$2708,Data!$C$9:$C$2708,$B151,Data!$E$9:$E$2708,"5°cooking"))</f>
        <v/>
      </c>
      <c r="H151" s="13" t="str">
        <f t="shared" si="4"/>
        <v/>
      </c>
    </row>
    <row r="152" spans="2:8" x14ac:dyDescent="0.25">
      <c r="B152" s="13" t="str">
        <f t="shared" si="5"/>
        <v/>
      </c>
      <c r="C152" s="26" t="str">
        <f>IF(B152="","",AVERAGEIFS(Data!F$9:F$2708,Data!$C$9:$C$2708,$B152,Data!$E$9:$E$2708,"1°cooking"))</f>
        <v/>
      </c>
      <c r="D152" s="26" t="str">
        <f>IF(B152="","",AVERAGEIFS(Data!F$9:F$2708,Data!$C$9:$C$2708,$B152,Data!$E$9:$E$2708,"2°cooking"))</f>
        <v/>
      </c>
      <c r="E152" s="26" t="str">
        <f>IF(B152="","",AVERAGEIFS(Data!F$9:F$2708,Data!$C$9:$C$2708,$B152,Data!$E$9:$E$2708,"3°cooking"))</f>
        <v/>
      </c>
      <c r="F152" s="26" t="str">
        <f>IF(B152="","",AVERAGEIFS(Data!F$9:F$2708,Data!$C$9:$C$2708,$B152,Data!$E$9:$E$2708,"4°cooking"))</f>
        <v/>
      </c>
      <c r="G152" s="26" t="str">
        <f>IF(B152="","",AVERAGEIFS(Data!F$9:F$2708,Data!$C$9:$C$2708,$B152,Data!$E$9:$E$2708,"5°cooking"))</f>
        <v/>
      </c>
      <c r="H152" s="13" t="str">
        <f t="shared" si="4"/>
        <v/>
      </c>
    </row>
    <row r="153" spans="2:8" x14ac:dyDescent="0.25">
      <c r="B153" s="13" t="str">
        <f t="shared" si="5"/>
        <v/>
      </c>
      <c r="C153" s="26" t="str">
        <f>IF(B153="","",AVERAGEIFS(Data!F$9:F$2708,Data!$C$9:$C$2708,$B153,Data!$E$9:$E$2708,"1°cooking"))</f>
        <v/>
      </c>
      <c r="D153" s="26" t="str">
        <f>IF(B153="","",AVERAGEIFS(Data!F$9:F$2708,Data!$C$9:$C$2708,$B153,Data!$E$9:$E$2708,"2°cooking"))</f>
        <v/>
      </c>
      <c r="E153" s="26" t="str">
        <f>IF(B153="","",AVERAGEIFS(Data!F$9:F$2708,Data!$C$9:$C$2708,$B153,Data!$E$9:$E$2708,"3°cooking"))</f>
        <v/>
      </c>
      <c r="F153" s="26" t="str">
        <f>IF(B153="","",AVERAGEIFS(Data!F$9:F$2708,Data!$C$9:$C$2708,$B153,Data!$E$9:$E$2708,"4°cooking"))</f>
        <v/>
      </c>
      <c r="G153" s="26" t="str">
        <f>IF(B153="","",AVERAGEIFS(Data!F$9:F$2708,Data!$C$9:$C$2708,$B153,Data!$E$9:$E$2708,"5°cooking"))</f>
        <v/>
      </c>
      <c r="H153" s="13" t="str">
        <f t="shared" si="4"/>
        <v/>
      </c>
    </row>
    <row r="154" spans="2:8" x14ac:dyDescent="0.25">
      <c r="B154" s="13" t="str">
        <f t="shared" si="5"/>
        <v/>
      </c>
      <c r="C154" s="26" t="str">
        <f>IF(B154="","",AVERAGEIFS(Data!F$9:F$2708,Data!$C$9:$C$2708,$B154,Data!$E$9:$E$2708,"1°cooking"))</f>
        <v/>
      </c>
      <c r="D154" s="26" t="str">
        <f>IF(B154="","",AVERAGEIFS(Data!F$9:F$2708,Data!$C$9:$C$2708,$B154,Data!$E$9:$E$2708,"2°cooking"))</f>
        <v/>
      </c>
      <c r="E154" s="26" t="str">
        <f>IF(B154="","",AVERAGEIFS(Data!F$9:F$2708,Data!$C$9:$C$2708,$B154,Data!$E$9:$E$2708,"3°cooking"))</f>
        <v/>
      </c>
      <c r="F154" s="26" t="str">
        <f>IF(B154="","",AVERAGEIFS(Data!F$9:F$2708,Data!$C$9:$C$2708,$B154,Data!$E$9:$E$2708,"4°cooking"))</f>
        <v/>
      </c>
      <c r="G154" s="26" t="str">
        <f>IF(B154="","",AVERAGEIFS(Data!F$9:F$2708,Data!$C$9:$C$2708,$B154,Data!$E$9:$E$2708,"5°cooking"))</f>
        <v/>
      </c>
      <c r="H154" s="13" t="str">
        <f t="shared" si="4"/>
        <v/>
      </c>
    </row>
    <row r="155" spans="2:8" x14ac:dyDescent="0.25">
      <c r="B155" s="13" t="str">
        <f t="shared" si="5"/>
        <v/>
      </c>
      <c r="C155" s="26" t="str">
        <f>IF(B155="","",AVERAGEIFS(Data!F$9:F$2708,Data!$C$9:$C$2708,$B155,Data!$E$9:$E$2708,"1°cooking"))</f>
        <v/>
      </c>
      <c r="D155" s="26" t="str">
        <f>IF(B155="","",AVERAGEIFS(Data!F$9:F$2708,Data!$C$9:$C$2708,$B155,Data!$E$9:$E$2708,"2°cooking"))</f>
        <v/>
      </c>
      <c r="E155" s="26" t="str">
        <f>IF(B155="","",AVERAGEIFS(Data!F$9:F$2708,Data!$C$9:$C$2708,$B155,Data!$E$9:$E$2708,"3°cooking"))</f>
        <v/>
      </c>
      <c r="F155" s="26" t="str">
        <f>IF(B155="","",AVERAGEIFS(Data!F$9:F$2708,Data!$C$9:$C$2708,$B155,Data!$E$9:$E$2708,"4°cooking"))</f>
        <v/>
      </c>
      <c r="G155" s="26" t="str">
        <f>IF(B155="","",AVERAGEIFS(Data!F$9:F$2708,Data!$C$9:$C$2708,$B155,Data!$E$9:$E$2708,"5°cooking"))</f>
        <v/>
      </c>
      <c r="H155" s="13" t="str">
        <f t="shared" si="4"/>
        <v/>
      </c>
    </row>
    <row r="156" spans="2:8" x14ac:dyDescent="0.25">
      <c r="B156" s="13" t="str">
        <f t="shared" si="5"/>
        <v/>
      </c>
      <c r="C156" s="26" t="str">
        <f>IF(B156="","",AVERAGEIFS(Data!F$9:F$2708,Data!$C$9:$C$2708,$B156,Data!$E$9:$E$2708,"1°cooking"))</f>
        <v/>
      </c>
      <c r="D156" s="26" t="str">
        <f>IF(B156="","",AVERAGEIFS(Data!F$9:F$2708,Data!$C$9:$C$2708,$B156,Data!$E$9:$E$2708,"2°cooking"))</f>
        <v/>
      </c>
      <c r="E156" s="26" t="str">
        <f>IF(B156="","",AVERAGEIFS(Data!F$9:F$2708,Data!$C$9:$C$2708,$B156,Data!$E$9:$E$2708,"3°cooking"))</f>
        <v/>
      </c>
      <c r="F156" s="26" t="str">
        <f>IF(B156="","",AVERAGEIFS(Data!F$9:F$2708,Data!$C$9:$C$2708,$B156,Data!$E$9:$E$2708,"4°cooking"))</f>
        <v/>
      </c>
      <c r="G156" s="26" t="str">
        <f>IF(B156="","",AVERAGEIFS(Data!F$9:F$2708,Data!$C$9:$C$2708,$B156,Data!$E$9:$E$2708,"5°cooking"))</f>
        <v/>
      </c>
      <c r="H156" s="13" t="str">
        <f t="shared" si="4"/>
        <v/>
      </c>
    </row>
    <row r="157" spans="2:8" x14ac:dyDescent="0.25">
      <c r="B157" s="13" t="str">
        <f t="shared" si="5"/>
        <v/>
      </c>
      <c r="C157" s="26" t="str">
        <f>IF(B157="","",AVERAGEIFS(Data!F$9:F$2708,Data!$C$9:$C$2708,$B157,Data!$E$9:$E$2708,"1°cooking"))</f>
        <v/>
      </c>
      <c r="D157" s="26" t="str">
        <f>IF(B157="","",AVERAGEIFS(Data!F$9:F$2708,Data!$C$9:$C$2708,$B157,Data!$E$9:$E$2708,"2°cooking"))</f>
        <v/>
      </c>
      <c r="E157" s="26" t="str">
        <f>IF(B157="","",AVERAGEIFS(Data!F$9:F$2708,Data!$C$9:$C$2708,$B157,Data!$E$9:$E$2708,"3°cooking"))</f>
        <v/>
      </c>
      <c r="F157" s="26" t="str">
        <f>IF(B157="","",AVERAGEIFS(Data!F$9:F$2708,Data!$C$9:$C$2708,$B157,Data!$E$9:$E$2708,"4°cooking"))</f>
        <v/>
      </c>
      <c r="G157" s="26" t="str">
        <f>IF(B157="","",AVERAGEIFS(Data!F$9:F$2708,Data!$C$9:$C$2708,$B157,Data!$E$9:$E$2708,"5°cooking"))</f>
        <v/>
      </c>
      <c r="H157" s="13" t="str">
        <f t="shared" si="4"/>
        <v/>
      </c>
    </row>
    <row r="158" spans="2:8" x14ac:dyDescent="0.25">
      <c r="B158" s="13" t="str">
        <f t="shared" si="5"/>
        <v/>
      </c>
      <c r="C158" s="26" t="str">
        <f>IF(B158="","",AVERAGEIFS(Data!F$9:F$2708,Data!$C$9:$C$2708,$B158,Data!$E$9:$E$2708,"1°cooking"))</f>
        <v/>
      </c>
      <c r="D158" s="26" t="str">
        <f>IF(B158="","",AVERAGEIFS(Data!F$9:F$2708,Data!$C$9:$C$2708,$B158,Data!$E$9:$E$2708,"2°cooking"))</f>
        <v/>
      </c>
      <c r="E158" s="26" t="str">
        <f>IF(B158="","",AVERAGEIFS(Data!F$9:F$2708,Data!$C$9:$C$2708,$B158,Data!$E$9:$E$2708,"3°cooking"))</f>
        <v/>
      </c>
      <c r="F158" s="26" t="str">
        <f>IF(B158="","",AVERAGEIFS(Data!F$9:F$2708,Data!$C$9:$C$2708,$B158,Data!$E$9:$E$2708,"4°cooking"))</f>
        <v/>
      </c>
      <c r="G158" s="26" t="str">
        <f>IF(B158="","",AVERAGEIFS(Data!F$9:F$2708,Data!$C$9:$C$2708,$B158,Data!$E$9:$E$2708,"5°cooking"))</f>
        <v/>
      </c>
      <c r="H158" s="13" t="str">
        <f t="shared" si="4"/>
        <v/>
      </c>
    </row>
    <row r="159" spans="2:8" x14ac:dyDescent="0.25">
      <c r="B159" s="13" t="str">
        <f t="shared" si="5"/>
        <v/>
      </c>
      <c r="C159" s="26" t="str">
        <f>IF(B159="","",AVERAGEIFS(Data!F$9:F$2708,Data!$C$9:$C$2708,$B159,Data!$E$9:$E$2708,"1°cooking"))</f>
        <v/>
      </c>
      <c r="D159" s="26" t="str">
        <f>IF(B159="","",AVERAGEIFS(Data!F$9:F$2708,Data!$C$9:$C$2708,$B159,Data!$E$9:$E$2708,"2°cooking"))</f>
        <v/>
      </c>
      <c r="E159" s="26" t="str">
        <f>IF(B159="","",AVERAGEIFS(Data!F$9:F$2708,Data!$C$9:$C$2708,$B159,Data!$E$9:$E$2708,"3°cooking"))</f>
        <v/>
      </c>
      <c r="F159" s="26" t="str">
        <f>IF(B159="","",AVERAGEIFS(Data!F$9:F$2708,Data!$C$9:$C$2708,$B159,Data!$E$9:$E$2708,"4°cooking"))</f>
        <v/>
      </c>
      <c r="G159" s="26" t="str">
        <f>IF(B159="","",AVERAGEIFS(Data!F$9:F$2708,Data!$C$9:$C$2708,$B159,Data!$E$9:$E$2708,"5°cooking"))</f>
        <v/>
      </c>
      <c r="H159" s="13" t="str">
        <f t="shared" si="4"/>
        <v/>
      </c>
    </row>
    <row r="160" spans="2:8" x14ac:dyDescent="0.25">
      <c r="B160" s="13" t="str">
        <f t="shared" si="5"/>
        <v/>
      </c>
      <c r="C160" s="26" t="str">
        <f>IF(B160="","",AVERAGEIFS(Data!F$9:F$2708,Data!$C$9:$C$2708,$B160,Data!$E$9:$E$2708,"1°cooking"))</f>
        <v/>
      </c>
      <c r="D160" s="26" t="str">
        <f>IF(B160="","",AVERAGEIFS(Data!F$9:F$2708,Data!$C$9:$C$2708,$B160,Data!$E$9:$E$2708,"2°cooking"))</f>
        <v/>
      </c>
      <c r="E160" s="26" t="str">
        <f>IF(B160="","",AVERAGEIFS(Data!F$9:F$2708,Data!$C$9:$C$2708,$B160,Data!$E$9:$E$2708,"3°cooking"))</f>
        <v/>
      </c>
      <c r="F160" s="26" t="str">
        <f>IF(B160="","",AVERAGEIFS(Data!F$9:F$2708,Data!$C$9:$C$2708,$B160,Data!$E$9:$E$2708,"4°cooking"))</f>
        <v/>
      </c>
      <c r="G160" s="26" t="str">
        <f>IF(B160="","",AVERAGEIFS(Data!F$9:F$2708,Data!$C$9:$C$2708,$B160,Data!$E$9:$E$2708,"5°cooking"))</f>
        <v/>
      </c>
      <c r="H160" s="13" t="str">
        <f t="shared" si="4"/>
        <v/>
      </c>
    </row>
    <row r="161" spans="2:8" x14ac:dyDescent="0.25">
      <c r="B161" s="13" t="str">
        <f t="shared" si="5"/>
        <v/>
      </c>
      <c r="C161" s="26" t="str">
        <f>IF(B161="","",AVERAGEIFS(Data!F$9:F$2708,Data!$C$9:$C$2708,$B161,Data!$E$9:$E$2708,"1°cooking"))</f>
        <v/>
      </c>
      <c r="D161" s="26" t="str">
        <f>IF(B161="","",AVERAGEIFS(Data!F$9:F$2708,Data!$C$9:$C$2708,$B161,Data!$E$9:$E$2708,"2°cooking"))</f>
        <v/>
      </c>
      <c r="E161" s="26" t="str">
        <f>IF(B161="","",AVERAGEIFS(Data!F$9:F$2708,Data!$C$9:$C$2708,$B161,Data!$E$9:$E$2708,"3°cooking"))</f>
        <v/>
      </c>
      <c r="F161" s="26" t="str">
        <f>IF(B161="","",AVERAGEIFS(Data!F$9:F$2708,Data!$C$9:$C$2708,$B161,Data!$E$9:$E$2708,"4°cooking"))</f>
        <v/>
      </c>
      <c r="G161" s="26" t="str">
        <f>IF(B161="","",AVERAGEIFS(Data!F$9:F$2708,Data!$C$9:$C$2708,$B161,Data!$E$9:$E$2708,"5°cooking"))</f>
        <v/>
      </c>
      <c r="H161" s="13" t="str">
        <f t="shared" si="4"/>
        <v/>
      </c>
    </row>
    <row r="162" spans="2:8" x14ac:dyDescent="0.25">
      <c r="B162" s="13" t="str">
        <f t="shared" si="5"/>
        <v/>
      </c>
      <c r="C162" s="26" t="str">
        <f>IF(B162="","",AVERAGEIFS(Data!F$9:F$2708,Data!$C$9:$C$2708,$B162,Data!$E$9:$E$2708,"1°cooking"))</f>
        <v/>
      </c>
      <c r="D162" s="26" t="str">
        <f>IF(B162="","",AVERAGEIFS(Data!F$9:F$2708,Data!$C$9:$C$2708,$B162,Data!$E$9:$E$2708,"2°cooking"))</f>
        <v/>
      </c>
      <c r="E162" s="26" t="str">
        <f>IF(B162="","",AVERAGEIFS(Data!F$9:F$2708,Data!$C$9:$C$2708,$B162,Data!$E$9:$E$2708,"3°cooking"))</f>
        <v/>
      </c>
      <c r="F162" s="26" t="str">
        <f>IF(B162="","",AVERAGEIFS(Data!F$9:F$2708,Data!$C$9:$C$2708,$B162,Data!$E$9:$E$2708,"4°cooking"))</f>
        <v/>
      </c>
      <c r="G162" s="26" t="str">
        <f>IF(B162="","",AVERAGEIFS(Data!F$9:F$2708,Data!$C$9:$C$2708,$B162,Data!$E$9:$E$2708,"5°cooking"))</f>
        <v/>
      </c>
      <c r="H162" s="13" t="str">
        <f t="shared" si="4"/>
        <v/>
      </c>
    </row>
    <row r="163" spans="2:8" x14ac:dyDescent="0.25">
      <c r="B163" s="13" t="str">
        <f t="shared" si="5"/>
        <v/>
      </c>
      <c r="C163" s="26" t="str">
        <f>IF(B163="","",AVERAGEIFS(Data!F$9:F$2708,Data!$C$9:$C$2708,$B163,Data!$E$9:$E$2708,"1°cooking"))</f>
        <v/>
      </c>
      <c r="D163" s="26" t="str">
        <f>IF(B163="","",AVERAGEIFS(Data!F$9:F$2708,Data!$C$9:$C$2708,$B163,Data!$E$9:$E$2708,"2°cooking"))</f>
        <v/>
      </c>
      <c r="E163" s="26" t="str">
        <f>IF(B163="","",AVERAGEIFS(Data!F$9:F$2708,Data!$C$9:$C$2708,$B163,Data!$E$9:$E$2708,"3°cooking"))</f>
        <v/>
      </c>
      <c r="F163" s="26" t="str">
        <f>IF(B163="","",AVERAGEIFS(Data!F$9:F$2708,Data!$C$9:$C$2708,$B163,Data!$E$9:$E$2708,"4°cooking"))</f>
        <v/>
      </c>
      <c r="G163" s="26" t="str">
        <f>IF(B163="","",AVERAGEIFS(Data!F$9:F$2708,Data!$C$9:$C$2708,$B163,Data!$E$9:$E$2708,"5°cooking"))</f>
        <v/>
      </c>
      <c r="H163" s="13" t="str">
        <f t="shared" si="4"/>
        <v/>
      </c>
    </row>
    <row r="164" spans="2:8" x14ac:dyDescent="0.25">
      <c r="B164" s="13" t="str">
        <f t="shared" si="5"/>
        <v/>
      </c>
      <c r="C164" s="26" t="str">
        <f>IF(B164="","",AVERAGEIFS(Data!F$9:F$2708,Data!$C$9:$C$2708,$B164,Data!$E$9:$E$2708,"1°cooking"))</f>
        <v/>
      </c>
      <c r="D164" s="26" t="str">
        <f>IF(B164="","",AVERAGEIFS(Data!F$9:F$2708,Data!$C$9:$C$2708,$B164,Data!$E$9:$E$2708,"2°cooking"))</f>
        <v/>
      </c>
      <c r="E164" s="26" t="str">
        <f>IF(B164="","",AVERAGEIFS(Data!F$9:F$2708,Data!$C$9:$C$2708,$B164,Data!$E$9:$E$2708,"3°cooking"))</f>
        <v/>
      </c>
      <c r="F164" s="26" t="str">
        <f>IF(B164="","",AVERAGEIFS(Data!F$9:F$2708,Data!$C$9:$C$2708,$B164,Data!$E$9:$E$2708,"4°cooking"))</f>
        <v/>
      </c>
      <c r="G164" s="26" t="str">
        <f>IF(B164="","",AVERAGEIFS(Data!F$9:F$2708,Data!$C$9:$C$2708,$B164,Data!$E$9:$E$2708,"5°cooking"))</f>
        <v/>
      </c>
      <c r="H164" s="13" t="str">
        <f t="shared" si="4"/>
        <v/>
      </c>
    </row>
    <row r="165" spans="2:8" x14ac:dyDescent="0.25">
      <c r="B165" s="13" t="str">
        <f t="shared" si="5"/>
        <v/>
      </c>
      <c r="C165" s="26" t="str">
        <f>IF(B165="","",AVERAGEIFS(Data!F$9:F$2708,Data!$C$9:$C$2708,$B165,Data!$E$9:$E$2708,"1°cooking"))</f>
        <v/>
      </c>
      <c r="D165" s="26" t="str">
        <f>IF(B165="","",AVERAGEIFS(Data!F$9:F$2708,Data!$C$9:$C$2708,$B165,Data!$E$9:$E$2708,"2°cooking"))</f>
        <v/>
      </c>
      <c r="E165" s="26" t="str">
        <f>IF(B165="","",AVERAGEIFS(Data!F$9:F$2708,Data!$C$9:$C$2708,$B165,Data!$E$9:$E$2708,"3°cooking"))</f>
        <v/>
      </c>
      <c r="F165" s="26" t="str">
        <f>IF(B165="","",AVERAGEIFS(Data!F$9:F$2708,Data!$C$9:$C$2708,$B165,Data!$E$9:$E$2708,"4°cooking"))</f>
        <v/>
      </c>
      <c r="G165" s="26" t="str">
        <f>IF(B165="","",AVERAGEIFS(Data!F$9:F$2708,Data!$C$9:$C$2708,$B165,Data!$E$9:$E$2708,"5°cooking"))</f>
        <v/>
      </c>
      <c r="H165" s="13" t="str">
        <f t="shared" si="4"/>
        <v/>
      </c>
    </row>
    <row r="166" spans="2:8" x14ac:dyDescent="0.25">
      <c r="B166" s="13" t="str">
        <f t="shared" si="5"/>
        <v/>
      </c>
      <c r="C166" s="26" t="str">
        <f>IF(B166="","",AVERAGEIFS(Data!F$9:F$2708,Data!$C$9:$C$2708,$B166,Data!$E$9:$E$2708,"1°cooking"))</f>
        <v/>
      </c>
      <c r="D166" s="26" t="str">
        <f>IF(B166="","",AVERAGEIFS(Data!F$9:F$2708,Data!$C$9:$C$2708,$B166,Data!$E$9:$E$2708,"2°cooking"))</f>
        <v/>
      </c>
      <c r="E166" s="26" t="str">
        <f>IF(B166="","",AVERAGEIFS(Data!F$9:F$2708,Data!$C$9:$C$2708,$B166,Data!$E$9:$E$2708,"3°cooking"))</f>
        <v/>
      </c>
      <c r="F166" s="26" t="str">
        <f>IF(B166="","",AVERAGEIFS(Data!F$9:F$2708,Data!$C$9:$C$2708,$B166,Data!$E$9:$E$2708,"4°cooking"))</f>
        <v/>
      </c>
      <c r="G166" s="26" t="str">
        <f>IF(B166="","",AVERAGEIFS(Data!F$9:F$2708,Data!$C$9:$C$2708,$B166,Data!$E$9:$E$2708,"5°cooking"))</f>
        <v/>
      </c>
      <c r="H166" s="13" t="str">
        <f t="shared" si="4"/>
        <v/>
      </c>
    </row>
    <row r="167" spans="2:8" x14ac:dyDescent="0.25">
      <c r="B167" s="13" t="str">
        <f t="shared" si="5"/>
        <v/>
      </c>
      <c r="C167" s="26" t="str">
        <f>IF(B167="","",AVERAGEIFS(Data!F$9:F$2708,Data!$C$9:$C$2708,$B167,Data!$E$9:$E$2708,"1°cooking"))</f>
        <v/>
      </c>
      <c r="D167" s="26" t="str">
        <f>IF(B167="","",AVERAGEIFS(Data!F$9:F$2708,Data!$C$9:$C$2708,$B167,Data!$E$9:$E$2708,"2°cooking"))</f>
        <v/>
      </c>
      <c r="E167" s="26" t="str">
        <f>IF(B167="","",AVERAGEIFS(Data!F$9:F$2708,Data!$C$9:$C$2708,$B167,Data!$E$9:$E$2708,"3°cooking"))</f>
        <v/>
      </c>
      <c r="F167" s="26" t="str">
        <f>IF(B167="","",AVERAGEIFS(Data!F$9:F$2708,Data!$C$9:$C$2708,$B167,Data!$E$9:$E$2708,"4°cooking"))</f>
        <v/>
      </c>
      <c r="G167" s="26" t="str">
        <f>IF(B167="","",AVERAGEIFS(Data!F$9:F$2708,Data!$C$9:$C$2708,$B167,Data!$E$9:$E$2708,"5°cooking"))</f>
        <v/>
      </c>
      <c r="H167" s="13" t="str">
        <f t="shared" si="4"/>
        <v/>
      </c>
    </row>
    <row r="168" spans="2:8" x14ac:dyDescent="0.25">
      <c r="B168" s="13" t="str">
        <f t="shared" si="5"/>
        <v/>
      </c>
      <c r="C168" s="26" t="str">
        <f>IF(B168="","",AVERAGEIFS(Data!F$9:F$2708,Data!$C$9:$C$2708,$B168,Data!$E$9:$E$2708,"1°cooking"))</f>
        <v/>
      </c>
      <c r="D168" s="26" t="str">
        <f>IF(B168="","",AVERAGEIFS(Data!F$9:F$2708,Data!$C$9:$C$2708,$B168,Data!$E$9:$E$2708,"2°cooking"))</f>
        <v/>
      </c>
      <c r="E168" s="26" t="str">
        <f>IF(B168="","",AVERAGEIFS(Data!F$9:F$2708,Data!$C$9:$C$2708,$B168,Data!$E$9:$E$2708,"3°cooking"))</f>
        <v/>
      </c>
      <c r="F168" s="26" t="str">
        <f>IF(B168="","",AVERAGEIFS(Data!F$9:F$2708,Data!$C$9:$C$2708,$B168,Data!$E$9:$E$2708,"4°cooking"))</f>
        <v/>
      </c>
      <c r="G168" s="26" t="str">
        <f>IF(B168="","",AVERAGEIFS(Data!F$9:F$2708,Data!$C$9:$C$2708,$B168,Data!$E$9:$E$2708,"5°cooking"))</f>
        <v/>
      </c>
      <c r="H168" s="13" t="str">
        <f t="shared" si="4"/>
        <v/>
      </c>
    </row>
    <row r="169" spans="2:8" x14ac:dyDescent="0.25">
      <c r="B169" s="13" t="str">
        <f t="shared" si="5"/>
        <v/>
      </c>
      <c r="C169" s="26" t="str">
        <f>IF(B169="","",AVERAGEIFS(Data!F$9:F$2708,Data!$C$9:$C$2708,$B169,Data!$E$9:$E$2708,"1°cooking"))</f>
        <v/>
      </c>
      <c r="D169" s="26" t="str">
        <f>IF(B169="","",AVERAGEIFS(Data!F$9:F$2708,Data!$C$9:$C$2708,$B169,Data!$E$9:$E$2708,"2°cooking"))</f>
        <v/>
      </c>
      <c r="E169" s="26" t="str">
        <f>IF(B169="","",AVERAGEIFS(Data!F$9:F$2708,Data!$C$9:$C$2708,$B169,Data!$E$9:$E$2708,"3°cooking"))</f>
        <v/>
      </c>
      <c r="F169" s="26" t="str">
        <f>IF(B169="","",AVERAGEIFS(Data!F$9:F$2708,Data!$C$9:$C$2708,$B169,Data!$E$9:$E$2708,"4°cooking"))</f>
        <v/>
      </c>
      <c r="G169" s="26" t="str">
        <f>IF(B169="","",AVERAGEIFS(Data!F$9:F$2708,Data!$C$9:$C$2708,$B169,Data!$E$9:$E$2708,"5°cooking"))</f>
        <v/>
      </c>
      <c r="H169" s="13" t="str">
        <f t="shared" si="4"/>
        <v/>
      </c>
    </row>
    <row r="170" spans="2:8" x14ac:dyDescent="0.25">
      <c r="B170" s="13" t="str">
        <f t="shared" si="5"/>
        <v/>
      </c>
      <c r="C170" s="26" t="str">
        <f>IF(B170="","",AVERAGEIFS(Data!F$9:F$2708,Data!$C$9:$C$2708,$B170,Data!$E$9:$E$2708,"1°cooking"))</f>
        <v/>
      </c>
      <c r="D170" s="26" t="str">
        <f>IF(B170="","",AVERAGEIFS(Data!F$9:F$2708,Data!$C$9:$C$2708,$B170,Data!$E$9:$E$2708,"2°cooking"))</f>
        <v/>
      </c>
      <c r="E170" s="26" t="str">
        <f>IF(B170="","",AVERAGEIFS(Data!F$9:F$2708,Data!$C$9:$C$2708,$B170,Data!$E$9:$E$2708,"3°cooking"))</f>
        <v/>
      </c>
      <c r="F170" s="26" t="str">
        <f>IF(B170="","",AVERAGEIFS(Data!F$9:F$2708,Data!$C$9:$C$2708,$B170,Data!$E$9:$E$2708,"4°cooking"))</f>
        <v/>
      </c>
      <c r="G170" s="26" t="str">
        <f>IF(B170="","",AVERAGEIFS(Data!F$9:F$2708,Data!$C$9:$C$2708,$B170,Data!$E$9:$E$2708,"5°cooking"))</f>
        <v/>
      </c>
      <c r="H170" s="13" t="str">
        <f t="shared" si="4"/>
        <v/>
      </c>
    </row>
    <row r="171" spans="2:8" x14ac:dyDescent="0.25">
      <c r="B171" s="13" t="str">
        <f t="shared" si="5"/>
        <v/>
      </c>
      <c r="C171" s="26" t="str">
        <f>IF(B171="","",AVERAGEIFS(Data!F$9:F$2708,Data!$C$9:$C$2708,$B171,Data!$E$9:$E$2708,"1°cooking"))</f>
        <v/>
      </c>
      <c r="D171" s="26" t="str">
        <f>IF(B171="","",AVERAGEIFS(Data!F$9:F$2708,Data!$C$9:$C$2708,$B171,Data!$E$9:$E$2708,"2°cooking"))</f>
        <v/>
      </c>
      <c r="E171" s="26" t="str">
        <f>IF(B171="","",AVERAGEIFS(Data!F$9:F$2708,Data!$C$9:$C$2708,$B171,Data!$E$9:$E$2708,"3°cooking"))</f>
        <v/>
      </c>
      <c r="F171" s="26" t="str">
        <f>IF(B171="","",AVERAGEIFS(Data!F$9:F$2708,Data!$C$9:$C$2708,$B171,Data!$E$9:$E$2708,"4°cooking"))</f>
        <v/>
      </c>
      <c r="G171" s="26" t="str">
        <f>IF(B171="","",AVERAGEIFS(Data!F$9:F$2708,Data!$C$9:$C$2708,$B171,Data!$E$9:$E$2708,"5°cooking"))</f>
        <v/>
      </c>
      <c r="H171" s="13" t="str">
        <f t="shared" si="4"/>
        <v/>
      </c>
    </row>
    <row r="172" spans="2:8" x14ac:dyDescent="0.25">
      <c r="B172" s="13" t="str">
        <f t="shared" si="5"/>
        <v/>
      </c>
      <c r="C172" s="26" t="str">
        <f>IF(B172="","",AVERAGEIFS(Data!F$9:F$2708,Data!$C$9:$C$2708,$B172,Data!$E$9:$E$2708,"1°cooking"))</f>
        <v/>
      </c>
      <c r="D172" s="26" t="str">
        <f>IF(B172="","",AVERAGEIFS(Data!F$9:F$2708,Data!$C$9:$C$2708,$B172,Data!$E$9:$E$2708,"2°cooking"))</f>
        <v/>
      </c>
      <c r="E172" s="26" t="str">
        <f>IF(B172="","",AVERAGEIFS(Data!F$9:F$2708,Data!$C$9:$C$2708,$B172,Data!$E$9:$E$2708,"3°cooking"))</f>
        <v/>
      </c>
      <c r="F172" s="26" t="str">
        <f>IF(B172="","",AVERAGEIFS(Data!F$9:F$2708,Data!$C$9:$C$2708,$B172,Data!$E$9:$E$2708,"4°cooking"))</f>
        <v/>
      </c>
      <c r="G172" s="26" t="str">
        <f>IF(B172="","",AVERAGEIFS(Data!F$9:F$2708,Data!$C$9:$C$2708,$B172,Data!$E$9:$E$2708,"5°cooking"))</f>
        <v/>
      </c>
      <c r="H172" s="13" t="str">
        <f t="shared" si="4"/>
        <v/>
      </c>
    </row>
    <row r="173" spans="2:8" x14ac:dyDescent="0.25">
      <c r="B173" s="13" t="str">
        <f t="shared" si="5"/>
        <v/>
      </c>
      <c r="C173" s="26" t="str">
        <f>IF(B173="","",AVERAGEIFS(Data!F$9:F$2708,Data!$C$9:$C$2708,$B173,Data!$E$9:$E$2708,"1°cooking"))</f>
        <v/>
      </c>
      <c r="D173" s="26" t="str">
        <f>IF(B173="","",AVERAGEIFS(Data!F$9:F$2708,Data!$C$9:$C$2708,$B173,Data!$E$9:$E$2708,"2°cooking"))</f>
        <v/>
      </c>
      <c r="E173" s="26" t="str">
        <f>IF(B173="","",AVERAGEIFS(Data!F$9:F$2708,Data!$C$9:$C$2708,$B173,Data!$E$9:$E$2708,"3°cooking"))</f>
        <v/>
      </c>
      <c r="F173" s="26" t="str">
        <f>IF(B173="","",AVERAGEIFS(Data!F$9:F$2708,Data!$C$9:$C$2708,$B173,Data!$E$9:$E$2708,"4°cooking"))</f>
        <v/>
      </c>
      <c r="G173" s="26" t="str">
        <f>IF(B173="","",AVERAGEIFS(Data!F$9:F$2708,Data!$C$9:$C$2708,$B173,Data!$E$9:$E$2708,"5°cooking"))</f>
        <v/>
      </c>
      <c r="H173" s="13" t="str">
        <f t="shared" si="4"/>
        <v/>
      </c>
    </row>
    <row r="174" spans="2:8" x14ac:dyDescent="0.25">
      <c r="B174" s="13" t="str">
        <f t="shared" si="5"/>
        <v/>
      </c>
      <c r="C174" s="26" t="str">
        <f>IF(B174="","",AVERAGEIFS(Data!F$9:F$2708,Data!$C$9:$C$2708,$B174,Data!$E$9:$E$2708,"1°cooking"))</f>
        <v/>
      </c>
      <c r="D174" s="26" t="str">
        <f>IF(B174="","",AVERAGEIFS(Data!F$9:F$2708,Data!$C$9:$C$2708,$B174,Data!$E$9:$E$2708,"2°cooking"))</f>
        <v/>
      </c>
      <c r="E174" s="26" t="str">
        <f>IF(B174="","",AVERAGEIFS(Data!F$9:F$2708,Data!$C$9:$C$2708,$B174,Data!$E$9:$E$2708,"3°cooking"))</f>
        <v/>
      </c>
      <c r="F174" s="26" t="str">
        <f>IF(B174="","",AVERAGEIFS(Data!F$9:F$2708,Data!$C$9:$C$2708,$B174,Data!$E$9:$E$2708,"4°cooking"))</f>
        <v/>
      </c>
      <c r="G174" s="26" t="str">
        <f>IF(B174="","",AVERAGEIFS(Data!F$9:F$2708,Data!$C$9:$C$2708,$B174,Data!$E$9:$E$2708,"5°cooking"))</f>
        <v/>
      </c>
      <c r="H174" s="13" t="str">
        <f t="shared" si="4"/>
        <v/>
      </c>
    </row>
    <row r="175" spans="2:8" x14ac:dyDescent="0.25">
      <c r="B175" s="13" t="str">
        <f t="shared" si="5"/>
        <v/>
      </c>
      <c r="C175" s="26" t="str">
        <f>IF(B175="","",AVERAGEIFS(Data!F$9:F$2708,Data!$C$9:$C$2708,$B175,Data!$E$9:$E$2708,"1°cooking"))</f>
        <v/>
      </c>
      <c r="D175" s="26" t="str">
        <f>IF(B175="","",AVERAGEIFS(Data!F$9:F$2708,Data!$C$9:$C$2708,$B175,Data!$E$9:$E$2708,"2°cooking"))</f>
        <v/>
      </c>
      <c r="E175" s="26" t="str">
        <f>IF(B175="","",AVERAGEIFS(Data!F$9:F$2708,Data!$C$9:$C$2708,$B175,Data!$E$9:$E$2708,"3°cooking"))</f>
        <v/>
      </c>
      <c r="F175" s="26" t="str">
        <f>IF(B175="","",AVERAGEIFS(Data!F$9:F$2708,Data!$C$9:$C$2708,$B175,Data!$E$9:$E$2708,"4°cooking"))</f>
        <v/>
      </c>
      <c r="G175" s="26" t="str">
        <f>IF(B175="","",AVERAGEIFS(Data!F$9:F$2708,Data!$C$9:$C$2708,$B175,Data!$E$9:$E$2708,"5°cooking"))</f>
        <v/>
      </c>
      <c r="H175" s="13" t="str">
        <f t="shared" si="4"/>
        <v/>
      </c>
    </row>
    <row r="176" spans="2:8" x14ac:dyDescent="0.25">
      <c r="B176" s="13" t="str">
        <f t="shared" si="5"/>
        <v/>
      </c>
      <c r="C176" s="26" t="str">
        <f>IF(B176="","",AVERAGEIFS(Data!F$9:F$2708,Data!$C$9:$C$2708,$B176,Data!$E$9:$E$2708,"1°cooking"))</f>
        <v/>
      </c>
      <c r="D176" s="26" t="str">
        <f>IF(B176="","",AVERAGEIFS(Data!F$9:F$2708,Data!$C$9:$C$2708,$B176,Data!$E$9:$E$2708,"2°cooking"))</f>
        <v/>
      </c>
      <c r="E176" s="26" t="str">
        <f>IF(B176="","",AVERAGEIFS(Data!F$9:F$2708,Data!$C$9:$C$2708,$B176,Data!$E$9:$E$2708,"3°cooking"))</f>
        <v/>
      </c>
      <c r="F176" s="26" t="str">
        <f>IF(B176="","",AVERAGEIFS(Data!F$9:F$2708,Data!$C$9:$C$2708,$B176,Data!$E$9:$E$2708,"4°cooking"))</f>
        <v/>
      </c>
      <c r="G176" s="26" t="str">
        <f>IF(B176="","",AVERAGEIFS(Data!F$9:F$2708,Data!$C$9:$C$2708,$B176,Data!$E$9:$E$2708,"5°cooking"))</f>
        <v/>
      </c>
      <c r="H176" s="13" t="str">
        <f t="shared" si="4"/>
        <v/>
      </c>
    </row>
    <row r="177" spans="2:8" x14ac:dyDescent="0.25">
      <c r="B177" s="13" t="str">
        <f t="shared" si="5"/>
        <v/>
      </c>
      <c r="C177" s="26" t="str">
        <f>IF(B177="","",AVERAGEIFS(Data!F$9:F$2708,Data!$C$9:$C$2708,$B177,Data!$E$9:$E$2708,"1°cooking"))</f>
        <v/>
      </c>
      <c r="D177" s="26" t="str">
        <f>IF(B177="","",AVERAGEIFS(Data!F$9:F$2708,Data!$C$9:$C$2708,$B177,Data!$E$9:$E$2708,"2°cooking"))</f>
        <v/>
      </c>
      <c r="E177" s="26" t="str">
        <f>IF(B177="","",AVERAGEIFS(Data!F$9:F$2708,Data!$C$9:$C$2708,$B177,Data!$E$9:$E$2708,"3°cooking"))</f>
        <v/>
      </c>
      <c r="F177" s="26" t="str">
        <f>IF(B177="","",AVERAGEIFS(Data!F$9:F$2708,Data!$C$9:$C$2708,$B177,Data!$E$9:$E$2708,"4°cooking"))</f>
        <v/>
      </c>
      <c r="G177" s="26" t="str">
        <f>IF(B177="","",AVERAGEIFS(Data!F$9:F$2708,Data!$C$9:$C$2708,$B177,Data!$E$9:$E$2708,"5°cooking"))</f>
        <v/>
      </c>
      <c r="H177" s="13" t="str">
        <f t="shared" si="4"/>
        <v/>
      </c>
    </row>
    <row r="178" spans="2:8" x14ac:dyDescent="0.25">
      <c r="B178" s="13" t="str">
        <f t="shared" si="5"/>
        <v/>
      </c>
      <c r="C178" s="26" t="str">
        <f>IF(B178="","",AVERAGEIFS(Data!F$9:F$2708,Data!$C$9:$C$2708,$B178,Data!$E$9:$E$2708,"1°cooking"))</f>
        <v/>
      </c>
      <c r="D178" s="26" t="str">
        <f>IF(B178="","",AVERAGEIFS(Data!F$9:F$2708,Data!$C$9:$C$2708,$B178,Data!$E$9:$E$2708,"2°cooking"))</f>
        <v/>
      </c>
      <c r="E178" s="26" t="str">
        <f>IF(B178="","",AVERAGEIFS(Data!F$9:F$2708,Data!$C$9:$C$2708,$B178,Data!$E$9:$E$2708,"3°cooking"))</f>
        <v/>
      </c>
      <c r="F178" s="26" t="str">
        <f>IF(B178="","",AVERAGEIFS(Data!F$9:F$2708,Data!$C$9:$C$2708,$B178,Data!$E$9:$E$2708,"4°cooking"))</f>
        <v/>
      </c>
      <c r="G178" s="26" t="str">
        <f>IF(B178="","",AVERAGEIFS(Data!F$9:F$2708,Data!$C$9:$C$2708,$B178,Data!$E$9:$E$2708,"5°cooking"))</f>
        <v/>
      </c>
      <c r="H178" s="13" t="str">
        <f t="shared" si="4"/>
        <v/>
      </c>
    </row>
    <row r="179" spans="2:8" x14ac:dyDescent="0.25">
      <c r="B179" s="13" t="str">
        <f t="shared" si="5"/>
        <v/>
      </c>
      <c r="C179" s="26" t="str">
        <f>IF(B179="","",AVERAGEIFS(Data!F$9:F$2708,Data!$C$9:$C$2708,$B179,Data!$E$9:$E$2708,"1°cooking"))</f>
        <v/>
      </c>
      <c r="D179" s="26" t="str">
        <f>IF(B179="","",AVERAGEIFS(Data!F$9:F$2708,Data!$C$9:$C$2708,$B179,Data!$E$9:$E$2708,"2°cooking"))</f>
        <v/>
      </c>
      <c r="E179" s="26" t="str">
        <f>IF(B179="","",AVERAGEIFS(Data!F$9:F$2708,Data!$C$9:$C$2708,$B179,Data!$E$9:$E$2708,"3°cooking"))</f>
        <v/>
      </c>
      <c r="F179" s="26" t="str">
        <f>IF(B179="","",AVERAGEIFS(Data!F$9:F$2708,Data!$C$9:$C$2708,$B179,Data!$E$9:$E$2708,"4°cooking"))</f>
        <v/>
      </c>
      <c r="G179" s="26" t="str">
        <f>IF(B179="","",AVERAGEIFS(Data!F$9:F$2708,Data!$C$9:$C$2708,$B179,Data!$E$9:$E$2708,"5°cooking"))</f>
        <v/>
      </c>
      <c r="H179" s="13" t="str">
        <f t="shared" si="4"/>
        <v/>
      </c>
    </row>
    <row r="180" spans="2:8" x14ac:dyDescent="0.25">
      <c r="B180" s="13" t="str">
        <f t="shared" si="5"/>
        <v/>
      </c>
      <c r="C180" s="26" t="str">
        <f>IF(B180="","",AVERAGEIFS(Data!F$9:F$2708,Data!$C$9:$C$2708,$B180,Data!$E$9:$E$2708,"1°cooking"))</f>
        <v/>
      </c>
      <c r="D180" s="26" t="str">
        <f>IF(B180="","",AVERAGEIFS(Data!F$9:F$2708,Data!$C$9:$C$2708,$B180,Data!$E$9:$E$2708,"2°cooking"))</f>
        <v/>
      </c>
      <c r="E180" s="26" t="str">
        <f>IF(B180="","",AVERAGEIFS(Data!F$9:F$2708,Data!$C$9:$C$2708,$B180,Data!$E$9:$E$2708,"3°cooking"))</f>
        <v/>
      </c>
      <c r="F180" s="26" t="str">
        <f>IF(B180="","",AVERAGEIFS(Data!F$9:F$2708,Data!$C$9:$C$2708,$B180,Data!$E$9:$E$2708,"4°cooking"))</f>
        <v/>
      </c>
      <c r="G180" s="26" t="str">
        <f>IF(B180="","",AVERAGEIFS(Data!F$9:F$2708,Data!$C$9:$C$2708,$B180,Data!$E$9:$E$2708,"5°cooking"))</f>
        <v/>
      </c>
      <c r="H180" s="13" t="str">
        <f t="shared" si="4"/>
        <v/>
      </c>
    </row>
    <row r="181" spans="2:8" x14ac:dyDescent="0.25">
      <c r="B181" s="13" t="str">
        <f t="shared" si="5"/>
        <v/>
      </c>
      <c r="C181" s="26" t="str">
        <f>IF(B181="","",AVERAGEIFS(Data!F$9:F$2708,Data!$C$9:$C$2708,$B181,Data!$E$9:$E$2708,"1°cooking"))</f>
        <v/>
      </c>
      <c r="D181" s="26" t="str">
        <f>IF(B181="","",AVERAGEIFS(Data!F$9:F$2708,Data!$C$9:$C$2708,$B181,Data!$E$9:$E$2708,"2°cooking"))</f>
        <v/>
      </c>
      <c r="E181" s="26" t="str">
        <f>IF(B181="","",AVERAGEIFS(Data!F$9:F$2708,Data!$C$9:$C$2708,$B181,Data!$E$9:$E$2708,"3°cooking"))</f>
        <v/>
      </c>
      <c r="F181" s="26" t="str">
        <f>IF(B181="","",AVERAGEIFS(Data!F$9:F$2708,Data!$C$9:$C$2708,$B181,Data!$E$9:$E$2708,"4°cooking"))</f>
        <v/>
      </c>
      <c r="G181" s="26" t="str">
        <f>IF(B181="","",AVERAGEIFS(Data!F$9:F$2708,Data!$C$9:$C$2708,$B181,Data!$E$9:$E$2708,"5°cooking"))</f>
        <v/>
      </c>
      <c r="H181" s="13" t="str">
        <f t="shared" si="4"/>
        <v/>
      </c>
    </row>
    <row r="182" spans="2:8" x14ac:dyDescent="0.25">
      <c r="B182" s="13" t="str">
        <f t="shared" si="5"/>
        <v/>
      </c>
      <c r="C182" s="26" t="str">
        <f>IF(B182="","",AVERAGEIFS(Data!F$9:F$2708,Data!$C$9:$C$2708,$B182,Data!$E$9:$E$2708,"1°cooking"))</f>
        <v/>
      </c>
      <c r="D182" s="26" t="str">
        <f>IF(B182="","",AVERAGEIFS(Data!F$9:F$2708,Data!$C$9:$C$2708,$B182,Data!$E$9:$E$2708,"2°cooking"))</f>
        <v/>
      </c>
      <c r="E182" s="26" t="str">
        <f>IF(B182="","",AVERAGEIFS(Data!F$9:F$2708,Data!$C$9:$C$2708,$B182,Data!$E$9:$E$2708,"3°cooking"))</f>
        <v/>
      </c>
      <c r="F182" s="26" t="str">
        <f>IF(B182="","",AVERAGEIFS(Data!F$9:F$2708,Data!$C$9:$C$2708,$B182,Data!$E$9:$E$2708,"4°cooking"))</f>
        <v/>
      </c>
      <c r="G182" s="26" t="str">
        <f>IF(B182="","",AVERAGEIFS(Data!F$9:F$2708,Data!$C$9:$C$2708,$B182,Data!$E$9:$E$2708,"5°cooking"))</f>
        <v/>
      </c>
      <c r="H182" s="13" t="str">
        <f t="shared" si="4"/>
        <v/>
      </c>
    </row>
    <row r="183" spans="2:8" x14ac:dyDescent="0.25">
      <c r="B183" s="13" t="str">
        <f t="shared" si="5"/>
        <v/>
      </c>
      <c r="C183" s="26" t="str">
        <f>IF(B183="","",AVERAGEIFS(Data!F$9:F$2708,Data!$C$9:$C$2708,$B183,Data!$E$9:$E$2708,"1°cooking"))</f>
        <v/>
      </c>
      <c r="D183" s="26" t="str">
        <f>IF(B183="","",AVERAGEIFS(Data!F$9:F$2708,Data!$C$9:$C$2708,$B183,Data!$E$9:$E$2708,"2°cooking"))</f>
        <v/>
      </c>
      <c r="E183" s="26" t="str">
        <f>IF(B183="","",AVERAGEIFS(Data!F$9:F$2708,Data!$C$9:$C$2708,$B183,Data!$E$9:$E$2708,"3°cooking"))</f>
        <v/>
      </c>
      <c r="F183" s="26" t="str">
        <f>IF(B183="","",AVERAGEIFS(Data!F$9:F$2708,Data!$C$9:$C$2708,$B183,Data!$E$9:$E$2708,"4°cooking"))</f>
        <v/>
      </c>
      <c r="G183" s="26" t="str">
        <f>IF(B183="","",AVERAGEIFS(Data!F$9:F$2708,Data!$C$9:$C$2708,$B183,Data!$E$9:$E$2708,"5°cooking"))</f>
        <v/>
      </c>
      <c r="H183" s="13" t="str">
        <f t="shared" si="4"/>
        <v/>
      </c>
    </row>
    <row r="184" spans="2:8" x14ac:dyDescent="0.25">
      <c r="B184" s="13" t="str">
        <f t="shared" si="5"/>
        <v/>
      </c>
      <c r="C184" s="26" t="str">
        <f>IF(B184="","",AVERAGEIFS(Data!F$9:F$2708,Data!$C$9:$C$2708,$B184,Data!$E$9:$E$2708,"1°cooking"))</f>
        <v/>
      </c>
      <c r="D184" s="26" t="str">
        <f>IF(B184="","",AVERAGEIFS(Data!F$9:F$2708,Data!$C$9:$C$2708,$B184,Data!$E$9:$E$2708,"2°cooking"))</f>
        <v/>
      </c>
      <c r="E184" s="26" t="str">
        <f>IF(B184="","",AVERAGEIFS(Data!F$9:F$2708,Data!$C$9:$C$2708,$B184,Data!$E$9:$E$2708,"3°cooking"))</f>
        <v/>
      </c>
      <c r="F184" s="26" t="str">
        <f>IF(B184="","",AVERAGEIFS(Data!F$9:F$2708,Data!$C$9:$C$2708,$B184,Data!$E$9:$E$2708,"4°cooking"))</f>
        <v/>
      </c>
      <c r="G184" s="26" t="str">
        <f>IF(B184="","",AVERAGEIFS(Data!F$9:F$2708,Data!$C$9:$C$2708,$B184,Data!$E$9:$E$2708,"5°cooking"))</f>
        <v/>
      </c>
      <c r="H184" s="13" t="str">
        <f t="shared" si="4"/>
        <v/>
      </c>
    </row>
    <row r="185" spans="2:8" x14ac:dyDescent="0.25">
      <c r="B185" s="13" t="str">
        <f t="shared" si="5"/>
        <v/>
      </c>
      <c r="C185" s="26" t="str">
        <f>IF(B185="","",AVERAGEIFS(Data!F$9:F$2708,Data!$C$9:$C$2708,$B185,Data!$E$9:$E$2708,"1°cooking"))</f>
        <v/>
      </c>
      <c r="D185" s="26" t="str">
        <f>IF(B185="","",AVERAGEIFS(Data!F$9:F$2708,Data!$C$9:$C$2708,$B185,Data!$E$9:$E$2708,"2°cooking"))</f>
        <v/>
      </c>
      <c r="E185" s="26" t="str">
        <f>IF(B185="","",AVERAGEIFS(Data!F$9:F$2708,Data!$C$9:$C$2708,$B185,Data!$E$9:$E$2708,"3°cooking"))</f>
        <v/>
      </c>
      <c r="F185" s="26" t="str">
        <f>IF(B185="","",AVERAGEIFS(Data!F$9:F$2708,Data!$C$9:$C$2708,$B185,Data!$E$9:$E$2708,"4°cooking"))</f>
        <v/>
      </c>
      <c r="G185" s="26" t="str">
        <f>IF(B185="","",AVERAGEIFS(Data!F$9:F$2708,Data!$C$9:$C$2708,$B185,Data!$E$9:$E$2708,"5°cooking"))</f>
        <v/>
      </c>
      <c r="H185" s="13" t="str">
        <f t="shared" si="4"/>
        <v/>
      </c>
    </row>
    <row r="186" spans="2:8" x14ac:dyDescent="0.25">
      <c r="B186" s="13" t="str">
        <f t="shared" si="5"/>
        <v/>
      </c>
      <c r="C186" s="26" t="str">
        <f>IF(B186="","",AVERAGEIFS(Data!F$9:F$2708,Data!$C$9:$C$2708,$B186,Data!$E$9:$E$2708,"1°cooking"))</f>
        <v/>
      </c>
      <c r="D186" s="26" t="str">
        <f>IF(B186="","",AVERAGEIFS(Data!F$9:F$2708,Data!$C$9:$C$2708,$B186,Data!$E$9:$E$2708,"2°cooking"))</f>
        <v/>
      </c>
      <c r="E186" s="26" t="str">
        <f>IF(B186="","",AVERAGEIFS(Data!F$9:F$2708,Data!$C$9:$C$2708,$B186,Data!$E$9:$E$2708,"3°cooking"))</f>
        <v/>
      </c>
      <c r="F186" s="26" t="str">
        <f>IF(B186="","",AVERAGEIFS(Data!F$9:F$2708,Data!$C$9:$C$2708,$B186,Data!$E$9:$E$2708,"4°cooking"))</f>
        <v/>
      </c>
      <c r="G186" s="26" t="str">
        <f>IF(B186="","",AVERAGEIFS(Data!F$9:F$2708,Data!$C$9:$C$2708,$B186,Data!$E$9:$E$2708,"5°cooking"))</f>
        <v/>
      </c>
      <c r="H186" s="13" t="str">
        <f t="shared" si="4"/>
        <v/>
      </c>
    </row>
    <row r="187" spans="2:8" x14ac:dyDescent="0.25">
      <c r="B187" s="13" t="str">
        <f t="shared" si="5"/>
        <v/>
      </c>
      <c r="C187" s="26" t="str">
        <f>IF(B187="","",AVERAGEIFS(Data!F$9:F$2708,Data!$C$9:$C$2708,$B187,Data!$E$9:$E$2708,"1°cooking"))</f>
        <v/>
      </c>
      <c r="D187" s="26" t="str">
        <f>IF(B187="","",AVERAGEIFS(Data!F$9:F$2708,Data!$C$9:$C$2708,$B187,Data!$E$9:$E$2708,"2°cooking"))</f>
        <v/>
      </c>
      <c r="E187" s="26" t="str">
        <f>IF(B187="","",AVERAGEIFS(Data!F$9:F$2708,Data!$C$9:$C$2708,$B187,Data!$E$9:$E$2708,"3°cooking"))</f>
        <v/>
      </c>
      <c r="F187" s="26" t="str">
        <f>IF(B187="","",AVERAGEIFS(Data!F$9:F$2708,Data!$C$9:$C$2708,$B187,Data!$E$9:$E$2708,"4°cooking"))</f>
        <v/>
      </c>
      <c r="G187" s="26" t="str">
        <f>IF(B187="","",AVERAGEIFS(Data!F$9:F$2708,Data!$C$9:$C$2708,$B187,Data!$E$9:$E$2708,"5°cooking"))</f>
        <v/>
      </c>
      <c r="H187" s="13" t="str">
        <f t="shared" si="4"/>
        <v/>
      </c>
    </row>
    <row r="188" spans="2:8" x14ac:dyDescent="0.25">
      <c r="B188" s="13" t="str">
        <f t="shared" si="5"/>
        <v/>
      </c>
      <c r="C188" s="26" t="str">
        <f>IF(B188="","",AVERAGEIFS(Data!F$9:F$2708,Data!$C$9:$C$2708,$B188,Data!$E$9:$E$2708,"1°cooking"))</f>
        <v/>
      </c>
      <c r="D188" s="26" t="str">
        <f>IF(B188="","",AVERAGEIFS(Data!F$9:F$2708,Data!$C$9:$C$2708,$B188,Data!$E$9:$E$2708,"2°cooking"))</f>
        <v/>
      </c>
      <c r="E188" s="26" t="str">
        <f>IF(B188="","",AVERAGEIFS(Data!F$9:F$2708,Data!$C$9:$C$2708,$B188,Data!$E$9:$E$2708,"3°cooking"))</f>
        <v/>
      </c>
      <c r="F188" s="26" t="str">
        <f>IF(B188="","",AVERAGEIFS(Data!F$9:F$2708,Data!$C$9:$C$2708,$B188,Data!$E$9:$E$2708,"4°cooking"))</f>
        <v/>
      </c>
      <c r="G188" s="26" t="str">
        <f>IF(B188="","",AVERAGEIFS(Data!F$9:F$2708,Data!$C$9:$C$2708,$B188,Data!$E$9:$E$2708,"5°cooking"))</f>
        <v/>
      </c>
      <c r="H188" s="13" t="str">
        <f t="shared" si="4"/>
        <v/>
      </c>
    </row>
    <row r="189" spans="2:8" x14ac:dyDescent="0.25">
      <c r="B189" s="13" t="str">
        <f t="shared" si="5"/>
        <v/>
      </c>
      <c r="C189" s="26" t="str">
        <f>IF(B189="","",AVERAGEIFS(Data!F$9:F$2708,Data!$C$9:$C$2708,$B189,Data!$E$9:$E$2708,"1°cooking"))</f>
        <v/>
      </c>
      <c r="D189" s="26" t="str">
        <f>IF(B189="","",AVERAGEIFS(Data!F$9:F$2708,Data!$C$9:$C$2708,$B189,Data!$E$9:$E$2708,"2°cooking"))</f>
        <v/>
      </c>
      <c r="E189" s="26" t="str">
        <f>IF(B189="","",AVERAGEIFS(Data!F$9:F$2708,Data!$C$9:$C$2708,$B189,Data!$E$9:$E$2708,"3°cooking"))</f>
        <v/>
      </c>
      <c r="F189" s="26" t="str">
        <f>IF(B189="","",AVERAGEIFS(Data!F$9:F$2708,Data!$C$9:$C$2708,$B189,Data!$E$9:$E$2708,"4°cooking"))</f>
        <v/>
      </c>
      <c r="G189" s="26" t="str">
        <f>IF(B189="","",AVERAGEIFS(Data!F$9:F$2708,Data!$C$9:$C$2708,$B189,Data!$E$9:$E$2708,"5°cooking"))</f>
        <v/>
      </c>
      <c r="H189" s="13" t="str">
        <f t="shared" si="4"/>
        <v/>
      </c>
    </row>
    <row r="190" spans="2:8" x14ac:dyDescent="0.25">
      <c r="B190" s="13" t="str">
        <f t="shared" si="5"/>
        <v/>
      </c>
      <c r="C190" s="26" t="str">
        <f>IF(B190="","",AVERAGEIFS(Data!F$9:F$2708,Data!$C$9:$C$2708,$B190,Data!$E$9:$E$2708,"1°cooking"))</f>
        <v/>
      </c>
      <c r="D190" s="26" t="str">
        <f>IF(B190="","",AVERAGEIFS(Data!F$9:F$2708,Data!$C$9:$C$2708,$B190,Data!$E$9:$E$2708,"2°cooking"))</f>
        <v/>
      </c>
      <c r="E190" s="26" t="str">
        <f>IF(B190="","",AVERAGEIFS(Data!F$9:F$2708,Data!$C$9:$C$2708,$B190,Data!$E$9:$E$2708,"3°cooking"))</f>
        <v/>
      </c>
      <c r="F190" s="26" t="str">
        <f>IF(B190="","",AVERAGEIFS(Data!F$9:F$2708,Data!$C$9:$C$2708,$B190,Data!$E$9:$E$2708,"4°cooking"))</f>
        <v/>
      </c>
      <c r="G190" s="26" t="str">
        <f>IF(B190="","",AVERAGEIFS(Data!F$9:F$2708,Data!$C$9:$C$2708,$B190,Data!$E$9:$E$2708,"5°cooking"))</f>
        <v/>
      </c>
      <c r="H190" s="13" t="str">
        <f t="shared" si="4"/>
        <v/>
      </c>
    </row>
    <row r="191" spans="2:8" x14ac:dyDescent="0.25">
      <c r="B191" s="13" t="str">
        <f t="shared" si="5"/>
        <v/>
      </c>
      <c r="C191" s="26" t="str">
        <f>IF(B191="","",AVERAGEIFS(Data!F$9:F$2708,Data!$C$9:$C$2708,$B191,Data!$E$9:$E$2708,"1°cooking"))</f>
        <v/>
      </c>
      <c r="D191" s="26" t="str">
        <f>IF(B191="","",AVERAGEIFS(Data!F$9:F$2708,Data!$C$9:$C$2708,$B191,Data!$E$9:$E$2708,"2°cooking"))</f>
        <v/>
      </c>
      <c r="E191" s="26" t="str">
        <f>IF(B191="","",AVERAGEIFS(Data!F$9:F$2708,Data!$C$9:$C$2708,$B191,Data!$E$9:$E$2708,"3°cooking"))</f>
        <v/>
      </c>
      <c r="F191" s="26" t="str">
        <f>IF(B191="","",AVERAGEIFS(Data!F$9:F$2708,Data!$C$9:$C$2708,$B191,Data!$E$9:$E$2708,"4°cooking"))</f>
        <v/>
      </c>
      <c r="G191" s="26" t="str">
        <f>IF(B191="","",AVERAGEIFS(Data!F$9:F$2708,Data!$C$9:$C$2708,$B191,Data!$E$9:$E$2708,"5°cooking"))</f>
        <v/>
      </c>
      <c r="H191" s="13" t="str">
        <f t="shared" si="4"/>
        <v/>
      </c>
    </row>
    <row r="192" spans="2:8" x14ac:dyDescent="0.25">
      <c r="B192" s="13" t="str">
        <f t="shared" si="5"/>
        <v/>
      </c>
      <c r="C192" s="26" t="str">
        <f>IF(B192="","",AVERAGEIFS(Data!F$9:F$2708,Data!$C$9:$C$2708,$B192,Data!$E$9:$E$2708,"1°cooking"))</f>
        <v/>
      </c>
      <c r="D192" s="26" t="str">
        <f>IF(B192="","",AVERAGEIFS(Data!F$9:F$2708,Data!$C$9:$C$2708,$B192,Data!$E$9:$E$2708,"2°cooking"))</f>
        <v/>
      </c>
      <c r="E192" s="26" t="str">
        <f>IF(B192="","",AVERAGEIFS(Data!F$9:F$2708,Data!$C$9:$C$2708,$B192,Data!$E$9:$E$2708,"3°cooking"))</f>
        <v/>
      </c>
      <c r="F192" s="26" t="str">
        <f>IF(B192="","",AVERAGEIFS(Data!F$9:F$2708,Data!$C$9:$C$2708,$B192,Data!$E$9:$E$2708,"4°cooking"))</f>
        <v/>
      </c>
      <c r="G192" s="26" t="str">
        <f>IF(B192="","",AVERAGEIFS(Data!F$9:F$2708,Data!$C$9:$C$2708,$B192,Data!$E$9:$E$2708,"5°cooking"))</f>
        <v/>
      </c>
      <c r="H192" s="13" t="str">
        <f t="shared" si="4"/>
        <v/>
      </c>
    </row>
    <row r="193" spans="2:8" x14ac:dyDescent="0.25">
      <c r="B193" s="13" t="str">
        <f t="shared" si="5"/>
        <v/>
      </c>
      <c r="C193" s="26" t="str">
        <f>IF(B193="","",AVERAGEIFS(Data!F$9:F$2708,Data!$C$9:$C$2708,$B193,Data!$E$9:$E$2708,"1°cooking"))</f>
        <v/>
      </c>
      <c r="D193" s="26" t="str">
        <f>IF(B193="","",AVERAGEIFS(Data!F$9:F$2708,Data!$C$9:$C$2708,$B193,Data!$E$9:$E$2708,"2°cooking"))</f>
        <v/>
      </c>
      <c r="E193" s="26" t="str">
        <f>IF(B193="","",AVERAGEIFS(Data!F$9:F$2708,Data!$C$9:$C$2708,$B193,Data!$E$9:$E$2708,"3°cooking"))</f>
        <v/>
      </c>
      <c r="F193" s="26" t="str">
        <f>IF(B193="","",AVERAGEIFS(Data!F$9:F$2708,Data!$C$9:$C$2708,$B193,Data!$E$9:$E$2708,"4°cooking"))</f>
        <v/>
      </c>
      <c r="G193" s="26" t="str">
        <f>IF(B193="","",AVERAGEIFS(Data!F$9:F$2708,Data!$C$9:$C$2708,$B193,Data!$E$9:$E$2708,"5°cooking"))</f>
        <v/>
      </c>
      <c r="H193" s="13" t="str">
        <f t="shared" si="4"/>
        <v/>
      </c>
    </row>
    <row r="194" spans="2:8" x14ac:dyDescent="0.25">
      <c r="B194" s="13" t="str">
        <f t="shared" si="5"/>
        <v/>
      </c>
      <c r="C194" s="26" t="str">
        <f>IF(B194="","",AVERAGEIFS(Data!F$9:F$2708,Data!$C$9:$C$2708,$B194,Data!$E$9:$E$2708,"1°cooking"))</f>
        <v/>
      </c>
      <c r="D194" s="26" t="str">
        <f>IF(B194="","",AVERAGEIFS(Data!F$9:F$2708,Data!$C$9:$C$2708,$B194,Data!$E$9:$E$2708,"2°cooking"))</f>
        <v/>
      </c>
      <c r="E194" s="26" t="str">
        <f>IF(B194="","",AVERAGEIFS(Data!F$9:F$2708,Data!$C$9:$C$2708,$B194,Data!$E$9:$E$2708,"3°cooking"))</f>
        <v/>
      </c>
      <c r="F194" s="26" t="str">
        <f>IF(B194="","",AVERAGEIFS(Data!F$9:F$2708,Data!$C$9:$C$2708,$B194,Data!$E$9:$E$2708,"4°cooking"))</f>
        <v/>
      </c>
      <c r="G194" s="26" t="str">
        <f>IF(B194="","",AVERAGEIFS(Data!F$9:F$2708,Data!$C$9:$C$2708,$B194,Data!$E$9:$E$2708,"5°cooking"))</f>
        <v/>
      </c>
      <c r="H194" s="13" t="str">
        <f t="shared" si="4"/>
        <v/>
      </c>
    </row>
    <row r="195" spans="2:8" x14ac:dyDescent="0.25">
      <c r="B195" s="13" t="str">
        <f t="shared" si="5"/>
        <v/>
      </c>
      <c r="C195" s="26" t="str">
        <f>IF(B195="","",AVERAGEIFS(Data!F$9:F$2708,Data!$C$9:$C$2708,$B195,Data!$E$9:$E$2708,"1°cooking"))</f>
        <v/>
      </c>
      <c r="D195" s="26" t="str">
        <f>IF(B195="","",AVERAGEIFS(Data!F$9:F$2708,Data!$C$9:$C$2708,$B195,Data!$E$9:$E$2708,"2°cooking"))</f>
        <v/>
      </c>
      <c r="E195" s="26" t="str">
        <f>IF(B195="","",AVERAGEIFS(Data!F$9:F$2708,Data!$C$9:$C$2708,$B195,Data!$E$9:$E$2708,"3°cooking"))</f>
        <v/>
      </c>
      <c r="F195" s="26" t="str">
        <f>IF(B195="","",AVERAGEIFS(Data!F$9:F$2708,Data!$C$9:$C$2708,$B195,Data!$E$9:$E$2708,"4°cooking"))</f>
        <v/>
      </c>
      <c r="G195" s="26" t="str">
        <f>IF(B195="","",AVERAGEIFS(Data!F$9:F$2708,Data!$C$9:$C$2708,$B195,Data!$E$9:$E$2708,"5°cooking"))</f>
        <v/>
      </c>
      <c r="H195" s="13" t="str">
        <f t="shared" si="4"/>
        <v/>
      </c>
    </row>
    <row r="196" spans="2:8" x14ac:dyDescent="0.25">
      <c r="B196" s="13" t="str">
        <f t="shared" si="5"/>
        <v/>
      </c>
      <c r="C196" s="26" t="str">
        <f>IF(B196="","",AVERAGEIFS(Data!F$9:F$2708,Data!$C$9:$C$2708,$B196,Data!$E$9:$E$2708,"1°cooking"))</f>
        <v/>
      </c>
      <c r="D196" s="26" t="str">
        <f>IF(B196="","",AVERAGEIFS(Data!F$9:F$2708,Data!$C$9:$C$2708,$B196,Data!$E$9:$E$2708,"2°cooking"))</f>
        <v/>
      </c>
      <c r="E196" s="26" t="str">
        <f>IF(B196="","",AVERAGEIFS(Data!F$9:F$2708,Data!$C$9:$C$2708,$B196,Data!$E$9:$E$2708,"3°cooking"))</f>
        <v/>
      </c>
      <c r="F196" s="26" t="str">
        <f>IF(B196="","",AVERAGEIFS(Data!F$9:F$2708,Data!$C$9:$C$2708,$B196,Data!$E$9:$E$2708,"4°cooking"))</f>
        <v/>
      </c>
      <c r="G196" s="26" t="str">
        <f>IF(B196="","",AVERAGEIFS(Data!F$9:F$2708,Data!$C$9:$C$2708,$B196,Data!$E$9:$E$2708,"5°cooking"))</f>
        <v/>
      </c>
      <c r="H196" s="13" t="str">
        <f t="shared" si="4"/>
        <v/>
      </c>
    </row>
    <row r="197" spans="2:8" x14ac:dyDescent="0.25">
      <c r="B197" s="13" t="str">
        <f t="shared" si="5"/>
        <v/>
      </c>
      <c r="C197" s="26" t="str">
        <f>IF(B197="","",AVERAGEIFS(Data!F$9:F$2708,Data!$C$9:$C$2708,$B197,Data!$E$9:$E$2708,"1°cooking"))</f>
        <v/>
      </c>
      <c r="D197" s="26" t="str">
        <f>IF(B197="","",AVERAGEIFS(Data!F$9:F$2708,Data!$C$9:$C$2708,$B197,Data!$E$9:$E$2708,"2°cooking"))</f>
        <v/>
      </c>
      <c r="E197" s="26" t="str">
        <f>IF(B197="","",AVERAGEIFS(Data!F$9:F$2708,Data!$C$9:$C$2708,$B197,Data!$E$9:$E$2708,"3°cooking"))</f>
        <v/>
      </c>
      <c r="F197" s="26" t="str">
        <f>IF(B197="","",AVERAGEIFS(Data!F$9:F$2708,Data!$C$9:$C$2708,$B197,Data!$E$9:$E$2708,"4°cooking"))</f>
        <v/>
      </c>
      <c r="G197" s="26" t="str">
        <f>IF(B197="","",AVERAGEIFS(Data!F$9:F$2708,Data!$C$9:$C$2708,$B197,Data!$E$9:$E$2708,"5°cooking"))</f>
        <v/>
      </c>
      <c r="H197" s="13" t="str">
        <f t="shared" si="4"/>
        <v/>
      </c>
    </row>
    <row r="198" spans="2:8" x14ac:dyDescent="0.25">
      <c r="B198" s="13" t="str">
        <f t="shared" si="5"/>
        <v/>
      </c>
      <c r="C198" s="26" t="str">
        <f>IF(B198="","",AVERAGEIFS(Data!F$9:F$2708,Data!$C$9:$C$2708,$B198,Data!$E$9:$E$2708,"1°cooking"))</f>
        <v/>
      </c>
      <c r="D198" s="26" t="str">
        <f>IF(B198="","",AVERAGEIFS(Data!F$9:F$2708,Data!$C$9:$C$2708,$B198,Data!$E$9:$E$2708,"2°cooking"))</f>
        <v/>
      </c>
      <c r="E198" s="26" t="str">
        <f>IF(B198="","",AVERAGEIFS(Data!F$9:F$2708,Data!$C$9:$C$2708,$B198,Data!$E$9:$E$2708,"3°cooking"))</f>
        <v/>
      </c>
      <c r="F198" s="26" t="str">
        <f>IF(B198="","",AVERAGEIFS(Data!F$9:F$2708,Data!$C$9:$C$2708,$B198,Data!$E$9:$E$2708,"4°cooking"))</f>
        <v/>
      </c>
      <c r="G198" s="26" t="str">
        <f>IF(B198="","",AVERAGEIFS(Data!F$9:F$2708,Data!$C$9:$C$2708,$B198,Data!$E$9:$E$2708,"5°cooking"))</f>
        <v/>
      </c>
      <c r="H198" s="13" t="str">
        <f t="shared" si="4"/>
        <v/>
      </c>
    </row>
    <row r="199" spans="2:8" x14ac:dyDescent="0.25">
      <c r="B199" s="13" t="str">
        <f t="shared" si="5"/>
        <v/>
      </c>
      <c r="C199" s="26" t="str">
        <f>IF(B199="","",AVERAGEIFS(Data!F$9:F$2708,Data!$C$9:$C$2708,$B199,Data!$E$9:$E$2708,"1°cooking"))</f>
        <v/>
      </c>
      <c r="D199" s="26" t="str">
        <f>IF(B199="","",AVERAGEIFS(Data!F$9:F$2708,Data!$C$9:$C$2708,$B199,Data!$E$9:$E$2708,"2°cooking"))</f>
        <v/>
      </c>
      <c r="E199" s="26" t="str">
        <f>IF(B199="","",AVERAGEIFS(Data!F$9:F$2708,Data!$C$9:$C$2708,$B199,Data!$E$9:$E$2708,"3°cooking"))</f>
        <v/>
      </c>
      <c r="F199" s="26" t="str">
        <f>IF(B199="","",AVERAGEIFS(Data!F$9:F$2708,Data!$C$9:$C$2708,$B199,Data!$E$9:$E$2708,"4°cooking"))</f>
        <v/>
      </c>
      <c r="G199" s="26" t="str">
        <f>IF(B199="","",AVERAGEIFS(Data!F$9:F$2708,Data!$C$9:$C$2708,$B199,Data!$E$9:$E$2708,"5°cooking"))</f>
        <v/>
      </c>
      <c r="H199" s="13" t="str">
        <f t="shared" si="4"/>
        <v/>
      </c>
    </row>
    <row r="200" spans="2:8" x14ac:dyDescent="0.25">
      <c r="B200" s="13" t="str">
        <f t="shared" si="5"/>
        <v/>
      </c>
      <c r="C200" s="26" t="str">
        <f>IF(B200="","",AVERAGEIFS(Data!F$9:F$2708,Data!$C$9:$C$2708,$B200,Data!$E$9:$E$2708,"1°cooking"))</f>
        <v/>
      </c>
      <c r="D200" s="26" t="str">
        <f>IF(B200="","",AVERAGEIFS(Data!F$9:F$2708,Data!$C$9:$C$2708,$B200,Data!$E$9:$E$2708,"2°cooking"))</f>
        <v/>
      </c>
      <c r="E200" s="26" t="str">
        <f>IF(B200="","",AVERAGEIFS(Data!F$9:F$2708,Data!$C$9:$C$2708,$B200,Data!$E$9:$E$2708,"3°cooking"))</f>
        <v/>
      </c>
      <c r="F200" s="26" t="str">
        <f>IF(B200="","",AVERAGEIFS(Data!F$9:F$2708,Data!$C$9:$C$2708,$B200,Data!$E$9:$E$2708,"4°cooking"))</f>
        <v/>
      </c>
      <c r="G200" s="26" t="str">
        <f>IF(B200="","",AVERAGEIFS(Data!F$9:F$2708,Data!$C$9:$C$2708,$B200,Data!$E$9:$E$2708,"5°cooking"))</f>
        <v/>
      </c>
      <c r="H200" s="13" t="str">
        <f t="shared" ref="H200:H263" si="6">IF(B200="","",$H$4)</f>
        <v/>
      </c>
    </row>
    <row r="201" spans="2:8" x14ac:dyDescent="0.25">
      <c r="B201" s="13" t="str">
        <f t="shared" ref="B201:B264" si="7">IF(B200&lt;$D$4,B200+$E$4,"")</f>
        <v/>
      </c>
      <c r="C201" s="26" t="str">
        <f>IF(B201="","",AVERAGEIFS(Data!F$9:F$2708,Data!$C$9:$C$2708,$B201,Data!$E$9:$E$2708,"1°cooking"))</f>
        <v/>
      </c>
      <c r="D201" s="26" t="str">
        <f>IF(B201="","",AVERAGEIFS(Data!F$9:F$2708,Data!$C$9:$C$2708,$B201,Data!$E$9:$E$2708,"2°cooking"))</f>
        <v/>
      </c>
      <c r="E201" s="26" t="str">
        <f>IF(B201="","",AVERAGEIFS(Data!F$9:F$2708,Data!$C$9:$C$2708,$B201,Data!$E$9:$E$2708,"3°cooking"))</f>
        <v/>
      </c>
      <c r="F201" s="26" t="str">
        <f>IF(B201="","",AVERAGEIFS(Data!F$9:F$2708,Data!$C$9:$C$2708,$B201,Data!$E$9:$E$2708,"4°cooking"))</f>
        <v/>
      </c>
      <c r="G201" s="26" t="str">
        <f>IF(B201="","",AVERAGEIFS(Data!F$9:F$2708,Data!$C$9:$C$2708,$B201,Data!$E$9:$E$2708,"5°cooking"))</f>
        <v/>
      </c>
      <c r="H201" s="13" t="str">
        <f t="shared" si="6"/>
        <v/>
      </c>
    </row>
    <row r="202" spans="2:8" x14ac:dyDescent="0.25">
      <c r="B202" s="13" t="str">
        <f t="shared" si="7"/>
        <v/>
      </c>
      <c r="C202" s="26" t="str">
        <f>IF(B202="","",AVERAGEIFS(Data!F$9:F$2708,Data!$C$9:$C$2708,$B202,Data!$E$9:$E$2708,"1°cooking"))</f>
        <v/>
      </c>
      <c r="D202" s="26" t="str">
        <f>IF(B202="","",AVERAGEIFS(Data!F$9:F$2708,Data!$C$9:$C$2708,$B202,Data!$E$9:$E$2708,"2°cooking"))</f>
        <v/>
      </c>
      <c r="E202" s="26" t="str">
        <f>IF(B202="","",AVERAGEIFS(Data!F$9:F$2708,Data!$C$9:$C$2708,$B202,Data!$E$9:$E$2708,"3°cooking"))</f>
        <v/>
      </c>
      <c r="F202" s="26" t="str">
        <f>IF(B202="","",AVERAGEIFS(Data!F$9:F$2708,Data!$C$9:$C$2708,$B202,Data!$E$9:$E$2708,"4°cooking"))</f>
        <v/>
      </c>
      <c r="G202" s="26" t="str">
        <f>IF(B202="","",AVERAGEIFS(Data!F$9:F$2708,Data!$C$9:$C$2708,$B202,Data!$E$9:$E$2708,"5°cooking"))</f>
        <v/>
      </c>
      <c r="H202" s="13" t="str">
        <f t="shared" si="6"/>
        <v/>
      </c>
    </row>
    <row r="203" spans="2:8" x14ac:dyDescent="0.25">
      <c r="B203" s="13" t="str">
        <f t="shared" si="7"/>
        <v/>
      </c>
      <c r="C203" s="26" t="str">
        <f>IF(B203="","",AVERAGEIFS(Data!F$9:F$2708,Data!$C$9:$C$2708,$B203,Data!$E$9:$E$2708,"1°cooking"))</f>
        <v/>
      </c>
      <c r="D203" s="26" t="str">
        <f>IF(B203="","",AVERAGEIFS(Data!F$9:F$2708,Data!$C$9:$C$2708,$B203,Data!$E$9:$E$2708,"2°cooking"))</f>
        <v/>
      </c>
      <c r="E203" s="26" t="str">
        <f>IF(B203="","",AVERAGEIFS(Data!F$9:F$2708,Data!$C$9:$C$2708,$B203,Data!$E$9:$E$2708,"3°cooking"))</f>
        <v/>
      </c>
      <c r="F203" s="26" t="str">
        <f>IF(B203="","",AVERAGEIFS(Data!F$9:F$2708,Data!$C$9:$C$2708,$B203,Data!$E$9:$E$2708,"4°cooking"))</f>
        <v/>
      </c>
      <c r="G203" s="26" t="str">
        <f>IF(B203="","",AVERAGEIFS(Data!F$9:F$2708,Data!$C$9:$C$2708,$B203,Data!$E$9:$E$2708,"5°cooking"))</f>
        <v/>
      </c>
      <c r="H203" s="13" t="str">
        <f t="shared" si="6"/>
        <v/>
      </c>
    </row>
    <row r="204" spans="2:8" x14ac:dyDescent="0.25">
      <c r="B204" s="13" t="str">
        <f t="shared" si="7"/>
        <v/>
      </c>
      <c r="C204" s="26" t="str">
        <f>IF(B204="","",AVERAGEIFS(Data!F$9:F$2708,Data!$C$9:$C$2708,$B204,Data!$E$9:$E$2708,"1°cooking"))</f>
        <v/>
      </c>
      <c r="D204" s="26" t="str">
        <f>IF(B204="","",AVERAGEIFS(Data!F$9:F$2708,Data!$C$9:$C$2708,$B204,Data!$E$9:$E$2708,"2°cooking"))</f>
        <v/>
      </c>
      <c r="E204" s="26" t="str">
        <f>IF(B204="","",AVERAGEIFS(Data!F$9:F$2708,Data!$C$9:$C$2708,$B204,Data!$E$9:$E$2708,"3°cooking"))</f>
        <v/>
      </c>
      <c r="F204" s="26" t="str">
        <f>IF(B204="","",AVERAGEIFS(Data!F$9:F$2708,Data!$C$9:$C$2708,$B204,Data!$E$9:$E$2708,"4°cooking"))</f>
        <v/>
      </c>
      <c r="G204" s="26" t="str">
        <f>IF(B204="","",AVERAGEIFS(Data!F$9:F$2708,Data!$C$9:$C$2708,$B204,Data!$E$9:$E$2708,"5°cooking"))</f>
        <v/>
      </c>
      <c r="H204" s="13" t="str">
        <f t="shared" si="6"/>
        <v/>
      </c>
    </row>
    <row r="205" spans="2:8" x14ac:dyDescent="0.25">
      <c r="B205" s="13" t="str">
        <f t="shared" si="7"/>
        <v/>
      </c>
      <c r="C205" s="26" t="str">
        <f>IF(B205="","",AVERAGEIFS(Data!F$9:F$2708,Data!$C$9:$C$2708,$B205,Data!$E$9:$E$2708,"1°cooking"))</f>
        <v/>
      </c>
      <c r="D205" s="26" t="str">
        <f>IF(B205="","",AVERAGEIFS(Data!F$9:F$2708,Data!$C$9:$C$2708,$B205,Data!$E$9:$E$2708,"2°cooking"))</f>
        <v/>
      </c>
      <c r="E205" s="26" t="str">
        <f>IF(B205="","",AVERAGEIFS(Data!F$9:F$2708,Data!$C$9:$C$2708,$B205,Data!$E$9:$E$2708,"3°cooking"))</f>
        <v/>
      </c>
      <c r="F205" s="26" t="str">
        <f>IF(B205="","",AVERAGEIFS(Data!F$9:F$2708,Data!$C$9:$C$2708,$B205,Data!$E$9:$E$2708,"4°cooking"))</f>
        <v/>
      </c>
      <c r="G205" s="26" t="str">
        <f>IF(B205="","",AVERAGEIFS(Data!F$9:F$2708,Data!$C$9:$C$2708,$B205,Data!$E$9:$E$2708,"5°cooking"))</f>
        <v/>
      </c>
      <c r="H205" s="13" t="str">
        <f t="shared" si="6"/>
        <v/>
      </c>
    </row>
    <row r="206" spans="2:8" x14ac:dyDescent="0.25">
      <c r="B206" s="13" t="str">
        <f t="shared" si="7"/>
        <v/>
      </c>
      <c r="C206" s="26" t="str">
        <f>IF(B206="","",AVERAGEIFS(Data!F$9:F$2708,Data!$C$9:$C$2708,$B206,Data!$E$9:$E$2708,"1°cooking"))</f>
        <v/>
      </c>
      <c r="D206" s="26" t="str">
        <f>IF(B206="","",AVERAGEIFS(Data!F$9:F$2708,Data!$C$9:$C$2708,$B206,Data!$E$9:$E$2708,"2°cooking"))</f>
        <v/>
      </c>
      <c r="E206" s="26" t="str">
        <f>IF(B206="","",AVERAGEIFS(Data!F$9:F$2708,Data!$C$9:$C$2708,$B206,Data!$E$9:$E$2708,"3°cooking"))</f>
        <v/>
      </c>
      <c r="F206" s="26" t="str">
        <f>IF(B206="","",AVERAGEIFS(Data!F$9:F$2708,Data!$C$9:$C$2708,$B206,Data!$E$9:$E$2708,"4°cooking"))</f>
        <v/>
      </c>
      <c r="G206" s="26" t="str">
        <f>IF(B206="","",AVERAGEIFS(Data!F$9:F$2708,Data!$C$9:$C$2708,$B206,Data!$E$9:$E$2708,"5°cooking"))</f>
        <v/>
      </c>
      <c r="H206" s="13" t="str">
        <f t="shared" si="6"/>
        <v/>
      </c>
    </row>
    <row r="207" spans="2:8" x14ac:dyDescent="0.25">
      <c r="B207" s="13" t="str">
        <f t="shared" si="7"/>
        <v/>
      </c>
      <c r="C207" s="26" t="str">
        <f>IF(B207="","",AVERAGEIFS(Data!F$9:F$2708,Data!$C$9:$C$2708,$B207,Data!$E$9:$E$2708,"1°cooking"))</f>
        <v/>
      </c>
      <c r="D207" s="26" t="str">
        <f>IF(B207="","",AVERAGEIFS(Data!F$9:F$2708,Data!$C$9:$C$2708,$B207,Data!$E$9:$E$2708,"2°cooking"))</f>
        <v/>
      </c>
      <c r="E207" s="26" t="str">
        <f>IF(B207="","",AVERAGEIFS(Data!F$9:F$2708,Data!$C$9:$C$2708,$B207,Data!$E$9:$E$2708,"3°cooking"))</f>
        <v/>
      </c>
      <c r="F207" s="26" t="str">
        <f>IF(B207="","",AVERAGEIFS(Data!F$9:F$2708,Data!$C$9:$C$2708,$B207,Data!$E$9:$E$2708,"4°cooking"))</f>
        <v/>
      </c>
      <c r="G207" s="26" t="str">
        <f>IF(B207="","",AVERAGEIFS(Data!F$9:F$2708,Data!$C$9:$C$2708,$B207,Data!$E$9:$E$2708,"5°cooking"))</f>
        <v/>
      </c>
      <c r="H207" s="13" t="str">
        <f t="shared" si="6"/>
        <v/>
      </c>
    </row>
    <row r="208" spans="2:8" x14ac:dyDescent="0.25">
      <c r="B208" s="13" t="str">
        <f t="shared" si="7"/>
        <v/>
      </c>
      <c r="C208" s="26" t="str">
        <f>IF(B208="","",AVERAGEIFS(Data!F$9:F$2708,Data!$C$9:$C$2708,$B208,Data!$E$9:$E$2708,"1°cooking"))</f>
        <v/>
      </c>
      <c r="D208" s="26" t="str">
        <f>IF(B208="","",AVERAGEIFS(Data!F$9:F$2708,Data!$C$9:$C$2708,$B208,Data!$E$9:$E$2708,"2°cooking"))</f>
        <v/>
      </c>
      <c r="E208" s="26" t="str">
        <f>IF(B208="","",AVERAGEIFS(Data!F$9:F$2708,Data!$C$9:$C$2708,$B208,Data!$E$9:$E$2708,"3°cooking"))</f>
        <v/>
      </c>
      <c r="F208" s="26" t="str">
        <f>IF(B208="","",AVERAGEIFS(Data!F$9:F$2708,Data!$C$9:$C$2708,$B208,Data!$E$9:$E$2708,"4°cooking"))</f>
        <v/>
      </c>
      <c r="G208" s="26" t="str">
        <f>IF(B208="","",AVERAGEIFS(Data!F$9:F$2708,Data!$C$9:$C$2708,$B208,Data!$E$9:$E$2708,"5°cooking"))</f>
        <v/>
      </c>
      <c r="H208" s="13" t="str">
        <f t="shared" si="6"/>
        <v/>
      </c>
    </row>
    <row r="209" spans="2:8" x14ac:dyDescent="0.25">
      <c r="B209" s="13" t="str">
        <f t="shared" si="7"/>
        <v/>
      </c>
      <c r="C209" s="26" t="str">
        <f>IF(B209="","",AVERAGEIFS(Data!F$9:F$2708,Data!$C$9:$C$2708,$B209,Data!$E$9:$E$2708,"1°cooking"))</f>
        <v/>
      </c>
      <c r="D209" s="26" t="str">
        <f>IF(B209="","",AVERAGEIFS(Data!F$9:F$2708,Data!$C$9:$C$2708,$B209,Data!$E$9:$E$2708,"2°cooking"))</f>
        <v/>
      </c>
      <c r="E209" s="26" t="str">
        <f>IF(B209="","",AVERAGEIFS(Data!F$9:F$2708,Data!$C$9:$C$2708,$B209,Data!$E$9:$E$2708,"3°cooking"))</f>
        <v/>
      </c>
      <c r="F209" s="26" t="str">
        <f>IF(B209="","",AVERAGEIFS(Data!F$9:F$2708,Data!$C$9:$C$2708,$B209,Data!$E$9:$E$2708,"4°cooking"))</f>
        <v/>
      </c>
      <c r="G209" s="26" t="str">
        <f>IF(B209="","",AVERAGEIFS(Data!F$9:F$2708,Data!$C$9:$C$2708,$B209,Data!$E$9:$E$2708,"5°cooking"))</f>
        <v/>
      </c>
      <c r="H209" s="13" t="str">
        <f t="shared" si="6"/>
        <v/>
      </c>
    </row>
    <row r="210" spans="2:8" x14ac:dyDescent="0.25">
      <c r="B210" s="13" t="str">
        <f t="shared" si="7"/>
        <v/>
      </c>
      <c r="C210" s="26" t="str">
        <f>IF(B210="","",AVERAGEIFS(Data!F$9:F$2708,Data!$C$9:$C$2708,$B210,Data!$E$9:$E$2708,"1°cooking"))</f>
        <v/>
      </c>
      <c r="D210" s="26" t="str">
        <f>IF(B210="","",AVERAGEIFS(Data!F$9:F$2708,Data!$C$9:$C$2708,$B210,Data!$E$9:$E$2708,"2°cooking"))</f>
        <v/>
      </c>
      <c r="E210" s="26" t="str">
        <f>IF(B210="","",AVERAGEIFS(Data!F$9:F$2708,Data!$C$9:$C$2708,$B210,Data!$E$9:$E$2708,"3°cooking"))</f>
        <v/>
      </c>
      <c r="F210" s="26" t="str">
        <f>IF(B210="","",AVERAGEIFS(Data!F$9:F$2708,Data!$C$9:$C$2708,$B210,Data!$E$9:$E$2708,"4°cooking"))</f>
        <v/>
      </c>
      <c r="G210" s="26" t="str">
        <f>IF(B210="","",AVERAGEIFS(Data!F$9:F$2708,Data!$C$9:$C$2708,$B210,Data!$E$9:$E$2708,"5°cooking"))</f>
        <v/>
      </c>
      <c r="H210" s="13" t="str">
        <f t="shared" si="6"/>
        <v/>
      </c>
    </row>
    <row r="211" spans="2:8" x14ac:dyDescent="0.25">
      <c r="B211" s="13" t="str">
        <f t="shared" si="7"/>
        <v/>
      </c>
      <c r="C211" s="26" t="str">
        <f>IF(B211="","",AVERAGEIFS(Data!F$9:F$2708,Data!$C$9:$C$2708,$B211,Data!$E$9:$E$2708,"1°cooking"))</f>
        <v/>
      </c>
      <c r="D211" s="26" t="str">
        <f>IF(B211="","",AVERAGEIFS(Data!F$9:F$2708,Data!$C$9:$C$2708,$B211,Data!$E$9:$E$2708,"2°cooking"))</f>
        <v/>
      </c>
      <c r="E211" s="26" t="str">
        <f>IF(B211="","",AVERAGEIFS(Data!F$9:F$2708,Data!$C$9:$C$2708,$B211,Data!$E$9:$E$2708,"3°cooking"))</f>
        <v/>
      </c>
      <c r="F211" s="26" t="str">
        <f>IF(B211="","",AVERAGEIFS(Data!F$9:F$2708,Data!$C$9:$C$2708,$B211,Data!$E$9:$E$2708,"4°cooking"))</f>
        <v/>
      </c>
      <c r="G211" s="26" t="str">
        <f>IF(B211="","",AVERAGEIFS(Data!F$9:F$2708,Data!$C$9:$C$2708,$B211,Data!$E$9:$E$2708,"5°cooking"))</f>
        <v/>
      </c>
      <c r="H211" s="13" t="str">
        <f t="shared" si="6"/>
        <v/>
      </c>
    </row>
    <row r="212" spans="2:8" x14ac:dyDescent="0.25">
      <c r="B212" s="13" t="str">
        <f t="shared" si="7"/>
        <v/>
      </c>
      <c r="C212" s="26" t="str">
        <f>IF(B212="","",AVERAGEIFS(Data!F$9:F$2708,Data!$C$9:$C$2708,$B212,Data!$E$9:$E$2708,"1°cooking"))</f>
        <v/>
      </c>
      <c r="D212" s="26" t="str">
        <f>IF(B212="","",AVERAGEIFS(Data!F$9:F$2708,Data!$C$9:$C$2708,$B212,Data!$E$9:$E$2708,"2°cooking"))</f>
        <v/>
      </c>
      <c r="E212" s="26" t="str">
        <f>IF(B212="","",AVERAGEIFS(Data!F$9:F$2708,Data!$C$9:$C$2708,$B212,Data!$E$9:$E$2708,"3°cooking"))</f>
        <v/>
      </c>
      <c r="F212" s="26" t="str">
        <f>IF(B212="","",AVERAGEIFS(Data!F$9:F$2708,Data!$C$9:$C$2708,$B212,Data!$E$9:$E$2708,"4°cooking"))</f>
        <v/>
      </c>
      <c r="G212" s="26" t="str">
        <f>IF(B212="","",AVERAGEIFS(Data!F$9:F$2708,Data!$C$9:$C$2708,$B212,Data!$E$9:$E$2708,"5°cooking"))</f>
        <v/>
      </c>
      <c r="H212" s="13" t="str">
        <f t="shared" si="6"/>
        <v/>
      </c>
    </row>
    <row r="213" spans="2:8" x14ac:dyDescent="0.25">
      <c r="B213" s="13" t="str">
        <f t="shared" si="7"/>
        <v/>
      </c>
      <c r="C213" s="26" t="str">
        <f>IF(B213="","",AVERAGEIFS(Data!F$9:F$2708,Data!$C$9:$C$2708,$B213,Data!$E$9:$E$2708,"1°cooking"))</f>
        <v/>
      </c>
      <c r="D213" s="26" t="str">
        <f>IF(B213="","",AVERAGEIFS(Data!F$9:F$2708,Data!$C$9:$C$2708,$B213,Data!$E$9:$E$2708,"2°cooking"))</f>
        <v/>
      </c>
      <c r="E213" s="26" t="str">
        <f>IF(B213="","",AVERAGEIFS(Data!F$9:F$2708,Data!$C$9:$C$2708,$B213,Data!$E$9:$E$2708,"3°cooking"))</f>
        <v/>
      </c>
      <c r="F213" s="26" t="str">
        <f>IF(B213="","",AVERAGEIFS(Data!F$9:F$2708,Data!$C$9:$C$2708,$B213,Data!$E$9:$E$2708,"4°cooking"))</f>
        <v/>
      </c>
      <c r="G213" s="26" t="str">
        <f>IF(B213="","",AVERAGEIFS(Data!F$9:F$2708,Data!$C$9:$C$2708,$B213,Data!$E$9:$E$2708,"5°cooking"))</f>
        <v/>
      </c>
      <c r="H213" s="13" t="str">
        <f t="shared" si="6"/>
        <v/>
      </c>
    </row>
    <row r="214" spans="2:8" x14ac:dyDescent="0.25">
      <c r="B214" s="13" t="str">
        <f t="shared" si="7"/>
        <v/>
      </c>
      <c r="C214" s="26" t="str">
        <f>IF(B214="","",AVERAGEIFS(Data!F$9:F$2708,Data!$C$9:$C$2708,$B214,Data!$E$9:$E$2708,"1°cooking"))</f>
        <v/>
      </c>
      <c r="D214" s="26" t="str">
        <f>IF(B214="","",AVERAGEIFS(Data!F$9:F$2708,Data!$C$9:$C$2708,$B214,Data!$E$9:$E$2708,"2°cooking"))</f>
        <v/>
      </c>
      <c r="E214" s="26" t="str">
        <f>IF(B214="","",AVERAGEIFS(Data!F$9:F$2708,Data!$C$9:$C$2708,$B214,Data!$E$9:$E$2708,"3°cooking"))</f>
        <v/>
      </c>
      <c r="F214" s="26" t="str">
        <f>IF(B214="","",AVERAGEIFS(Data!F$9:F$2708,Data!$C$9:$C$2708,$B214,Data!$E$9:$E$2708,"4°cooking"))</f>
        <v/>
      </c>
      <c r="G214" s="26" t="str">
        <f>IF(B214="","",AVERAGEIFS(Data!F$9:F$2708,Data!$C$9:$C$2708,$B214,Data!$E$9:$E$2708,"5°cooking"))</f>
        <v/>
      </c>
      <c r="H214" s="13" t="str">
        <f t="shared" si="6"/>
        <v/>
      </c>
    </row>
    <row r="215" spans="2:8" x14ac:dyDescent="0.25">
      <c r="B215" s="13" t="str">
        <f t="shared" si="7"/>
        <v/>
      </c>
      <c r="C215" s="26" t="str">
        <f>IF(B215="","",AVERAGEIFS(Data!F$9:F$2708,Data!$C$9:$C$2708,$B215,Data!$E$9:$E$2708,"1°cooking"))</f>
        <v/>
      </c>
      <c r="D215" s="26" t="str">
        <f>IF(B215="","",AVERAGEIFS(Data!F$9:F$2708,Data!$C$9:$C$2708,$B215,Data!$E$9:$E$2708,"2°cooking"))</f>
        <v/>
      </c>
      <c r="E215" s="26" t="str">
        <f>IF(B215="","",AVERAGEIFS(Data!F$9:F$2708,Data!$C$9:$C$2708,$B215,Data!$E$9:$E$2708,"3°cooking"))</f>
        <v/>
      </c>
      <c r="F215" s="26" t="str">
        <f>IF(B215="","",AVERAGEIFS(Data!F$9:F$2708,Data!$C$9:$C$2708,$B215,Data!$E$9:$E$2708,"4°cooking"))</f>
        <v/>
      </c>
      <c r="G215" s="26" t="str">
        <f>IF(B215="","",AVERAGEIFS(Data!F$9:F$2708,Data!$C$9:$C$2708,$B215,Data!$E$9:$E$2708,"5°cooking"))</f>
        <v/>
      </c>
      <c r="H215" s="13" t="str">
        <f t="shared" si="6"/>
        <v/>
      </c>
    </row>
    <row r="216" spans="2:8" x14ac:dyDescent="0.25">
      <c r="B216" s="13" t="str">
        <f t="shared" si="7"/>
        <v/>
      </c>
      <c r="C216" s="26" t="str">
        <f>IF(B216="","",AVERAGEIFS(Data!F$9:F$2708,Data!$C$9:$C$2708,$B216,Data!$E$9:$E$2708,"1°cooking"))</f>
        <v/>
      </c>
      <c r="D216" s="26" t="str">
        <f>IF(B216="","",AVERAGEIFS(Data!F$9:F$2708,Data!$C$9:$C$2708,$B216,Data!$E$9:$E$2708,"2°cooking"))</f>
        <v/>
      </c>
      <c r="E216" s="26" t="str">
        <f>IF(B216="","",AVERAGEIFS(Data!F$9:F$2708,Data!$C$9:$C$2708,$B216,Data!$E$9:$E$2708,"3°cooking"))</f>
        <v/>
      </c>
      <c r="F216" s="26" t="str">
        <f>IF(B216="","",AVERAGEIFS(Data!F$9:F$2708,Data!$C$9:$C$2708,$B216,Data!$E$9:$E$2708,"4°cooking"))</f>
        <v/>
      </c>
      <c r="G216" s="26" t="str">
        <f>IF(B216="","",AVERAGEIFS(Data!F$9:F$2708,Data!$C$9:$C$2708,$B216,Data!$E$9:$E$2708,"5°cooking"))</f>
        <v/>
      </c>
      <c r="H216" s="13" t="str">
        <f t="shared" si="6"/>
        <v/>
      </c>
    </row>
    <row r="217" spans="2:8" x14ac:dyDescent="0.25">
      <c r="B217" s="13" t="str">
        <f t="shared" si="7"/>
        <v/>
      </c>
      <c r="C217" s="26" t="str">
        <f>IF(B217="","",AVERAGEIFS(Data!F$9:F$2708,Data!$C$9:$C$2708,$B217,Data!$E$9:$E$2708,"1°cooking"))</f>
        <v/>
      </c>
      <c r="D217" s="26" t="str">
        <f>IF(B217="","",AVERAGEIFS(Data!F$9:F$2708,Data!$C$9:$C$2708,$B217,Data!$E$9:$E$2708,"2°cooking"))</f>
        <v/>
      </c>
      <c r="E217" s="26" t="str">
        <f>IF(B217="","",AVERAGEIFS(Data!F$9:F$2708,Data!$C$9:$C$2708,$B217,Data!$E$9:$E$2708,"3°cooking"))</f>
        <v/>
      </c>
      <c r="F217" s="26" t="str">
        <f>IF(B217="","",AVERAGEIFS(Data!F$9:F$2708,Data!$C$9:$C$2708,$B217,Data!$E$9:$E$2708,"4°cooking"))</f>
        <v/>
      </c>
      <c r="G217" s="26" t="str">
        <f>IF(B217="","",AVERAGEIFS(Data!F$9:F$2708,Data!$C$9:$C$2708,$B217,Data!$E$9:$E$2708,"5°cooking"))</f>
        <v/>
      </c>
      <c r="H217" s="13" t="str">
        <f t="shared" si="6"/>
        <v/>
      </c>
    </row>
    <row r="218" spans="2:8" x14ac:dyDescent="0.25">
      <c r="B218" s="13" t="str">
        <f t="shared" si="7"/>
        <v/>
      </c>
      <c r="C218" s="26" t="str">
        <f>IF(B218="","",AVERAGEIFS(Data!F$9:F$2708,Data!$C$9:$C$2708,$B218,Data!$E$9:$E$2708,"1°cooking"))</f>
        <v/>
      </c>
      <c r="D218" s="26" t="str">
        <f>IF(B218="","",AVERAGEIFS(Data!F$9:F$2708,Data!$C$9:$C$2708,$B218,Data!$E$9:$E$2708,"2°cooking"))</f>
        <v/>
      </c>
      <c r="E218" s="26" t="str">
        <f>IF(B218="","",AVERAGEIFS(Data!F$9:F$2708,Data!$C$9:$C$2708,$B218,Data!$E$9:$E$2708,"3°cooking"))</f>
        <v/>
      </c>
      <c r="F218" s="26" t="str">
        <f>IF(B218="","",AVERAGEIFS(Data!F$9:F$2708,Data!$C$9:$C$2708,$B218,Data!$E$9:$E$2708,"4°cooking"))</f>
        <v/>
      </c>
      <c r="G218" s="26" t="str">
        <f>IF(B218="","",AVERAGEIFS(Data!F$9:F$2708,Data!$C$9:$C$2708,$B218,Data!$E$9:$E$2708,"5°cooking"))</f>
        <v/>
      </c>
      <c r="H218" s="13" t="str">
        <f t="shared" si="6"/>
        <v/>
      </c>
    </row>
    <row r="219" spans="2:8" x14ac:dyDescent="0.25">
      <c r="B219" s="13" t="str">
        <f t="shared" si="7"/>
        <v/>
      </c>
      <c r="C219" s="26" t="str">
        <f>IF(B219="","",AVERAGEIFS(Data!F$9:F$2708,Data!$C$9:$C$2708,$B219,Data!$E$9:$E$2708,"1°cooking"))</f>
        <v/>
      </c>
      <c r="D219" s="26" t="str">
        <f>IF(B219="","",AVERAGEIFS(Data!F$9:F$2708,Data!$C$9:$C$2708,$B219,Data!$E$9:$E$2708,"2°cooking"))</f>
        <v/>
      </c>
      <c r="E219" s="26" t="str">
        <f>IF(B219="","",AVERAGEIFS(Data!F$9:F$2708,Data!$C$9:$C$2708,$B219,Data!$E$9:$E$2708,"3°cooking"))</f>
        <v/>
      </c>
      <c r="F219" s="26" t="str">
        <f>IF(B219="","",AVERAGEIFS(Data!F$9:F$2708,Data!$C$9:$C$2708,$B219,Data!$E$9:$E$2708,"4°cooking"))</f>
        <v/>
      </c>
      <c r="G219" s="26" t="str">
        <f>IF(B219="","",AVERAGEIFS(Data!F$9:F$2708,Data!$C$9:$C$2708,$B219,Data!$E$9:$E$2708,"5°cooking"))</f>
        <v/>
      </c>
      <c r="H219" s="13" t="str">
        <f t="shared" si="6"/>
        <v/>
      </c>
    </row>
    <row r="220" spans="2:8" x14ac:dyDescent="0.25">
      <c r="B220" s="13" t="str">
        <f t="shared" si="7"/>
        <v/>
      </c>
      <c r="C220" s="26" t="str">
        <f>IF(B220="","",AVERAGEIFS(Data!F$9:F$2708,Data!$C$9:$C$2708,$B220,Data!$E$9:$E$2708,"1°cooking"))</f>
        <v/>
      </c>
      <c r="D220" s="26" t="str">
        <f>IF(B220="","",AVERAGEIFS(Data!F$9:F$2708,Data!$C$9:$C$2708,$B220,Data!$E$9:$E$2708,"2°cooking"))</f>
        <v/>
      </c>
      <c r="E220" s="26" t="str">
        <f>IF(B220="","",AVERAGEIFS(Data!F$9:F$2708,Data!$C$9:$C$2708,$B220,Data!$E$9:$E$2708,"3°cooking"))</f>
        <v/>
      </c>
      <c r="F220" s="26" t="str">
        <f>IF(B220="","",AVERAGEIFS(Data!F$9:F$2708,Data!$C$9:$C$2708,$B220,Data!$E$9:$E$2708,"4°cooking"))</f>
        <v/>
      </c>
      <c r="G220" s="26" t="str">
        <f>IF(B220="","",AVERAGEIFS(Data!F$9:F$2708,Data!$C$9:$C$2708,$B220,Data!$E$9:$E$2708,"5°cooking"))</f>
        <v/>
      </c>
      <c r="H220" s="13" t="str">
        <f t="shared" si="6"/>
        <v/>
      </c>
    </row>
    <row r="221" spans="2:8" x14ac:dyDescent="0.25">
      <c r="B221" s="13" t="str">
        <f t="shared" si="7"/>
        <v/>
      </c>
      <c r="C221" s="26" t="str">
        <f>IF(B221="","",AVERAGEIFS(Data!F$9:F$2708,Data!$C$9:$C$2708,$B221,Data!$E$9:$E$2708,"1°cooking"))</f>
        <v/>
      </c>
      <c r="D221" s="26" t="str">
        <f>IF(B221="","",AVERAGEIFS(Data!F$9:F$2708,Data!$C$9:$C$2708,$B221,Data!$E$9:$E$2708,"2°cooking"))</f>
        <v/>
      </c>
      <c r="E221" s="26" t="str">
        <f>IF(B221="","",AVERAGEIFS(Data!F$9:F$2708,Data!$C$9:$C$2708,$B221,Data!$E$9:$E$2708,"3°cooking"))</f>
        <v/>
      </c>
      <c r="F221" s="26" t="str">
        <f>IF(B221="","",AVERAGEIFS(Data!F$9:F$2708,Data!$C$9:$C$2708,$B221,Data!$E$9:$E$2708,"4°cooking"))</f>
        <v/>
      </c>
      <c r="G221" s="26" t="str">
        <f>IF(B221="","",AVERAGEIFS(Data!F$9:F$2708,Data!$C$9:$C$2708,$B221,Data!$E$9:$E$2708,"5°cooking"))</f>
        <v/>
      </c>
      <c r="H221" s="13" t="str">
        <f t="shared" si="6"/>
        <v/>
      </c>
    </row>
    <row r="222" spans="2:8" x14ac:dyDescent="0.25">
      <c r="B222" s="13" t="str">
        <f t="shared" si="7"/>
        <v/>
      </c>
      <c r="C222" s="26" t="str">
        <f>IF(B222="","",AVERAGEIFS(Data!F$9:F$2708,Data!$C$9:$C$2708,$B222,Data!$E$9:$E$2708,"1°cooking"))</f>
        <v/>
      </c>
      <c r="D222" s="26" t="str">
        <f>IF(B222="","",AVERAGEIFS(Data!F$9:F$2708,Data!$C$9:$C$2708,$B222,Data!$E$9:$E$2708,"2°cooking"))</f>
        <v/>
      </c>
      <c r="E222" s="26" t="str">
        <f>IF(B222="","",AVERAGEIFS(Data!F$9:F$2708,Data!$C$9:$C$2708,$B222,Data!$E$9:$E$2708,"3°cooking"))</f>
        <v/>
      </c>
      <c r="F222" s="26" t="str">
        <f>IF(B222="","",AVERAGEIFS(Data!F$9:F$2708,Data!$C$9:$C$2708,$B222,Data!$E$9:$E$2708,"4°cooking"))</f>
        <v/>
      </c>
      <c r="G222" s="26" t="str">
        <f>IF(B222="","",AVERAGEIFS(Data!F$9:F$2708,Data!$C$9:$C$2708,$B222,Data!$E$9:$E$2708,"5°cooking"))</f>
        <v/>
      </c>
      <c r="H222" s="13" t="str">
        <f t="shared" si="6"/>
        <v/>
      </c>
    </row>
    <row r="223" spans="2:8" x14ac:dyDescent="0.25">
      <c r="B223" s="13" t="str">
        <f t="shared" si="7"/>
        <v/>
      </c>
      <c r="C223" s="26" t="str">
        <f>IF(B223="","",AVERAGEIFS(Data!F$9:F$2708,Data!$C$9:$C$2708,$B223,Data!$E$9:$E$2708,"1°cooking"))</f>
        <v/>
      </c>
      <c r="D223" s="26" t="str">
        <f>IF(B223="","",AVERAGEIFS(Data!F$9:F$2708,Data!$C$9:$C$2708,$B223,Data!$E$9:$E$2708,"2°cooking"))</f>
        <v/>
      </c>
      <c r="E223" s="26" t="str">
        <f>IF(B223="","",AVERAGEIFS(Data!F$9:F$2708,Data!$C$9:$C$2708,$B223,Data!$E$9:$E$2708,"3°cooking"))</f>
        <v/>
      </c>
      <c r="F223" s="26" t="str">
        <f>IF(B223="","",AVERAGEIFS(Data!F$9:F$2708,Data!$C$9:$C$2708,$B223,Data!$E$9:$E$2708,"4°cooking"))</f>
        <v/>
      </c>
      <c r="G223" s="26" t="str">
        <f>IF(B223="","",AVERAGEIFS(Data!F$9:F$2708,Data!$C$9:$C$2708,$B223,Data!$E$9:$E$2708,"5°cooking"))</f>
        <v/>
      </c>
      <c r="H223" s="13" t="str">
        <f t="shared" si="6"/>
        <v/>
      </c>
    </row>
    <row r="224" spans="2:8" x14ac:dyDescent="0.25">
      <c r="B224" s="13" t="str">
        <f t="shared" si="7"/>
        <v/>
      </c>
      <c r="C224" s="26" t="str">
        <f>IF(B224="","",AVERAGEIFS(Data!F$9:F$2708,Data!$C$9:$C$2708,$B224,Data!$E$9:$E$2708,"1°cooking"))</f>
        <v/>
      </c>
      <c r="D224" s="26" t="str">
        <f>IF(B224="","",AVERAGEIFS(Data!F$9:F$2708,Data!$C$9:$C$2708,$B224,Data!$E$9:$E$2708,"2°cooking"))</f>
        <v/>
      </c>
      <c r="E224" s="26" t="str">
        <f>IF(B224="","",AVERAGEIFS(Data!F$9:F$2708,Data!$C$9:$C$2708,$B224,Data!$E$9:$E$2708,"3°cooking"))</f>
        <v/>
      </c>
      <c r="F224" s="26" t="str">
        <f>IF(B224="","",AVERAGEIFS(Data!F$9:F$2708,Data!$C$9:$C$2708,$B224,Data!$E$9:$E$2708,"4°cooking"))</f>
        <v/>
      </c>
      <c r="G224" s="26" t="str">
        <f>IF(B224="","",AVERAGEIFS(Data!F$9:F$2708,Data!$C$9:$C$2708,$B224,Data!$E$9:$E$2708,"5°cooking"))</f>
        <v/>
      </c>
      <c r="H224" s="13" t="str">
        <f t="shared" si="6"/>
        <v/>
      </c>
    </row>
    <row r="225" spans="2:8" x14ac:dyDescent="0.25">
      <c r="B225" s="13" t="str">
        <f t="shared" si="7"/>
        <v/>
      </c>
      <c r="C225" s="26" t="str">
        <f>IF(B225="","",AVERAGEIFS(Data!F$9:F$2708,Data!$C$9:$C$2708,$B225,Data!$E$9:$E$2708,"1°cooking"))</f>
        <v/>
      </c>
      <c r="D225" s="26" t="str">
        <f>IF(B225="","",AVERAGEIFS(Data!F$9:F$2708,Data!$C$9:$C$2708,$B225,Data!$E$9:$E$2708,"2°cooking"))</f>
        <v/>
      </c>
      <c r="E225" s="26" t="str">
        <f>IF(B225="","",AVERAGEIFS(Data!F$9:F$2708,Data!$C$9:$C$2708,$B225,Data!$E$9:$E$2708,"3°cooking"))</f>
        <v/>
      </c>
      <c r="F225" s="26" t="str">
        <f>IF(B225="","",AVERAGEIFS(Data!F$9:F$2708,Data!$C$9:$C$2708,$B225,Data!$E$9:$E$2708,"4°cooking"))</f>
        <v/>
      </c>
      <c r="G225" s="26" t="str">
        <f>IF(B225="","",AVERAGEIFS(Data!F$9:F$2708,Data!$C$9:$C$2708,$B225,Data!$E$9:$E$2708,"5°cooking"))</f>
        <v/>
      </c>
      <c r="H225" s="13" t="str">
        <f t="shared" si="6"/>
        <v/>
      </c>
    </row>
    <row r="226" spans="2:8" x14ac:dyDescent="0.25">
      <c r="B226" s="13" t="str">
        <f t="shared" si="7"/>
        <v/>
      </c>
      <c r="C226" s="26" t="str">
        <f>IF(B226="","",AVERAGEIFS(Data!F$9:F$2708,Data!$C$9:$C$2708,$B226,Data!$E$9:$E$2708,"1°cooking"))</f>
        <v/>
      </c>
      <c r="D226" s="26" t="str">
        <f>IF(B226="","",AVERAGEIFS(Data!F$9:F$2708,Data!$C$9:$C$2708,$B226,Data!$E$9:$E$2708,"2°cooking"))</f>
        <v/>
      </c>
      <c r="E226" s="26" t="str">
        <f>IF(B226="","",AVERAGEIFS(Data!F$9:F$2708,Data!$C$9:$C$2708,$B226,Data!$E$9:$E$2708,"3°cooking"))</f>
        <v/>
      </c>
      <c r="F226" s="26" t="str">
        <f>IF(B226="","",AVERAGEIFS(Data!F$9:F$2708,Data!$C$9:$C$2708,$B226,Data!$E$9:$E$2708,"4°cooking"))</f>
        <v/>
      </c>
      <c r="G226" s="26" t="str">
        <f>IF(B226="","",AVERAGEIFS(Data!F$9:F$2708,Data!$C$9:$C$2708,$B226,Data!$E$9:$E$2708,"5°cooking"))</f>
        <v/>
      </c>
      <c r="H226" s="13" t="str">
        <f t="shared" si="6"/>
        <v/>
      </c>
    </row>
    <row r="227" spans="2:8" x14ac:dyDescent="0.25">
      <c r="B227" s="13" t="str">
        <f t="shared" si="7"/>
        <v/>
      </c>
      <c r="C227" s="26" t="str">
        <f>IF(B227="","",AVERAGEIFS(Data!F$9:F$2708,Data!$C$9:$C$2708,$B227,Data!$E$9:$E$2708,"1°cooking"))</f>
        <v/>
      </c>
      <c r="D227" s="26" t="str">
        <f>IF(B227="","",AVERAGEIFS(Data!F$9:F$2708,Data!$C$9:$C$2708,$B227,Data!$E$9:$E$2708,"2°cooking"))</f>
        <v/>
      </c>
      <c r="E227" s="26" t="str">
        <f>IF(B227="","",AVERAGEIFS(Data!F$9:F$2708,Data!$C$9:$C$2708,$B227,Data!$E$9:$E$2708,"3°cooking"))</f>
        <v/>
      </c>
      <c r="F227" s="26" t="str">
        <f>IF(B227="","",AVERAGEIFS(Data!F$9:F$2708,Data!$C$9:$C$2708,$B227,Data!$E$9:$E$2708,"4°cooking"))</f>
        <v/>
      </c>
      <c r="G227" s="26" t="str">
        <f>IF(B227="","",AVERAGEIFS(Data!F$9:F$2708,Data!$C$9:$C$2708,$B227,Data!$E$9:$E$2708,"5°cooking"))</f>
        <v/>
      </c>
      <c r="H227" s="13" t="str">
        <f t="shared" si="6"/>
        <v/>
      </c>
    </row>
    <row r="228" spans="2:8" x14ac:dyDescent="0.25">
      <c r="B228" s="13" t="str">
        <f t="shared" si="7"/>
        <v/>
      </c>
      <c r="C228" s="26" t="str">
        <f>IF(B228="","",AVERAGEIFS(Data!F$9:F$2708,Data!$C$9:$C$2708,$B228,Data!$E$9:$E$2708,"1°cooking"))</f>
        <v/>
      </c>
      <c r="D228" s="26" t="str">
        <f>IF(B228="","",AVERAGEIFS(Data!F$9:F$2708,Data!$C$9:$C$2708,$B228,Data!$E$9:$E$2708,"2°cooking"))</f>
        <v/>
      </c>
      <c r="E228" s="26" t="str">
        <f>IF(B228="","",AVERAGEIFS(Data!F$9:F$2708,Data!$C$9:$C$2708,$B228,Data!$E$9:$E$2708,"3°cooking"))</f>
        <v/>
      </c>
      <c r="F228" s="26" t="str">
        <f>IF(B228="","",AVERAGEIFS(Data!F$9:F$2708,Data!$C$9:$C$2708,$B228,Data!$E$9:$E$2708,"4°cooking"))</f>
        <v/>
      </c>
      <c r="G228" s="26" t="str">
        <f>IF(B228="","",AVERAGEIFS(Data!F$9:F$2708,Data!$C$9:$C$2708,$B228,Data!$E$9:$E$2708,"5°cooking"))</f>
        <v/>
      </c>
      <c r="H228" s="13" t="str">
        <f t="shared" si="6"/>
        <v/>
      </c>
    </row>
    <row r="229" spans="2:8" x14ac:dyDescent="0.25">
      <c r="B229" s="13" t="str">
        <f t="shared" si="7"/>
        <v/>
      </c>
      <c r="C229" s="26" t="str">
        <f>IF(B229="","",AVERAGEIFS(Data!F$9:F$2708,Data!$C$9:$C$2708,$B229,Data!$E$9:$E$2708,"1°cooking"))</f>
        <v/>
      </c>
      <c r="D229" s="26" t="str">
        <f>IF(B229="","",AVERAGEIFS(Data!F$9:F$2708,Data!$C$9:$C$2708,$B229,Data!$E$9:$E$2708,"2°cooking"))</f>
        <v/>
      </c>
      <c r="E229" s="26" t="str">
        <f>IF(B229="","",AVERAGEIFS(Data!F$9:F$2708,Data!$C$9:$C$2708,$B229,Data!$E$9:$E$2708,"3°cooking"))</f>
        <v/>
      </c>
      <c r="F229" s="26" t="str">
        <f>IF(B229="","",AVERAGEIFS(Data!F$9:F$2708,Data!$C$9:$C$2708,$B229,Data!$E$9:$E$2708,"4°cooking"))</f>
        <v/>
      </c>
      <c r="G229" s="26" t="str">
        <f>IF(B229="","",AVERAGEIFS(Data!F$9:F$2708,Data!$C$9:$C$2708,$B229,Data!$E$9:$E$2708,"5°cooking"))</f>
        <v/>
      </c>
      <c r="H229" s="13" t="str">
        <f t="shared" si="6"/>
        <v/>
      </c>
    </row>
    <row r="230" spans="2:8" x14ac:dyDescent="0.25">
      <c r="B230" s="13" t="str">
        <f t="shared" si="7"/>
        <v/>
      </c>
      <c r="C230" s="26" t="str">
        <f>IF(B230="","",AVERAGEIFS(Data!F$9:F$2708,Data!$C$9:$C$2708,$B230,Data!$E$9:$E$2708,"1°cooking"))</f>
        <v/>
      </c>
      <c r="D230" s="26" t="str">
        <f>IF(B230="","",AVERAGEIFS(Data!F$9:F$2708,Data!$C$9:$C$2708,$B230,Data!$E$9:$E$2708,"2°cooking"))</f>
        <v/>
      </c>
      <c r="E230" s="26" t="str">
        <f>IF(B230="","",AVERAGEIFS(Data!F$9:F$2708,Data!$C$9:$C$2708,$B230,Data!$E$9:$E$2708,"3°cooking"))</f>
        <v/>
      </c>
      <c r="F230" s="26" t="str">
        <f>IF(B230="","",AVERAGEIFS(Data!F$9:F$2708,Data!$C$9:$C$2708,$B230,Data!$E$9:$E$2708,"4°cooking"))</f>
        <v/>
      </c>
      <c r="G230" s="26" t="str">
        <f>IF(B230="","",AVERAGEIFS(Data!F$9:F$2708,Data!$C$9:$C$2708,$B230,Data!$E$9:$E$2708,"5°cooking"))</f>
        <v/>
      </c>
      <c r="H230" s="13" t="str">
        <f t="shared" si="6"/>
        <v/>
      </c>
    </row>
    <row r="231" spans="2:8" x14ac:dyDescent="0.25">
      <c r="B231" s="13" t="str">
        <f t="shared" si="7"/>
        <v/>
      </c>
      <c r="C231" s="26" t="str">
        <f>IF(B231="","",AVERAGEIFS(Data!F$9:F$2708,Data!$C$9:$C$2708,$B231,Data!$E$9:$E$2708,"1°cooking"))</f>
        <v/>
      </c>
      <c r="D231" s="26" t="str">
        <f>IF(B231="","",AVERAGEIFS(Data!F$9:F$2708,Data!$C$9:$C$2708,$B231,Data!$E$9:$E$2708,"2°cooking"))</f>
        <v/>
      </c>
      <c r="E231" s="26" t="str">
        <f>IF(B231="","",AVERAGEIFS(Data!F$9:F$2708,Data!$C$9:$C$2708,$B231,Data!$E$9:$E$2708,"3°cooking"))</f>
        <v/>
      </c>
      <c r="F231" s="26" t="str">
        <f>IF(B231="","",AVERAGEIFS(Data!F$9:F$2708,Data!$C$9:$C$2708,$B231,Data!$E$9:$E$2708,"4°cooking"))</f>
        <v/>
      </c>
      <c r="G231" s="26" t="str">
        <f>IF(B231="","",AVERAGEIFS(Data!F$9:F$2708,Data!$C$9:$C$2708,$B231,Data!$E$9:$E$2708,"5°cooking"))</f>
        <v/>
      </c>
      <c r="H231" s="13" t="str">
        <f t="shared" si="6"/>
        <v/>
      </c>
    </row>
    <row r="232" spans="2:8" x14ac:dyDescent="0.25">
      <c r="B232" s="13" t="str">
        <f t="shared" si="7"/>
        <v/>
      </c>
      <c r="C232" s="26" t="str">
        <f>IF(B232="","",AVERAGEIFS(Data!F$9:F$2708,Data!$C$9:$C$2708,$B232,Data!$E$9:$E$2708,"1°cooking"))</f>
        <v/>
      </c>
      <c r="D232" s="26" t="str">
        <f>IF(B232="","",AVERAGEIFS(Data!F$9:F$2708,Data!$C$9:$C$2708,$B232,Data!$E$9:$E$2708,"2°cooking"))</f>
        <v/>
      </c>
      <c r="E232" s="26" t="str">
        <f>IF(B232="","",AVERAGEIFS(Data!F$9:F$2708,Data!$C$9:$C$2708,$B232,Data!$E$9:$E$2708,"3°cooking"))</f>
        <v/>
      </c>
      <c r="F232" s="26" t="str">
        <f>IF(B232="","",AVERAGEIFS(Data!F$9:F$2708,Data!$C$9:$C$2708,$B232,Data!$E$9:$E$2708,"4°cooking"))</f>
        <v/>
      </c>
      <c r="G232" s="26" t="str">
        <f>IF(B232="","",AVERAGEIFS(Data!F$9:F$2708,Data!$C$9:$C$2708,$B232,Data!$E$9:$E$2708,"5°cooking"))</f>
        <v/>
      </c>
      <c r="H232" s="13" t="str">
        <f t="shared" si="6"/>
        <v/>
      </c>
    </row>
    <row r="233" spans="2:8" x14ac:dyDescent="0.25">
      <c r="B233" s="13" t="str">
        <f t="shared" si="7"/>
        <v/>
      </c>
      <c r="C233" s="26" t="str">
        <f>IF(B233="","",AVERAGEIFS(Data!F$9:F$2708,Data!$C$9:$C$2708,$B233,Data!$E$9:$E$2708,"1°cooking"))</f>
        <v/>
      </c>
      <c r="D233" s="26" t="str">
        <f>IF(B233="","",AVERAGEIFS(Data!F$9:F$2708,Data!$C$9:$C$2708,$B233,Data!$E$9:$E$2708,"2°cooking"))</f>
        <v/>
      </c>
      <c r="E233" s="26" t="str">
        <f>IF(B233="","",AVERAGEIFS(Data!F$9:F$2708,Data!$C$9:$C$2708,$B233,Data!$E$9:$E$2708,"3°cooking"))</f>
        <v/>
      </c>
      <c r="F233" s="26" t="str">
        <f>IF(B233="","",AVERAGEIFS(Data!F$9:F$2708,Data!$C$9:$C$2708,$B233,Data!$E$9:$E$2708,"4°cooking"))</f>
        <v/>
      </c>
      <c r="G233" s="26" t="str">
        <f>IF(B233="","",AVERAGEIFS(Data!F$9:F$2708,Data!$C$9:$C$2708,$B233,Data!$E$9:$E$2708,"5°cooking"))</f>
        <v/>
      </c>
      <c r="H233" s="13" t="str">
        <f t="shared" si="6"/>
        <v/>
      </c>
    </row>
    <row r="234" spans="2:8" x14ac:dyDescent="0.25">
      <c r="B234" s="13" t="str">
        <f t="shared" si="7"/>
        <v/>
      </c>
      <c r="C234" s="26" t="str">
        <f>IF(B234="","",AVERAGEIFS(Data!F$9:F$2708,Data!$C$9:$C$2708,$B234,Data!$E$9:$E$2708,"1°cooking"))</f>
        <v/>
      </c>
      <c r="D234" s="26" t="str">
        <f>IF(B234="","",AVERAGEIFS(Data!F$9:F$2708,Data!$C$9:$C$2708,$B234,Data!$E$9:$E$2708,"2°cooking"))</f>
        <v/>
      </c>
      <c r="E234" s="26" t="str">
        <f>IF(B234="","",AVERAGEIFS(Data!F$9:F$2708,Data!$C$9:$C$2708,$B234,Data!$E$9:$E$2708,"3°cooking"))</f>
        <v/>
      </c>
      <c r="F234" s="26" t="str">
        <f>IF(B234="","",AVERAGEIFS(Data!F$9:F$2708,Data!$C$9:$C$2708,$B234,Data!$E$9:$E$2708,"4°cooking"))</f>
        <v/>
      </c>
      <c r="G234" s="26" t="str">
        <f>IF(B234="","",AVERAGEIFS(Data!F$9:F$2708,Data!$C$9:$C$2708,$B234,Data!$E$9:$E$2708,"5°cooking"))</f>
        <v/>
      </c>
      <c r="H234" s="13" t="str">
        <f t="shared" si="6"/>
        <v/>
      </c>
    </row>
    <row r="235" spans="2:8" x14ac:dyDescent="0.25">
      <c r="B235" s="13" t="str">
        <f t="shared" si="7"/>
        <v/>
      </c>
      <c r="C235" s="26" t="str">
        <f>IF(B235="","",AVERAGEIFS(Data!F$9:F$2708,Data!$C$9:$C$2708,$B235,Data!$E$9:$E$2708,"1°cooking"))</f>
        <v/>
      </c>
      <c r="D235" s="26" t="str">
        <f>IF(B235="","",AVERAGEIFS(Data!F$9:F$2708,Data!$C$9:$C$2708,$B235,Data!$E$9:$E$2708,"2°cooking"))</f>
        <v/>
      </c>
      <c r="E235" s="26" t="str">
        <f>IF(B235="","",AVERAGEIFS(Data!F$9:F$2708,Data!$C$9:$C$2708,$B235,Data!$E$9:$E$2708,"3°cooking"))</f>
        <v/>
      </c>
      <c r="F235" s="26" t="str">
        <f>IF(B235="","",AVERAGEIFS(Data!F$9:F$2708,Data!$C$9:$C$2708,$B235,Data!$E$9:$E$2708,"4°cooking"))</f>
        <v/>
      </c>
      <c r="G235" s="26" t="str">
        <f>IF(B235="","",AVERAGEIFS(Data!F$9:F$2708,Data!$C$9:$C$2708,$B235,Data!$E$9:$E$2708,"5°cooking"))</f>
        <v/>
      </c>
      <c r="H235" s="13" t="str">
        <f t="shared" si="6"/>
        <v/>
      </c>
    </row>
    <row r="236" spans="2:8" x14ac:dyDescent="0.25">
      <c r="B236" s="13" t="str">
        <f t="shared" si="7"/>
        <v/>
      </c>
      <c r="C236" s="26" t="str">
        <f>IF(B236="","",AVERAGEIFS(Data!F$9:F$2708,Data!$C$9:$C$2708,$B236,Data!$E$9:$E$2708,"1°cooking"))</f>
        <v/>
      </c>
      <c r="D236" s="26" t="str">
        <f>IF(B236="","",AVERAGEIFS(Data!F$9:F$2708,Data!$C$9:$C$2708,$B236,Data!$E$9:$E$2708,"2°cooking"))</f>
        <v/>
      </c>
      <c r="E236" s="26" t="str">
        <f>IF(B236="","",AVERAGEIFS(Data!F$9:F$2708,Data!$C$9:$C$2708,$B236,Data!$E$9:$E$2708,"3°cooking"))</f>
        <v/>
      </c>
      <c r="F236" s="26" t="str">
        <f>IF(B236="","",AVERAGEIFS(Data!F$9:F$2708,Data!$C$9:$C$2708,$B236,Data!$E$9:$E$2708,"4°cooking"))</f>
        <v/>
      </c>
      <c r="G236" s="26" t="str">
        <f>IF(B236="","",AVERAGEIFS(Data!F$9:F$2708,Data!$C$9:$C$2708,$B236,Data!$E$9:$E$2708,"5°cooking"))</f>
        <v/>
      </c>
      <c r="H236" s="13" t="str">
        <f t="shared" si="6"/>
        <v/>
      </c>
    </row>
    <row r="237" spans="2:8" x14ac:dyDescent="0.25">
      <c r="B237" s="13" t="str">
        <f t="shared" si="7"/>
        <v/>
      </c>
      <c r="C237" s="26" t="str">
        <f>IF(B237="","",AVERAGEIFS(Data!F$9:F$2708,Data!$C$9:$C$2708,$B237,Data!$E$9:$E$2708,"1°cooking"))</f>
        <v/>
      </c>
      <c r="D237" s="26" t="str">
        <f>IF(B237="","",AVERAGEIFS(Data!F$9:F$2708,Data!$C$9:$C$2708,$B237,Data!$E$9:$E$2708,"2°cooking"))</f>
        <v/>
      </c>
      <c r="E237" s="26" t="str">
        <f>IF(B237="","",AVERAGEIFS(Data!F$9:F$2708,Data!$C$9:$C$2708,$B237,Data!$E$9:$E$2708,"3°cooking"))</f>
        <v/>
      </c>
      <c r="F237" s="26" t="str">
        <f>IF(B237="","",AVERAGEIFS(Data!F$9:F$2708,Data!$C$9:$C$2708,$B237,Data!$E$9:$E$2708,"4°cooking"))</f>
        <v/>
      </c>
      <c r="G237" s="26" t="str">
        <f>IF(B237="","",AVERAGEIFS(Data!F$9:F$2708,Data!$C$9:$C$2708,$B237,Data!$E$9:$E$2708,"5°cooking"))</f>
        <v/>
      </c>
      <c r="H237" s="13" t="str">
        <f t="shared" si="6"/>
        <v/>
      </c>
    </row>
    <row r="238" spans="2:8" x14ac:dyDescent="0.25">
      <c r="B238" s="13" t="str">
        <f t="shared" si="7"/>
        <v/>
      </c>
      <c r="C238" s="26" t="str">
        <f>IF(B238="","",AVERAGEIFS(Data!F$9:F$2708,Data!$C$9:$C$2708,$B238,Data!$E$9:$E$2708,"1°cooking"))</f>
        <v/>
      </c>
      <c r="D238" s="26" t="str">
        <f>IF(B238="","",AVERAGEIFS(Data!F$9:F$2708,Data!$C$9:$C$2708,$B238,Data!$E$9:$E$2708,"2°cooking"))</f>
        <v/>
      </c>
      <c r="E238" s="26" t="str">
        <f>IF(B238="","",AVERAGEIFS(Data!F$9:F$2708,Data!$C$9:$C$2708,$B238,Data!$E$9:$E$2708,"3°cooking"))</f>
        <v/>
      </c>
      <c r="F238" s="26" t="str">
        <f>IF(B238="","",AVERAGEIFS(Data!F$9:F$2708,Data!$C$9:$C$2708,$B238,Data!$E$9:$E$2708,"4°cooking"))</f>
        <v/>
      </c>
      <c r="G238" s="26" t="str">
        <f>IF(B238="","",AVERAGEIFS(Data!F$9:F$2708,Data!$C$9:$C$2708,$B238,Data!$E$9:$E$2708,"5°cooking"))</f>
        <v/>
      </c>
      <c r="H238" s="13" t="str">
        <f t="shared" si="6"/>
        <v/>
      </c>
    </row>
    <row r="239" spans="2:8" x14ac:dyDescent="0.25">
      <c r="B239" s="13" t="str">
        <f t="shared" si="7"/>
        <v/>
      </c>
      <c r="C239" s="26" t="str">
        <f>IF(B239="","",AVERAGEIFS(Data!F$9:F$2708,Data!$C$9:$C$2708,$B239,Data!$E$9:$E$2708,"1°cooking"))</f>
        <v/>
      </c>
      <c r="D239" s="26" t="str">
        <f>IF(B239="","",AVERAGEIFS(Data!F$9:F$2708,Data!$C$9:$C$2708,$B239,Data!$E$9:$E$2708,"2°cooking"))</f>
        <v/>
      </c>
      <c r="E239" s="26" t="str">
        <f>IF(B239="","",AVERAGEIFS(Data!F$9:F$2708,Data!$C$9:$C$2708,$B239,Data!$E$9:$E$2708,"3°cooking"))</f>
        <v/>
      </c>
      <c r="F239" s="26" t="str">
        <f>IF(B239="","",AVERAGEIFS(Data!F$9:F$2708,Data!$C$9:$C$2708,$B239,Data!$E$9:$E$2708,"4°cooking"))</f>
        <v/>
      </c>
      <c r="G239" s="26" t="str">
        <f>IF(B239="","",AVERAGEIFS(Data!F$9:F$2708,Data!$C$9:$C$2708,$B239,Data!$E$9:$E$2708,"5°cooking"))</f>
        <v/>
      </c>
      <c r="H239" s="13" t="str">
        <f t="shared" si="6"/>
        <v/>
      </c>
    </row>
    <row r="240" spans="2:8" x14ac:dyDescent="0.25">
      <c r="B240" s="13" t="str">
        <f t="shared" si="7"/>
        <v/>
      </c>
      <c r="C240" s="26" t="str">
        <f>IF(B240="","",AVERAGEIFS(Data!F$9:F$2708,Data!$C$9:$C$2708,$B240,Data!$E$9:$E$2708,"1°cooking"))</f>
        <v/>
      </c>
      <c r="D240" s="26" t="str">
        <f>IF(B240="","",AVERAGEIFS(Data!F$9:F$2708,Data!$C$9:$C$2708,$B240,Data!$E$9:$E$2708,"2°cooking"))</f>
        <v/>
      </c>
      <c r="E240" s="26" t="str">
        <f>IF(B240="","",AVERAGEIFS(Data!F$9:F$2708,Data!$C$9:$C$2708,$B240,Data!$E$9:$E$2708,"3°cooking"))</f>
        <v/>
      </c>
      <c r="F240" s="26" t="str">
        <f>IF(B240="","",AVERAGEIFS(Data!F$9:F$2708,Data!$C$9:$C$2708,$B240,Data!$E$9:$E$2708,"4°cooking"))</f>
        <v/>
      </c>
      <c r="G240" s="26" t="str">
        <f>IF(B240="","",AVERAGEIFS(Data!F$9:F$2708,Data!$C$9:$C$2708,$B240,Data!$E$9:$E$2708,"5°cooking"))</f>
        <v/>
      </c>
      <c r="H240" s="13" t="str">
        <f t="shared" si="6"/>
        <v/>
      </c>
    </row>
    <row r="241" spans="2:8" x14ac:dyDescent="0.25">
      <c r="B241" s="13" t="str">
        <f t="shared" si="7"/>
        <v/>
      </c>
      <c r="C241" s="26" t="str">
        <f>IF(B241="","",AVERAGEIFS(Data!F$9:F$2708,Data!$C$9:$C$2708,$B241,Data!$E$9:$E$2708,"1°cooking"))</f>
        <v/>
      </c>
      <c r="D241" s="26" t="str">
        <f>IF(B241="","",AVERAGEIFS(Data!F$9:F$2708,Data!$C$9:$C$2708,$B241,Data!$E$9:$E$2708,"2°cooking"))</f>
        <v/>
      </c>
      <c r="E241" s="26" t="str">
        <f>IF(B241="","",AVERAGEIFS(Data!F$9:F$2708,Data!$C$9:$C$2708,$B241,Data!$E$9:$E$2708,"3°cooking"))</f>
        <v/>
      </c>
      <c r="F241" s="26" t="str">
        <f>IF(B241="","",AVERAGEIFS(Data!F$9:F$2708,Data!$C$9:$C$2708,$B241,Data!$E$9:$E$2708,"4°cooking"))</f>
        <v/>
      </c>
      <c r="G241" s="26" t="str">
        <f>IF(B241="","",AVERAGEIFS(Data!F$9:F$2708,Data!$C$9:$C$2708,$B241,Data!$E$9:$E$2708,"5°cooking"))</f>
        <v/>
      </c>
      <c r="H241" s="13" t="str">
        <f t="shared" si="6"/>
        <v/>
      </c>
    </row>
    <row r="242" spans="2:8" x14ac:dyDescent="0.25">
      <c r="B242" s="13" t="str">
        <f t="shared" si="7"/>
        <v/>
      </c>
      <c r="C242" s="26" t="str">
        <f>IF(B242="","",AVERAGEIFS(Data!F$9:F$2708,Data!$C$9:$C$2708,$B242,Data!$E$9:$E$2708,"1°cooking"))</f>
        <v/>
      </c>
      <c r="D242" s="26" t="str">
        <f>IF(B242="","",AVERAGEIFS(Data!F$9:F$2708,Data!$C$9:$C$2708,$B242,Data!$E$9:$E$2708,"2°cooking"))</f>
        <v/>
      </c>
      <c r="E242" s="26" t="str">
        <f>IF(B242="","",AVERAGEIFS(Data!F$9:F$2708,Data!$C$9:$C$2708,$B242,Data!$E$9:$E$2708,"3°cooking"))</f>
        <v/>
      </c>
      <c r="F242" s="26" t="str">
        <f>IF(B242="","",AVERAGEIFS(Data!F$9:F$2708,Data!$C$9:$C$2708,$B242,Data!$E$9:$E$2708,"4°cooking"))</f>
        <v/>
      </c>
      <c r="G242" s="26" t="str">
        <f>IF(B242="","",AVERAGEIFS(Data!F$9:F$2708,Data!$C$9:$C$2708,$B242,Data!$E$9:$E$2708,"5°cooking"))</f>
        <v/>
      </c>
      <c r="H242" s="13" t="str">
        <f t="shared" si="6"/>
        <v/>
      </c>
    </row>
    <row r="243" spans="2:8" x14ac:dyDescent="0.25">
      <c r="B243" s="13" t="str">
        <f t="shared" si="7"/>
        <v/>
      </c>
      <c r="C243" s="26" t="str">
        <f>IF(B243="","",AVERAGEIFS(Data!F$9:F$2708,Data!$C$9:$C$2708,$B243,Data!$E$9:$E$2708,"1°cooking"))</f>
        <v/>
      </c>
      <c r="D243" s="26" t="str">
        <f>IF(B243="","",AVERAGEIFS(Data!F$9:F$2708,Data!$C$9:$C$2708,$B243,Data!$E$9:$E$2708,"2°cooking"))</f>
        <v/>
      </c>
      <c r="E243" s="26" t="str">
        <f>IF(B243="","",AVERAGEIFS(Data!F$9:F$2708,Data!$C$9:$C$2708,$B243,Data!$E$9:$E$2708,"3°cooking"))</f>
        <v/>
      </c>
      <c r="F243" s="26" t="str">
        <f>IF(B243="","",AVERAGEIFS(Data!F$9:F$2708,Data!$C$9:$C$2708,$B243,Data!$E$9:$E$2708,"4°cooking"))</f>
        <v/>
      </c>
      <c r="G243" s="26" t="str">
        <f>IF(B243="","",AVERAGEIFS(Data!F$9:F$2708,Data!$C$9:$C$2708,$B243,Data!$E$9:$E$2708,"5°cooking"))</f>
        <v/>
      </c>
      <c r="H243" s="13" t="str">
        <f t="shared" si="6"/>
        <v/>
      </c>
    </row>
    <row r="244" spans="2:8" x14ac:dyDescent="0.25">
      <c r="B244" s="13" t="str">
        <f t="shared" si="7"/>
        <v/>
      </c>
      <c r="C244" s="26" t="str">
        <f>IF(B244="","",AVERAGEIFS(Data!F$9:F$2708,Data!$C$9:$C$2708,$B244,Data!$E$9:$E$2708,"1°cooking"))</f>
        <v/>
      </c>
      <c r="D244" s="26" t="str">
        <f>IF(B244="","",AVERAGEIFS(Data!F$9:F$2708,Data!$C$9:$C$2708,$B244,Data!$E$9:$E$2708,"2°cooking"))</f>
        <v/>
      </c>
      <c r="E244" s="26" t="str">
        <f>IF(B244="","",AVERAGEIFS(Data!F$9:F$2708,Data!$C$9:$C$2708,$B244,Data!$E$9:$E$2708,"3°cooking"))</f>
        <v/>
      </c>
      <c r="F244" s="26" t="str">
        <f>IF(B244="","",AVERAGEIFS(Data!F$9:F$2708,Data!$C$9:$C$2708,$B244,Data!$E$9:$E$2708,"4°cooking"))</f>
        <v/>
      </c>
      <c r="G244" s="26" t="str">
        <f>IF(B244="","",AVERAGEIFS(Data!F$9:F$2708,Data!$C$9:$C$2708,$B244,Data!$E$9:$E$2708,"5°cooking"))</f>
        <v/>
      </c>
      <c r="H244" s="13" t="str">
        <f t="shared" si="6"/>
        <v/>
      </c>
    </row>
    <row r="245" spans="2:8" x14ac:dyDescent="0.25">
      <c r="B245" s="13" t="str">
        <f t="shared" si="7"/>
        <v/>
      </c>
      <c r="C245" s="26" t="str">
        <f>IF(B245="","",AVERAGEIFS(Data!F$9:F$2708,Data!$C$9:$C$2708,$B245,Data!$E$9:$E$2708,"1°cooking"))</f>
        <v/>
      </c>
      <c r="D245" s="26" t="str">
        <f>IF(B245="","",AVERAGEIFS(Data!F$9:F$2708,Data!$C$9:$C$2708,$B245,Data!$E$9:$E$2708,"2°cooking"))</f>
        <v/>
      </c>
      <c r="E245" s="26" t="str">
        <f>IF(B245="","",AVERAGEIFS(Data!F$9:F$2708,Data!$C$9:$C$2708,$B245,Data!$E$9:$E$2708,"3°cooking"))</f>
        <v/>
      </c>
      <c r="F245" s="26" t="str">
        <f>IF(B245="","",AVERAGEIFS(Data!F$9:F$2708,Data!$C$9:$C$2708,$B245,Data!$E$9:$E$2708,"4°cooking"))</f>
        <v/>
      </c>
      <c r="G245" s="26" t="str">
        <f>IF(B245="","",AVERAGEIFS(Data!F$9:F$2708,Data!$C$9:$C$2708,$B245,Data!$E$9:$E$2708,"5°cooking"))</f>
        <v/>
      </c>
      <c r="H245" s="13" t="str">
        <f t="shared" si="6"/>
        <v/>
      </c>
    </row>
    <row r="246" spans="2:8" x14ac:dyDescent="0.25">
      <c r="B246" s="13" t="str">
        <f t="shared" si="7"/>
        <v/>
      </c>
      <c r="C246" s="26" t="str">
        <f>IF(B246="","",AVERAGEIFS(Data!F$9:F$2708,Data!$C$9:$C$2708,$B246,Data!$E$9:$E$2708,"1°cooking"))</f>
        <v/>
      </c>
      <c r="D246" s="26" t="str">
        <f>IF(B246="","",AVERAGEIFS(Data!F$9:F$2708,Data!$C$9:$C$2708,$B246,Data!$E$9:$E$2708,"2°cooking"))</f>
        <v/>
      </c>
      <c r="E246" s="26" t="str">
        <f>IF(B246="","",AVERAGEIFS(Data!F$9:F$2708,Data!$C$9:$C$2708,$B246,Data!$E$9:$E$2708,"3°cooking"))</f>
        <v/>
      </c>
      <c r="F246" s="26" t="str">
        <f>IF(B246="","",AVERAGEIFS(Data!F$9:F$2708,Data!$C$9:$C$2708,$B246,Data!$E$9:$E$2708,"4°cooking"))</f>
        <v/>
      </c>
      <c r="G246" s="26" t="str">
        <f>IF(B246="","",AVERAGEIFS(Data!F$9:F$2708,Data!$C$9:$C$2708,$B246,Data!$E$9:$E$2708,"5°cooking"))</f>
        <v/>
      </c>
      <c r="H246" s="13" t="str">
        <f t="shared" si="6"/>
        <v/>
      </c>
    </row>
    <row r="247" spans="2:8" x14ac:dyDescent="0.25">
      <c r="B247" s="13" t="str">
        <f t="shared" si="7"/>
        <v/>
      </c>
      <c r="C247" s="26" t="str">
        <f>IF(B247="","",AVERAGEIFS(Data!F$9:F$2708,Data!$C$9:$C$2708,$B247,Data!$E$9:$E$2708,"1°cooking"))</f>
        <v/>
      </c>
      <c r="D247" s="26" t="str">
        <f>IF(B247="","",AVERAGEIFS(Data!F$9:F$2708,Data!$C$9:$C$2708,$B247,Data!$E$9:$E$2708,"2°cooking"))</f>
        <v/>
      </c>
      <c r="E247" s="26" t="str">
        <f>IF(B247="","",AVERAGEIFS(Data!F$9:F$2708,Data!$C$9:$C$2708,$B247,Data!$E$9:$E$2708,"3°cooking"))</f>
        <v/>
      </c>
      <c r="F247" s="26" t="str">
        <f>IF(B247="","",AVERAGEIFS(Data!F$9:F$2708,Data!$C$9:$C$2708,$B247,Data!$E$9:$E$2708,"4°cooking"))</f>
        <v/>
      </c>
      <c r="G247" s="26" t="str">
        <f>IF(B247="","",AVERAGEIFS(Data!F$9:F$2708,Data!$C$9:$C$2708,$B247,Data!$E$9:$E$2708,"5°cooking"))</f>
        <v/>
      </c>
      <c r="H247" s="13" t="str">
        <f t="shared" si="6"/>
        <v/>
      </c>
    </row>
    <row r="248" spans="2:8" x14ac:dyDescent="0.25">
      <c r="B248" s="13" t="str">
        <f t="shared" si="7"/>
        <v/>
      </c>
      <c r="C248" s="26" t="str">
        <f>IF(B248="","",AVERAGEIFS(Data!F$9:F$2708,Data!$C$9:$C$2708,$B248,Data!$E$9:$E$2708,"1°cooking"))</f>
        <v/>
      </c>
      <c r="D248" s="26" t="str">
        <f>IF(B248="","",AVERAGEIFS(Data!F$9:F$2708,Data!$C$9:$C$2708,$B248,Data!$E$9:$E$2708,"2°cooking"))</f>
        <v/>
      </c>
      <c r="E248" s="26" t="str">
        <f>IF(B248="","",AVERAGEIFS(Data!F$9:F$2708,Data!$C$9:$C$2708,$B248,Data!$E$9:$E$2708,"3°cooking"))</f>
        <v/>
      </c>
      <c r="F248" s="26" t="str">
        <f>IF(B248="","",AVERAGEIFS(Data!F$9:F$2708,Data!$C$9:$C$2708,$B248,Data!$E$9:$E$2708,"4°cooking"))</f>
        <v/>
      </c>
      <c r="G248" s="26" t="str">
        <f>IF(B248="","",AVERAGEIFS(Data!F$9:F$2708,Data!$C$9:$C$2708,$B248,Data!$E$9:$E$2708,"5°cooking"))</f>
        <v/>
      </c>
      <c r="H248" s="13" t="str">
        <f t="shared" si="6"/>
        <v/>
      </c>
    </row>
    <row r="249" spans="2:8" x14ac:dyDescent="0.25">
      <c r="B249" s="13" t="str">
        <f t="shared" si="7"/>
        <v/>
      </c>
      <c r="C249" s="26" t="str">
        <f>IF(B249="","",AVERAGEIFS(Data!F$9:F$2708,Data!$C$9:$C$2708,$B249,Data!$E$9:$E$2708,"1°cooking"))</f>
        <v/>
      </c>
      <c r="D249" s="26" t="str">
        <f>IF(B249="","",AVERAGEIFS(Data!F$9:F$2708,Data!$C$9:$C$2708,$B249,Data!$E$9:$E$2708,"2°cooking"))</f>
        <v/>
      </c>
      <c r="E249" s="26" t="str">
        <f>IF(B249="","",AVERAGEIFS(Data!F$9:F$2708,Data!$C$9:$C$2708,$B249,Data!$E$9:$E$2708,"3°cooking"))</f>
        <v/>
      </c>
      <c r="F249" s="26" t="str">
        <f>IF(B249="","",AVERAGEIFS(Data!F$9:F$2708,Data!$C$9:$C$2708,$B249,Data!$E$9:$E$2708,"4°cooking"))</f>
        <v/>
      </c>
      <c r="G249" s="26" t="str">
        <f>IF(B249="","",AVERAGEIFS(Data!F$9:F$2708,Data!$C$9:$C$2708,$B249,Data!$E$9:$E$2708,"5°cooking"))</f>
        <v/>
      </c>
      <c r="H249" s="13" t="str">
        <f t="shared" si="6"/>
        <v/>
      </c>
    </row>
    <row r="250" spans="2:8" x14ac:dyDescent="0.25">
      <c r="B250" s="13" t="str">
        <f t="shared" si="7"/>
        <v/>
      </c>
      <c r="C250" s="26" t="str">
        <f>IF(B250="","",AVERAGEIFS(Data!F$9:F$2708,Data!$C$9:$C$2708,$B250,Data!$E$9:$E$2708,"1°cooking"))</f>
        <v/>
      </c>
      <c r="D250" s="26" t="str">
        <f>IF(B250="","",AVERAGEIFS(Data!F$9:F$2708,Data!$C$9:$C$2708,$B250,Data!$E$9:$E$2708,"2°cooking"))</f>
        <v/>
      </c>
      <c r="E250" s="26" t="str">
        <f>IF(B250="","",AVERAGEIFS(Data!F$9:F$2708,Data!$C$9:$C$2708,$B250,Data!$E$9:$E$2708,"3°cooking"))</f>
        <v/>
      </c>
      <c r="F250" s="26" t="str">
        <f>IF(B250="","",AVERAGEIFS(Data!F$9:F$2708,Data!$C$9:$C$2708,$B250,Data!$E$9:$E$2708,"4°cooking"))</f>
        <v/>
      </c>
      <c r="G250" s="26" t="str">
        <f>IF(B250="","",AVERAGEIFS(Data!F$9:F$2708,Data!$C$9:$C$2708,$B250,Data!$E$9:$E$2708,"5°cooking"))</f>
        <v/>
      </c>
      <c r="H250" s="13" t="str">
        <f t="shared" si="6"/>
        <v/>
      </c>
    </row>
    <row r="251" spans="2:8" x14ac:dyDescent="0.25">
      <c r="B251" s="13" t="str">
        <f t="shared" si="7"/>
        <v/>
      </c>
      <c r="C251" s="26" t="str">
        <f>IF(B251="","",AVERAGEIFS(Data!F$9:F$2708,Data!$C$9:$C$2708,$B251,Data!$E$9:$E$2708,"1°cooking"))</f>
        <v/>
      </c>
      <c r="D251" s="26" t="str">
        <f>IF(B251="","",AVERAGEIFS(Data!F$9:F$2708,Data!$C$9:$C$2708,$B251,Data!$E$9:$E$2708,"2°cooking"))</f>
        <v/>
      </c>
      <c r="E251" s="26" t="str">
        <f>IF(B251="","",AVERAGEIFS(Data!F$9:F$2708,Data!$C$9:$C$2708,$B251,Data!$E$9:$E$2708,"3°cooking"))</f>
        <v/>
      </c>
      <c r="F251" s="26" t="str">
        <f>IF(B251="","",AVERAGEIFS(Data!F$9:F$2708,Data!$C$9:$C$2708,$B251,Data!$E$9:$E$2708,"4°cooking"))</f>
        <v/>
      </c>
      <c r="G251" s="26" t="str">
        <f>IF(B251="","",AVERAGEIFS(Data!F$9:F$2708,Data!$C$9:$C$2708,$B251,Data!$E$9:$E$2708,"5°cooking"))</f>
        <v/>
      </c>
      <c r="H251" s="13" t="str">
        <f t="shared" si="6"/>
        <v/>
      </c>
    </row>
    <row r="252" spans="2:8" x14ac:dyDescent="0.25">
      <c r="B252" s="13" t="str">
        <f t="shared" si="7"/>
        <v/>
      </c>
      <c r="C252" s="26" t="str">
        <f>IF(B252="","",AVERAGEIFS(Data!F$9:F$2708,Data!$C$9:$C$2708,$B252,Data!$E$9:$E$2708,"1°cooking"))</f>
        <v/>
      </c>
      <c r="D252" s="26" t="str">
        <f>IF(B252="","",AVERAGEIFS(Data!F$9:F$2708,Data!$C$9:$C$2708,$B252,Data!$E$9:$E$2708,"2°cooking"))</f>
        <v/>
      </c>
      <c r="E252" s="26" t="str">
        <f>IF(B252="","",AVERAGEIFS(Data!F$9:F$2708,Data!$C$9:$C$2708,$B252,Data!$E$9:$E$2708,"3°cooking"))</f>
        <v/>
      </c>
      <c r="F252" s="26" t="str">
        <f>IF(B252="","",AVERAGEIFS(Data!F$9:F$2708,Data!$C$9:$C$2708,$B252,Data!$E$9:$E$2708,"4°cooking"))</f>
        <v/>
      </c>
      <c r="G252" s="26" t="str">
        <f>IF(B252="","",AVERAGEIFS(Data!F$9:F$2708,Data!$C$9:$C$2708,$B252,Data!$E$9:$E$2708,"5°cooking"))</f>
        <v/>
      </c>
      <c r="H252" s="13" t="str">
        <f t="shared" si="6"/>
        <v/>
      </c>
    </row>
    <row r="253" spans="2:8" x14ac:dyDescent="0.25">
      <c r="B253" s="13" t="str">
        <f t="shared" si="7"/>
        <v/>
      </c>
      <c r="C253" s="26" t="str">
        <f>IF(B253="","",AVERAGEIFS(Data!F$9:F$2708,Data!$C$9:$C$2708,$B253,Data!$E$9:$E$2708,"1°cooking"))</f>
        <v/>
      </c>
      <c r="D253" s="26" t="str">
        <f>IF(B253="","",AVERAGEIFS(Data!F$9:F$2708,Data!$C$9:$C$2708,$B253,Data!$E$9:$E$2708,"2°cooking"))</f>
        <v/>
      </c>
      <c r="E253" s="26" t="str">
        <f>IF(B253="","",AVERAGEIFS(Data!F$9:F$2708,Data!$C$9:$C$2708,$B253,Data!$E$9:$E$2708,"3°cooking"))</f>
        <v/>
      </c>
      <c r="F253" s="26" t="str">
        <f>IF(B253="","",AVERAGEIFS(Data!F$9:F$2708,Data!$C$9:$C$2708,$B253,Data!$E$9:$E$2708,"4°cooking"))</f>
        <v/>
      </c>
      <c r="G253" s="26" t="str">
        <f>IF(B253="","",AVERAGEIFS(Data!F$9:F$2708,Data!$C$9:$C$2708,$B253,Data!$E$9:$E$2708,"5°cooking"))</f>
        <v/>
      </c>
      <c r="H253" s="13" t="str">
        <f t="shared" si="6"/>
        <v/>
      </c>
    </row>
    <row r="254" spans="2:8" x14ac:dyDescent="0.25">
      <c r="B254" s="13" t="str">
        <f t="shared" si="7"/>
        <v/>
      </c>
      <c r="C254" s="26" t="str">
        <f>IF(B254="","",AVERAGEIFS(Data!F$9:F$2708,Data!$C$9:$C$2708,$B254,Data!$E$9:$E$2708,"1°cooking"))</f>
        <v/>
      </c>
      <c r="D254" s="26" t="str">
        <f>IF(B254="","",AVERAGEIFS(Data!F$9:F$2708,Data!$C$9:$C$2708,$B254,Data!$E$9:$E$2708,"2°cooking"))</f>
        <v/>
      </c>
      <c r="E254" s="26" t="str">
        <f>IF(B254="","",AVERAGEIFS(Data!F$9:F$2708,Data!$C$9:$C$2708,$B254,Data!$E$9:$E$2708,"3°cooking"))</f>
        <v/>
      </c>
      <c r="F254" s="26" t="str">
        <f>IF(B254="","",AVERAGEIFS(Data!F$9:F$2708,Data!$C$9:$C$2708,$B254,Data!$E$9:$E$2708,"4°cooking"))</f>
        <v/>
      </c>
      <c r="G254" s="26" t="str">
        <f>IF(B254="","",AVERAGEIFS(Data!F$9:F$2708,Data!$C$9:$C$2708,$B254,Data!$E$9:$E$2708,"5°cooking"))</f>
        <v/>
      </c>
      <c r="H254" s="13" t="str">
        <f t="shared" si="6"/>
        <v/>
      </c>
    </row>
    <row r="255" spans="2:8" x14ac:dyDescent="0.25">
      <c r="B255" s="13" t="str">
        <f t="shared" si="7"/>
        <v/>
      </c>
      <c r="C255" s="26" t="str">
        <f>IF(B255="","",AVERAGEIFS(Data!F$9:F$2708,Data!$C$9:$C$2708,$B255,Data!$E$9:$E$2708,"1°cooking"))</f>
        <v/>
      </c>
      <c r="D255" s="26" t="str">
        <f>IF(B255="","",AVERAGEIFS(Data!F$9:F$2708,Data!$C$9:$C$2708,$B255,Data!$E$9:$E$2708,"2°cooking"))</f>
        <v/>
      </c>
      <c r="E255" s="26" t="str">
        <f>IF(B255="","",AVERAGEIFS(Data!F$9:F$2708,Data!$C$9:$C$2708,$B255,Data!$E$9:$E$2708,"3°cooking"))</f>
        <v/>
      </c>
      <c r="F255" s="26" t="str">
        <f>IF(B255="","",AVERAGEIFS(Data!F$9:F$2708,Data!$C$9:$C$2708,$B255,Data!$E$9:$E$2708,"4°cooking"))</f>
        <v/>
      </c>
      <c r="G255" s="26" t="str">
        <f>IF(B255="","",AVERAGEIFS(Data!F$9:F$2708,Data!$C$9:$C$2708,$B255,Data!$E$9:$E$2708,"5°cooking"))</f>
        <v/>
      </c>
      <c r="H255" s="13" t="str">
        <f t="shared" si="6"/>
        <v/>
      </c>
    </row>
    <row r="256" spans="2:8" x14ac:dyDescent="0.25">
      <c r="B256" s="13" t="str">
        <f t="shared" si="7"/>
        <v/>
      </c>
      <c r="C256" s="26" t="str">
        <f>IF(B256="","",AVERAGEIFS(Data!F$9:F$2708,Data!$C$9:$C$2708,$B256,Data!$E$9:$E$2708,"1°cooking"))</f>
        <v/>
      </c>
      <c r="D256" s="26" t="str">
        <f>IF(B256="","",AVERAGEIFS(Data!F$9:F$2708,Data!$C$9:$C$2708,$B256,Data!$E$9:$E$2708,"2°cooking"))</f>
        <v/>
      </c>
      <c r="E256" s="26" t="str">
        <f>IF(B256="","",AVERAGEIFS(Data!F$9:F$2708,Data!$C$9:$C$2708,$B256,Data!$E$9:$E$2708,"3°cooking"))</f>
        <v/>
      </c>
      <c r="F256" s="26" t="str">
        <f>IF(B256="","",AVERAGEIFS(Data!F$9:F$2708,Data!$C$9:$C$2708,$B256,Data!$E$9:$E$2708,"4°cooking"))</f>
        <v/>
      </c>
      <c r="G256" s="26" t="str">
        <f>IF(B256="","",AVERAGEIFS(Data!F$9:F$2708,Data!$C$9:$C$2708,$B256,Data!$E$9:$E$2708,"5°cooking"))</f>
        <v/>
      </c>
      <c r="H256" s="13" t="str">
        <f t="shared" si="6"/>
        <v/>
      </c>
    </row>
    <row r="257" spans="2:8" x14ac:dyDescent="0.25">
      <c r="B257" s="13" t="str">
        <f t="shared" si="7"/>
        <v/>
      </c>
      <c r="C257" s="26" t="str">
        <f>IF(B257="","",AVERAGEIFS(Data!F$9:F$2708,Data!$C$9:$C$2708,$B257,Data!$E$9:$E$2708,"1°cooking"))</f>
        <v/>
      </c>
      <c r="D257" s="26" t="str">
        <f>IF(B257="","",AVERAGEIFS(Data!F$9:F$2708,Data!$C$9:$C$2708,$B257,Data!$E$9:$E$2708,"2°cooking"))</f>
        <v/>
      </c>
      <c r="E257" s="26" t="str">
        <f>IF(B257="","",AVERAGEIFS(Data!F$9:F$2708,Data!$C$9:$C$2708,$B257,Data!$E$9:$E$2708,"3°cooking"))</f>
        <v/>
      </c>
      <c r="F257" s="26" t="str">
        <f>IF(B257="","",AVERAGEIFS(Data!F$9:F$2708,Data!$C$9:$C$2708,$B257,Data!$E$9:$E$2708,"4°cooking"))</f>
        <v/>
      </c>
      <c r="G257" s="26" t="str">
        <f>IF(B257="","",AVERAGEIFS(Data!F$9:F$2708,Data!$C$9:$C$2708,$B257,Data!$E$9:$E$2708,"5°cooking"))</f>
        <v/>
      </c>
      <c r="H257" s="13" t="str">
        <f t="shared" si="6"/>
        <v/>
      </c>
    </row>
    <row r="258" spans="2:8" x14ac:dyDescent="0.25">
      <c r="B258" s="13" t="str">
        <f t="shared" si="7"/>
        <v/>
      </c>
      <c r="C258" s="26" t="str">
        <f>IF(B258="","",AVERAGEIFS(Data!F$9:F$2708,Data!$C$9:$C$2708,$B258,Data!$E$9:$E$2708,"1°cooking"))</f>
        <v/>
      </c>
      <c r="D258" s="26" t="str">
        <f>IF(B258="","",AVERAGEIFS(Data!F$9:F$2708,Data!$C$9:$C$2708,$B258,Data!$E$9:$E$2708,"2°cooking"))</f>
        <v/>
      </c>
      <c r="E258" s="26" t="str">
        <f>IF(B258="","",AVERAGEIFS(Data!F$9:F$2708,Data!$C$9:$C$2708,$B258,Data!$E$9:$E$2708,"3°cooking"))</f>
        <v/>
      </c>
      <c r="F258" s="26" t="str">
        <f>IF(B258="","",AVERAGEIFS(Data!F$9:F$2708,Data!$C$9:$C$2708,$B258,Data!$E$9:$E$2708,"4°cooking"))</f>
        <v/>
      </c>
      <c r="G258" s="26" t="str">
        <f>IF(B258="","",AVERAGEIFS(Data!F$9:F$2708,Data!$C$9:$C$2708,$B258,Data!$E$9:$E$2708,"5°cooking"))</f>
        <v/>
      </c>
      <c r="H258" s="13" t="str">
        <f t="shared" si="6"/>
        <v/>
      </c>
    </row>
    <row r="259" spans="2:8" x14ac:dyDescent="0.25">
      <c r="B259" s="13" t="str">
        <f t="shared" si="7"/>
        <v/>
      </c>
      <c r="C259" s="26" t="str">
        <f>IF(B259="","",AVERAGEIFS(Data!F$9:F$2708,Data!$C$9:$C$2708,$B259,Data!$E$9:$E$2708,"1°cooking"))</f>
        <v/>
      </c>
      <c r="D259" s="26" t="str">
        <f>IF(B259="","",AVERAGEIFS(Data!F$9:F$2708,Data!$C$9:$C$2708,$B259,Data!$E$9:$E$2708,"2°cooking"))</f>
        <v/>
      </c>
      <c r="E259" s="26" t="str">
        <f>IF(B259="","",AVERAGEIFS(Data!F$9:F$2708,Data!$C$9:$C$2708,$B259,Data!$E$9:$E$2708,"3°cooking"))</f>
        <v/>
      </c>
      <c r="F259" s="26" t="str">
        <f>IF(B259="","",AVERAGEIFS(Data!F$9:F$2708,Data!$C$9:$C$2708,$B259,Data!$E$9:$E$2708,"4°cooking"))</f>
        <v/>
      </c>
      <c r="G259" s="26" t="str">
        <f>IF(B259="","",AVERAGEIFS(Data!F$9:F$2708,Data!$C$9:$C$2708,$B259,Data!$E$9:$E$2708,"5°cooking"))</f>
        <v/>
      </c>
      <c r="H259" s="13" t="str">
        <f t="shared" si="6"/>
        <v/>
      </c>
    </row>
    <row r="260" spans="2:8" x14ac:dyDescent="0.25">
      <c r="B260" s="13" t="str">
        <f t="shared" si="7"/>
        <v/>
      </c>
      <c r="C260" s="26" t="str">
        <f>IF(B260="","",AVERAGEIFS(Data!F$9:F$2708,Data!$C$9:$C$2708,$B260,Data!$E$9:$E$2708,"1°cooking"))</f>
        <v/>
      </c>
      <c r="D260" s="26" t="str">
        <f>IF(B260="","",AVERAGEIFS(Data!F$9:F$2708,Data!$C$9:$C$2708,$B260,Data!$E$9:$E$2708,"2°cooking"))</f>
        <v/>
      </c>
      <c r="E260" s="26" t="str">
        <f>IF(B260="","",AVERAGEIFS(Data!F$9:F$2708,Data!$C$9:$C$2708,$B260,Data!$E$9:$E$2708,"3°cooking"))</f>
        <v/>
      </c>
      <c r="F260" s="26" t="str">
        <f>IF(B260="","",AVERAGEIFS(Data!F$9:F$2708,Data!$C$9:$C$2708,$B260,Data!$E$9:$E$2708,"4°cooking"))</f>
        <v/>
      </c>
      <c r="G260" s="26" t="str">
        <f>IF(B260="","",AVERAGEIFS(Data!F$9:F$2708,Data!$C$9:$C$2708,$B260,Data!$E$9:$E$2708,"5°cooking"))</f>
        <v/>
      </c>
      <c r="H260" s="13" t="str">
        <f t="shared" si="6"/>
        <v/>
      </c>
    </row>
    <row r="261" spans="2:8" x14ac:dyDescent="0.25">
      <c r="B261" s="13" t="str">
        <f t="shared" si="7"/>
        <v/>
      </c>
      <c r="C261" s="26" t="str">
        <f>IF(B261="","",AVERAGEIFS(Data!F$9:F$2708,Data!$C$9:$C$2708,$B261,Data!$E$9:$E$2708,"1°cooking"))</f>
        <v/>
      </c>
      <c r="D261" s="26" t="str">
        <f>IF(B261="","",AVERAGEIFS(Data!F$9:F$2708,Data!$C$9:$C$2708,$B261,Data!$E$9:$E$2708,"2°cooking"))</f>
        <v/>
      </c>
      <c r="E261" s="26" t="str">
        <f>IF(B261="","",AVERAGEIFS(Data!F$9:F$2708,Data!$C$9:$C$2708,$B261,Data!$E$9:$E$2708,"3°cooking"))</f>
        <v/>
      </c>
      <c r="F261" s="26" t="str">
        <f>IF(B261="","",AVERAGEIFS(Data!F$9:F$2708,Data!$C$9:$C$2708,$B261,Data!$E$9:$E$2708,"4°cooking"))</f>
        <v/>
      </c>
      <c r="G261" s="26" t="str">
        <f>IF(B261="","",AVERAGEIFS(Data!F$9:F$2708,Data!$C$9:$C$2708,$B261,Data!$E$9:$E$2708,"5°cooking"))</f>
        <v/>
      </c>
      <c r="H261" s="13" t="str">
        <f t="shared" si="6"/>
        <v/>
      </c>
    </row>
    <row r="262" spans="2:8" x14ac:dyDescent="0.25">
      <c r="B262" s="13" t="str">
        <f t="shared" si="7"/>
        <v/>
      </c>
      <c r="C262" s="26" t="str">
        <f>IF(B262="","",AVERAGEIFS(Data!F$9:F$2708,Data!$C$9:$C$2708,$B262,Data!$E$9:$E$2708,"1°cooking"))</f>
        <v/>
      </c>
      <c r="D262" s="26" t="str">
        <f>IF(B262="","",AVERAGEIFS(Data!F$9:F$2708,Data!$C$9:$C$2708,$B262,Data!$E$9:$E$2708,"2°cooking"))</f>
        <v/>
      </c>
      <c r="E262" s="26" t="str">
        <f>IF(B262="","",AVERAGEIFS(Data!F$9:F$2708,Data!$C$9:$C$2708,$B262,Data!$E$9:$E$2708,"3°cooking"))</f>
        <v/>
      </c>
      <c r="F262" s="26" t="str">
        <f>IF(B262="","",AVERAGEIFS(Data!F$9:F$2708,Data!$C$9:$C$2708,$B262,Data!$E$9:$E$2708,"4°cooking"))</f>
        <v/>
      </c>
      <c r="G262" s="26" t="str">
        <f>IF(B262="","",AVERAGEIFS(Data!F$9:F$2708,Data!$C$9:$C$2708,$B262,Data!$E$9:$E$2708,"5°cooking"))</f>
        <v/>
      </c>
      <c r="H262" s="13" t="str">
        <f t="shared" si="6"/>
        <v/>
      </c>
    </row>
    <row r="263" spans="2:8" x14ac:dyDescent="0.25">
      <c r="B263" s="13" t="str">
        <f t="shared" si="7"/>
        <v/>
      </c>
      <c r="C263" s="26" t="str">
        <f>IF(B263="","",AVERAGEIFS(Data!F$9:F$2708,Data!$C$9:$C$2708,$B263,Data!$E$9:$E$2708,"1°cooking"))</f>
        <v/>
      </c>
      <c r="D263" s="26" t="str">
        <f>IF(B263="","",AVERAGEIFS(Data!F$9:F$2708,Data!$C$9:$C$2708,$B263,Data!$E$9:$E$2708,"2°cooking"))</f>
        <v/>
      </c>
      <c r="E263" s="26" t="str">
        <f>IF(B263="","",AVERAGEIFS(Data!F$9:F$2708,Data!$C$9:$C$2708,$B263,Data!$E$9:$E$2708,"3°cooking"))</f>
        <v/>
      </c>
      <c r="F263" s="26" t="str">
        <f>IF(B263="","",AVERAGEIFS(Data!F$9:F$2708,Data!$C$9:$C$2708,$B263,Data!$E$9:$E$2708,"4°cooking"))</f>
        <v/>
      </c>
      <c r="G263" s="26" t="str">
        <f>IF(B263="","",AVERAGEIFS(Data!F$9:F$2708,Data!$C$9:$C$2708,$B263,Data!$E$9:$E$2708,"5°cooking"))</f>
        <v/>
      </c>
      <c r="H263" s="13" t="str">
        <f t="shared" si="6"/>
        <v/>
      </c>
    </row>
    <row r="264" spans="2:8" x14ac:dyDescent="0.25">
      <c r="B264" s="13" t="str">
        <f t="shared" si="7"/>
        <v/>
      </c>
      <c r="C264" s="26" t="str">
        <f>IF(B264="","",AVERAGEIFS(Data!F$9:F$2708,Data!$C$9:$C$2708,$B264,Data!$E$9:$E$2708,"1°cooking"))</f>
        <v/>
      </c>
      <c r="D264" s="26" t="str">
        <f>IF(B264="","",AVERAGEIFS(Data!F$9:F$2708,Data!$C$9:$C$2708,$B264,Data!$E$9:$E$2708,"2°cooking"))</f>
        <v/>
      </c>
      <c r="E264" s="26" t="str">
        <f>IF(B264="","",AVERAGEIFS(Data!F$9:F$2708,Data!$C$9:$C$2708,$B264,Data!$E$9:$E$2708,"3°cooking"))</f>
        <v/>
      </c>
      <c r="F264" s="26" t="str">
        <f>IF(B264="","",AVERAGEIFS(Data!F$9:F$2708,Data!$C$9:$C$2708,$B264,Data!$E$9:$E$2708,"4°cooking"))</f>
        <v/>
      </c>
      <c r="G264" s="26" t="str">
        <f>IF(B264="","",AVERAGEIFS(Data!F$9:F$2708,Data!$C$9:$C$2708,$B264,Data!$E$9:$E$2708,"5°cooking"))</f>
        <v/>
      </c>
      <c r="H264" s="13" t="str">
        <f t="shared" ref="H264:H327" si="8">IF(B264="","",$H$4)</f>
        <v/>
      </c>
    </row>
    <row r="265" spans="2:8" x14ac:dyDescent="0.25">
      <c r="B265" s="13" t="str">
        <f t="shared" ref="B265:B328" si="9">IF(B264&lt;$D$4,B264+$E$4,"")</f>
        <v/>
      </c>
      <c r="C265" s="26" t="str">
        <f>IF(B265="","",AVERAGEIFS(Data!F$9:F$2708,Data!$C$9:$C$2708,$B265,Data!$E$9:$E$2708,"1°cooking"))</f>
        <v/>
      </c>
      <c r="D265" s="26" t="str">
        <f>IF(B265="","",AVERAGEIFS(Data!F$9:F$2708,Data!$C$9:$C$2708,$B265,Data!$E$9:$E$2708,"2°cooking"))</f>
        <v/>
      </c>
      <c r="E265" s="26" t="str">
        <f>IF(B265="","",AVERAGEIFS(Data!F$9:F$2708,Data!$C$9:$C$2708,$B265,Data!$E$9:$E$2708,"3°cooking"))</f>
        <v/>
      </c>
      <c r="F265" s="26" t="str">
        <f>IF(B265="","",AVERAGEIFS(Data!F$9:F$2708,Data!$C$9:$C$2708,$B265,Data!$E$9:$E$2708,"4°cooking"))</f>
        <v/>
      </c>
      <c r="G265" s="26" t="str">
        <f>IF(B265="","",AVERAGEIFS(Data!F$9:F$2708,Data!$C$9:$C$2708,$B265,Data!$E$9:$E$2708,"5°cooking"))</f>
        <v/>
      </c>
      <c r="H265" s="13" t="str">
        <f t="shared" si="8"/>
        <v/>
      </c>
    </row>
    <row r="266" spans="2:8" x14ac:dyDescent="0.25">
      <c r="B266" s="13" t="str">
        <f t="shared" si="9"/>
        <v/>
      </c>
      <c r="C266" s="26" t="str">
        <f>IF(B266="","",AVERAGEIFS(Data!F$9:F$2708,Data!$C$9:$C$2708,$B266,Data!$E$9:$E$2708,"1°cooking"))</f>
        <v/>
      </c>
      <c r="D266" s="26" t="str">
        <f>IF(B266="","",AVERAGEIFS(Data!F$9:F$2708,Data!$C$9:$C$2708,$B266,Data!$E$9:$E$2708,"2°cooking"))</f>
        <v/>
      </c>
      <c r="E266" s="26" t="str">
        <f>IF(B266="","",AVERAGEIFS(Data!F$9:F$2708,Data!$C$9:$C$2708,$B266,Data!$E$9:$E$2708,"3°cooking"))</f>
        <v/>
      </c>
      <c r="F266" s="26" t="str">
        <f>IF(B266="","",AVERAGEIFS(Data!F$9:F$2708,Data!$C$9:$C$2708,$B266,Data!$E$9:$E$2708,"4°cooking"))</f>
        <v/>
      </c>
      <c r="G266" s="26" t="str">
        <f>IF(B266="","",AVERAGEIFS(Data!F$9:F$2708,Data!$C$9:$C$2708,$B266,Data!$E$9:$E$2708,"5°cooking"))</f>
        <v/>
      </c>
      <c r="H266" s="13" t="str">
        <f t="shared" si="8"/>
        <v/>
      </c>
    </row>
    <row r="267" spans="2:8" x14ac:dyDescent="0.25">
      <c r="B267" s="13" t="str">
        <f t="shared" si="9"/>
        <v/>
      </c>
      <c r="C267" s="26" t="str">
        <f>IF(B267="","",AVERAGEIFS(Data!F$9:F$2708,Data!$C$9:$C$2708,$B267,Data!$E$9:$E$2708,"1°cooking"))</f>
        <v/>
      </c>
      <c r="D267" s="26" t="str">
        <f>IF(B267="","",AVERAGEIFS(Data!F$9:F$2708,Data!$C$9:$C$2708,$B267,Data!$E$9:$E$2708,"2°cooking"))</f>
        <v/>
      </c>
      <c r="E267" s="26" t="str">
        <f>IF(B267="","",AVERAGEIFS(Data!F$9:F$2708,Data!$C$9:$C$2708,$B267,Data!$E$9:$E$2708,"3°cooking"))</f>
        <v/>
      </c>
      <c r="F267" s="26" t="str">
        <f>IF(B267="","",AVERAGEIFS(Data!F$9:F$2708,Data!$C$9:$C$2708,$B267,Data!$E$9:$E$2708,"4°cooking"))</f>
        <v/>
      </c>
      <c r="G267" s="26" t="str">
        <f>IF(B267="","",AVERAGEIFS(Data!F$9:F$2708,Data!$C$9:$C$2708,$B267,Data!$E$9:$E$2708,"5°cooking"))</f>
        <v/>
      </c>
      <c r="H267" s="13" t="str">
        <f t="shared" si="8"/>
        <v/>
      </c>
    </row>
    <row r="268" spans="2:8" x14ac:dyDescent="0.25">
      <c r="B268" s="13" t="str">
        <f t="shared" si="9"/>
        <v/>
      </c>
      <c r="C268" s="26" t="str">
        <f>IF(B268="","",AVERAGEIFS(Data!F$9:F$2708,Data!$C$9:$C$2708,$B268,Data!$E$9:$E$2708,"1°cooking"))</f>
        <v/>
      </c>
      <c r="D268" s="26" t="str">
        <f>IF(B268="","",AVERAGEIFS(Data!F$9:F$2708,Data!$C$9:$C$2708,$B268,Data!$E$9:$E$2708,"2°cooking"))</f>
        <v/>
      </c>
      <c r="E268" s="26" t="str">
        <f>IF(B268="","",AVERAGEIFS(Data!F$9:F$2708,Data!$C$9:$C$2708,$B268,Data!$E$9:$E$2708,"3°cooking"))</f>
        <v/>
      </c>
      <c r="F268" s="26" t="str">
        <f>IF(B268="","",AVERAGEIFS(Data!F$9:F$2708,Data!$C$9:$C$2708,$B268,Data!$E$9:$E$2708,"4°cooking"))</f>
        <v/>
      </c>
      <c r="G268" s="26" t="str">
        <f>IF(B268="","",AVERAGEIFS(Data!F$9:F$2708,Data!$C$9:$C$2708,$B268,Data!$E$9:$E$2708,"5°cooking"))</f>
        <v/>
      </c>
      <c r="H268" s="13" t="str">
        <f t="shared" si="8"/>
        <v/>
      </c>
    </row>
    <row r="269" spans="2:8" x14ac:dyDescent="0.25">
      <c r="B269" s="13" t="str">
        <f t="shared" si="9"/>
        <v/>
      </c>
      <c r="C269" s="26" t="str">
        <f>IF(B269="","",AVERAGEIFS(Data!F$9:F$2708,Data!$C$9:$C$2708,$B269,Data!$E$9:$E$2708,"1°cooking"))</f>
        <v/>
      </c>
      <c r="D269" s="26" t="str">
        <f>IF(B269="","",AVERAGEIFS(Data!F$9:F$2708,Data!$C$9:$C$2708,$B269,Data!$E$9:$E$2708,"2°cooking"))</f>
        <v/>
      </c>
      <c r="E269" s="26" t="str">
        <f>IF(B269="","",AVERAGEIFS(Data!F$9:F$2708,Data!$C$9:$C$2708,$B269,Data!$E$9:$E$2708,"3°cooking"))</f>
        <v/>
      </c>
      <c r="F269" s="26" t="str">
        <f>IF(B269="","",AVERAGEIFS(Data!F$9:F$2708,Data!$C$9:$C$2708,$B269,Data!$E$9:$E$2708,"4°cooking"))</f>
        <v/>
      </c>
      <c r="G269" s="26" t="str">
        <f>IF(B269="","",AVERAGEIFS(Data!F$9:F$2708,Data!$C$9:$C$2708,$B269,Data!$E$9:$E$2708,"5°cooking"))</f>
        <v/>
      </c>
      <c r="H269" s="13" t="str">
        <f t="shared" si="8"/>
        <v/>
      </c>
    </row>
    <row r="270" spans="2:8" x14ac:dyDescent="0.25">
      <c r="B270" s="13" t="str">
        <f t="shared" si="9"/>
        <v/>
      </c>
      <c r="C270" s="26" t="str">
        <f>IF(B270="","",AVERAGEIFS(Data!F$9:F$2708,Data!$C$9:$C$2708,$B270,Data!$E$9:$E$2708,"1°cooking"))</f>
        <v/>
      </c>
      <c r="D270" s="26" t="str">
        <f>IF(B270="","",AVERAGEIFS(Data!F$9:F$2708,Data!$C$9:$C$2708,$B270,Data!$E$9:$E$2708,"2°cooking"))</f>
        <v/>
      </c>
      <c r="E270" s="26" t="str">
        <f>IF(B270="","",AVERAGEIFS(Data!F$9:F$2708,Data!$C$9:$C$2708,$B270,Data!$E$9:$E$2708,"3°cooking"))</f>
        <v/>
      </c>
      <c r="F270" s="26" t="str">
        <f>IF(B270="","",AVERAGEIFS(Data!F$9:F$2708,Data!$C$9:$C$2708,$B270,Data!$E$9:$E$2708,"4°cooking"))</f>
        <v/>
      </c>
      <c r="G270" s="26" t="str">
        <f>IF(B270="","",AVERAGEIFS(Data!F$9:F$2708,Data!$C$9:$C$2708,$B270,Data!$E$9:$E$2708,"5°cooking"))</f>
        <v/>
      </c>
      <c r="H270" s="13" t="str">
        <f t="shared" si="8"/>
        <v/>
      </c>
    </row>
    <row r="271" spans="2:8" x14ac:dyDescent="0.25">
      <c r="B271" s="13" t="str">
        <f t="shared" si="9"/>
        <v/>
      </c>
      <c r="C271" s="26" t="str">
        <f>IF(B271="","",AVERAGEIFS(Data!F$9:F$2708,Data!$C$9:$C$2708,$B271,Data!$E$9:$E$2708,"1°cooking"))</f>
        <v/>
      </c>
      <c r="D271" s="26" t="str">
        <f>IF(B271="","",AVERAGEIFS(Data!F$9:F$2708,Data!$C$9:$C$2708,$B271,Data!$E$9:$E$2708,"2°cooking"))</f>
        <v/>
      </c>
      <c r="E271" s="26" t="str">
        <f>IF(B271="","",AVERAGEIFS(Data!F$9:F$2708,Data!$C$9:$C$2708,$B271,Data!$E$9:$E$2708,"3°cooking"))</f>
        <v/>
      </c>
      <c r="F271" s="26" t="str">
        <f>IF(B271="","",AVERAGEIFS(Data!F$9:F$2708,Data!$C$9:$C$2708,$B271,Data!$E$9:$E$2708,"4°cooking"))</f>
        <v/>
      </c>
      <c r="G271" s="26" t="str">
        <f>IF(B271="","",AVERAGEIFS(Data!F$9:F$2708,Data!$C$9:$C$2708,$B271,Data!$E$9:$E$2708,"5°cooking"))</f>
        <v/>
      </c>
      <c r="H271" s="13" t="str">
        <f t="shared" si="8"/>
        <v/>
      </c>
    </row>
    <row r="272" spans="2:8" x14ac:dyDescent="0.25">
      <c r="B272" s="13" t="str">
        <f t="shared" si="9"/>
        <v/>
      </c>
      <c r="C272" s="26" t="str">
        <f>IF(B272="","",AVERAGEIFS(Data!F$9:F$2708,Data!$C$9:$C$2708,$B272,Data!$E$9:$E$2708,"1°cooking"))</f>
        <v/>
      </c>
      <c r="D272" s="26" t="str">
        <f>IF(B272="","",AVERAGEIFS(Data!F$9:F$2708,Data!$C$9:$C$2708,$B272,Data!$E$9:$E$2708,"2°cooking"))</f>
        <v/>
      </c>
      <c r="E272" s="26" t="str">
        <f>IF(B272="","",AVERAGEIFS(Data!F$9:F$2708,Data!$C$9:$C$2708,$B272,Data!$E$9:$E$2708,"3°cooking"))</f>
        <v/>
      </c>
      <c r="F272" s="26" t="str">
        <f>IF(B272="","",AVERAGEIFS(Data!F$9:F$2708,Data!$C$9:$C$2708,$B272,Data!$E$9:$E$2708,"4°cooking"))</f>
        <v/>
      </c>
      <c r="G272" s="26" t="str">
        <f>IF(B272="","",AVERAGEIFS(Data!F$9:F$2708,Data!$C$9:$C$2708,$B272,Data!$E$9:$E$2708,"5°cooking"))</f>
        <v/>
      </c>
      <c r="H272" s="13" t="str">
        <f t="shared" si="8"/>
        <v/>
      </c>
    </row>
    <row r="273" spans="2:8" x14ac:dyDescent="0.25">
      <c r="B273" s="13" t="str">
        <f t="shared" si="9"/>
        <v/>
      </c>
      <c r="C273" s="26" t="str">
        <f>IF(B273="","",AVERAGEIFS(Data!F$9:F$2708,Data!$C$9:$C$2708,$B273,Data!$E$9:$E$2708,"1°cooking"))</f>
        <v/>
      </c>
      <c r="D273" s="26" t="str">
        <f>IF(B273="","",AVERAGEIFS(Data!F$9:F$2708,Data!$C$9:$C$2708,$B273,Data!$E$9:$E$2708,"2°cooking"))</f>
        <v/>
      </c>
      <c r="E273" s="26" t="str">
        <f>IF(B273="","",AVERAGEIFS(Data!F$9:F$2708,Data!$C$9:$C$2708,$B273,Data!$E$9:$E$2708,"3°cooking"))</f>
        <v/>
      </c>
      <c r="F273" s="26" t="str">
        <f>IF(B273="","",AVERAGEIFS(Data!F$9:F$2708,Data!$C$9:$C$2708,$B273,Data!$E$9:$E$2708,"4°cooking"))</f>
        <v/>
      </c>
      <c r="G273" s="26" t="str">
        <f>IF(B273="","",AVERAGEIFS(Data!F$9:F$2708,Data!$C$9:$C$2708,$B273,Data!$E$9:$E$2708,"5°cooking"))</f>
        <v/>
      </c>
      <c r="H273" s="13" t="str">
        <f t="shared" si="8"/>
        <v/>
      </c>
    </row>
    <row r="274" spans="2:8" x14ac:dyDescent="0.25">
      <c r="B274" s="13" t="str">
        <f t="shared" si="9"/>
        <v/>
      </c>
      <c r="C274" s="26" t="str">
        <f>IF(B274="","",AVERAGEIFS(Data!F$9:F$2708,Data!$C$9:$C$2708,$B274,Data!$E$9:$E$2708,"1°cooking"))</f>
        <v/>
      </c>
      <c r="D274" s="26" t="str">
        <f>IF(B274="","",AVERAGEIFS(Data!F$9:F$2708,Data!$C$9:$C$2708,$B274,Data!$E$9:$E$2708,"2°cooking"))</f>
        <v/>
      </c>
      <c r="E274" s="26" t="str">
        <f>IF(B274="","",AVERAGEIFS(Data!F$9:F$2708,Data!$C$9:$C$2708,$B274,Data!$E$9:$E$2708,"3°cooking"))</f>
        <v/>
      </c>
      <c r="F274" s="26" t="str">
        <f>IF(B274="","",AVERAGEIFS(Data!F$9:F$2708,Data!$C$9:$C$2708,$B274,Data!$E$9:$E$2708,"4°cooking"))</f>
        <v/>
      </c>
      <c r="G274" s="26" t="str">
        <f>IF(B274="","",AVERAGEIFS(Data!F$9:F$2708,Data!$C$9:$C$2708,$B274,Data!$E$9:$E$2708,"5°cooking"))</f>
        <v/>
      </c>
      <c r="H274" s="13" t="str">
        <f t="shared" si="8"/>
        <v/>
      </c>
    </row>
    <row r="275" spans="2:8" x14ac:dyDescent="0.25">
      <c r="B275" s="13" t="str">
        <f t="shared" si="9"/>
        <v/>
      </c>
      <c r="C275" s="26" t="str">
        <f>IF(B275="","",AVERAGEIFS(Data!F$9:F$2708,Data!$C$9:$C$2708,$B275,Data!$E$9:$E$2708,"1°cooking"))</f>
        <v/>
      </c>
      <c r="D275" s="26" t="str">
        <f>IF(B275="","",AVERAGEIFS(Data!F$9:F$2708,Data!$C$9:$C$2708,$B275,Data!$E$9:$E$2708,"2°cooking"))</f>
        <v/>
      </c>
      <c r="E275" s="26" t="str">
        <f>IF(B275="","",AVERAGEIFS(Data!F$9:F$2708,Data!$C$9:$C$2708,$B275,Data!$E$9:$E$2708,"3°cooking"))</f>
        <v/>
      </c>
      <c r="F275" s="26" t="str">
        <f>IF(B275="","",AVERAGEIFS(Data!F$9:F$2708,Data!$C$9:$C$2708,$B275,Data!$E$9:$E$2708,"4°cooking"))</f>
        <v/>
      </c>
      <c r="G275" s="26" t="str">
        <f>IF(B275="","",AVERAGEIFS(Data!F$9:F$2708,Data!$C$9:$C$2708,$B275,Data!$E$9:$E$2708,"5°cooking"))</f>
        <v/>
      </c>
      <c r="H275" s="13" t="str">
        <f t="shared" si="8"/>
        <v/>
      </c>
    </row>
    <row r="276" spans="2:8" x14ac:dyDescent="0.25">
      <c r="B276" s="13" t="str">
        <f t="shared" si="9"/>
        <v/>
      </c>
      <c r="C276" s="26" t="str">
        <f>IF(B276="","",AVERAGEIFS(Data!F$9:F$2708,Data!$C$9:$C$2708,$B276,Data!$E$9:$E$2708,"1°cooking"))</f>
        <v/>
      </c>
      <c r="D276" s="26" t="str">
        <f>IF(B276="","",AVERAGEIFS(Data!F$9:F$2708,Data!$C$9:$C$2708,$B276,Data!$E$9:$E$2708,"2°cooking"))</f>
        <v/>
      </c>
      <c r="E276" s="26" t="str">
        <f>IF(B276="","",AVERAGEIFS(Data!F$9:F$2708,Data!$C$9:$C$2708,$B276,Data!$E$9:$E$2708,"3°cooking"))</f>
        <v/>
      </c>
      <c r="F276" s="26" t="str">
        <f>IF(B276="","",AVERAGEIFS(Data!F$9:F$2708,Data!$C$9:$C$2708,$B276,Data!$E$9:$E$2708,"4°cooking"))</f>
        <v/>
      </c>
      <c r="G276" s="26" t="str">
        <f>IF(B276="","",AVERAGEIFS(Data!F$9:F$2708,Data!$C$9:$C$2708,$B276,Data!$E$9:$E$2708,"5°cooking"))</f>
        <v/>
      </c>
      <c r="H276" s="13" t="str">
        <f t="shared" si="8"/>
        <v/>
      </c>
    </row>
    <row r="277" spans="2:8" x14ac:dyDescent="0.25">
      <c r="B277" s="13" t="str">
        <f t="shared" si="9"/>
        <v/>
      </c>
      <c r="C277" s="26" t="str">
        <f>IF(B277="","",AVERAGEIFS(Data!F$9:F$2708,Data!$C$9:$C$2708,$B277,Data!$E$9:$E$2708,"1°cooking"))</f>
        <v/>
      </c>
      <c r="D277" s="26" t="str">
        <f>IF(B277="","",AVERAGEIFS(Data!F$9:F$2708,Data!$C$9:$C$2708,$B277,Data!$E$9:$E$2708,"2°cooking"))</f>
        <v/>
      </c>
      <c r="E277" s="26" t="str">
        <f>IF(B277="","",AVERAGEIFS(Data!F$9:F$2708,Data!$C$9:$C$2708,$B277,Data!$E$9:$E$2708,"3°cooking"))</f>
        <v/>
      </c>
      <c r="F277" s="26" t="str">
        <f>IF(B277="","",AVERAGEIFS(Data!F$9:F$2708,Data!$C$9:$C$2708,$B277,Data!$E$9:$E$2708,"4°cooking"))</f>
        <v/>
      </c>
      <c r="G277" s="26" t="str">
        <f>IF(B277="","",AVERAGEIFS(Data!F$9:F$2708,Data!$C$9:$C$2708,$B277,Data!$E$9:$E$2708,"5°cooking"))</f>
        <v/>
      </c>
      <c r="H277" s="13" t="str">
        <f t="shared" si="8"/>
        <v/>
      </c>
    </row>
    <row r="278" spans="2:8" x14ac:dyDescent="0.25">
      <c r="B278" s="13" t="str">
        <f t="shared" si="9"/>
        <v/>
      </c>
      <c r="C278" s="26" t="str">
        <f>IF(B278="","",AVERAGEIFS(Data!F$9:F$2708,Data!$C$9:$C$2708,$B278,Data!$E$9:$E$2708,"1°cooking"))</f>
        <v/>
      </c>
      <c r="D278" s="26" t="str">
        <f>IF(B278="","",AVERAGEIFS(Data!F$9:F$2708,Data!$C$9:$C$2708,$B278,Data!$E$9:$E$2708,"2°cooking"))</f>
        <v/>
      </c>
      <c r="E278" s="26" t="str">
        <f>IF(B278="","",AVERAGEIFS(Data!F$9:F$2708,Data!$C$9:$C$2708,$B278,Data!$E$9:$E$2708,"3°cooking"))</f>
        <v/>
      </c>
      <c r="F278" s="26" t="str">
        <f>IF(B278="","",AVERAGEIFS(Data!F$9:F$2708,Data!$C$9:$C$2708,$B278,Data!$E$9:$E$2708,"4°cooking"))</f>
        <v/>
      </c>
      <c r="G278" s="26" t="str">
        <f>IF(B278="","",AVERAGEIFS(Data!F$9:F$2708,Data!$C$9:$C$2708,$B278,Data!$E$9:$E$2708,"5°cooking"))</f>
        <v/>
      </c>
      <c r="H278" s="13" t="str">
        <f t="shared" si="8"/>
        <v/>
      </c>
    </row>
    <row r="279" spans="2:8" x14ac:dyDescent="0.25">
      <c r="B279" s="13" t="str">
        <f t="shared" si="9"/>
        <v/>
      </c>
      <c r="C279" s="26" t="str">
        <f>IF(B279="","",AVERAGEIFS(Data!F$9:F$2708,Data!$C$9:$C$2708,$B279,Data!$E$9:$E$2708,"1°cooking"))</f>
        <v/>
      </c>
      <c r="D279" s="26" t="str">
        <f>IF(B279="","",AVERAGEIFS(Data!F$9:F$2708,Data!$C$9:$C$2708,$B279,Data!$E$9:$E$2708,"2°cooking"))</f>
        <v/>
      </c>
      <c r="E279" s="26" t="str">
        <f>IF(B279="","",AVERAGEIFS(Data!F$9:F$2708,Data!$C$9:$C$2708,$B279,Data!$E$9:$E$2708,"3°cooking"))</f>
        <v/>
      </c>
      <c r="F279" s="26" t="str">
        <f>IF(B279="","",AVERAGEIFS(Data!F$9:F$2708,Data!$C$9:$C$2708,$B279,Data!$E$9:$E$2708,"4°cooking"))</f>
        <v/>
      </c>
      <c r="G279" s="26" t="str">
        <f>IF(B279="","",AVERAGEIFS(Data!F$9:F$2708,Data!$C$9:$C$2708,$B279,Data!$E$9:$E$2708,"5°cooking"))</f>
        <v/>
      </c>
      <c r="H279" s="13" t="str">
        <f t="shared" si="8"/>
        <v/>
      </c>
    </row>
    <row r="280" spans="2:8" x14ac:dyDescent="0.25">
      <c r="B280" s="13" t="str">
        <f t="shared" si="9"/>
        <v/>
      </c>
      <c r="C280" s="26" t="str">
        <f>IF(B280="","",AVERAGEIFS(Data!F$9:F$2708,Data!$C$9:$C$2708,$B280,Data!$E$9:$E$2708,"1°cooking"))</f>
        <v/>
      </c>
      <c r="D280" s="26" t="str">
        <f>IF(B280="","",AVERAGEIFS(Data!F$9:F$2708,Data!$C$9:$C$2708,$B280,Data!$E$9:$E$2708,"2°cooking"))</f>
        <v/>
      </c>
      <c r="E280" s="26" t="str">
        <f>IF(B280="","",AVERAGEIFS(Data!F$9:F$2708,Data!$C$9:$C$2708,$B280,Data!$E$9:$E$2708,"3°cooking"))</f>
        <v/>
      </c>
      <c r="F280" s="26" t="str">
        <f>IF(B280="","",AVERAGEIFS(Data!F$9:F$2708,Data!$C$9:$C$2708,$B280,Data!$E$9:$E$2708,"4°cooking"))</f>
        <v/>
      </c>
      <c r="G280" s="26" t="str">
        <f>IF(B280="","",AVERAGEIFS(Data!F$9:F$2708,Data!$C$9:$C$2708,$B280,Data!$E$9:$E$2708,"5°cooking"))</f>
        <v/>
      </c>
      <c r="H280" s="13" t="str">
        <f t="shared" si="8"/>
        <v/>
      </c>
    </row>
    <row r="281" spans="2:8" x14ac:dyDescent="0.25">
      <c r="B281" s="13" t="str">
        <f t="shared" si="9"/>
        <v/>
      </c>
      <c r="C281" s="26" t="str">
        <f>IF(B281="","",AVERAGEIFS(Data!F$9:F$2708,Data!$C$9:$C$2708,$B281,Data!$E$9:$E$2708,"1°cooking"))</f>
        <v/>
      </c>
      <c r="D281" s="26" t="str">
        <f>IF(B281="","",AVERAGEIFS(Data!F$9:F$2708,Data!$C$9:$C$2708,$B281,Data!$E$9:$E$2708,"2°cooking"))</f>
        <v/>
      </c>
      <c r="E281" s="26" t="str">
        <f>IF(B281="","",AVERAGEIFS(Data!F$9:F$2708,Data!$C$9:$C$2708,$B281,Data!$E$9:$E$2708,"3°cooking"))</f>
        <v/>
      </c>
      <c r="F281" s="26" t="str">
        <f>IF(B281="","",AVERAGEIFS(Data!F$9:F$2708,Data!$C$9:$C$2708,$B281,Data!$E$9:$E$2708,"4°cooking"))</f>
        <v/>
      </c>
      <c r="G281" s="26" t="str">
        <f>IF(B281="","",AVERAGEIFS(Data!F$9:F$2708,Data!$C$9:$C$2708,$B281,Data!$E$9:$E$2708,"5°cooking"))</f>
        <v/>
      </c>
      <c r="H281" s="13" t="str">
        <f t="shared" si="8"/>
        <v/>
      </c>
    </row>
    <row r="282" spans="2:8" x14ac:dyDescent="0.25">
      <c r="B282" s="13" t="str">
        <f t="shared" si="9"/>
        <v/>
      </c>
      <c r="C282" s="26" t="str">
        <f>IF(B282="","",AVERAGEIFS(Data!F$9:F$2708,Data!$C$9:$C$2708,$B282,Data!$E$9:$E$2708,"1°cooking"))</f>
        <v/>
      </c>
      <c r="D282" s="26" t="str">
        <f>IF(B282="","",AVERAGEIFS(Data!F$9:F$2708,Data!$C$9:$C$2708,$B282,Data!$E$9:$E$2708,"2°cooking"))</f>
        <v/>
      </c>
      <c r="E282" s="26" t="str">
        <f>IF(B282="","",AVERAGEIFS(Data!F$9:F$2708,Data!$C$9:$C$2708,$B282,Data!$E$9:$E$2708,"3°cooking"))</f>
        <v/>
      </c>
      <c r="F282" s="26" t="str">
        <f>IF(B282="","",AVERAGEIFS(Data!F$9:F$2708,Data!$C$9:$C$2708,$B282,Data!$E$9:$E$2708,"4°cooking"))</f>
        <v/>
      </c>
      <c r="G282" s="26" t="str">
        <f>IF(B282="","",AVERAGEIFS(Data!F$9:F$2708,Data!$C$9:$C$2708,$B282,Data!$E$9:$E$2708,"5°cooking"))</f>
        <v/>
      </c>
      <c r="H282" s="13" t="str">
        <f t="shared" si="8"/>
        <v/>
      </c>
    </row>
    <row r="283" spans="2:8" x14ac:dyDescent="0.25">
      <c r="B283" s="13" t="str">
        <f t="shared" si="9"/>
        <v/>
      </c>
      <c r="C283" s="26" t="str">
        <f>IF(B283="","",AVERAGEIFS(Data!F$9:F$2708,Data!$C$9:$C$2708,$B283,Data!$E$9:$E$2708,"1°cooking"))</f>
        <v/>
      </c>
      <c r="D283" s="26" t="str">
        <f>IF(B283="","",AVERAGEIFS(Data!F$9:F$2708,Data!$C$9:$C$2708,$B283,Data!$E$9:$E$2708,"2°cooking"))</f>
        <v/>
      </c>
      <c r="E283" s="26" t="str">
        <f>IF(B283="","",AVERAGEIFS(Data!F$9:F$2708,Data!$C$9:$C$2708,$B283,Data!$E$9:$E$2708,"3°cooking"))</f>
        <v/>
      </c>
      <c r="F283" s="26" t="str">
        <f>IF(B283="","",AVERAGEIFS(Data!F$9:F$2708,Data!$C$9:$C$2708,$B283,Data!$E$9:$E$2708,"4°cooking"))</f>
        <v/>
      </c>
      <c r="G283" s="26" t="str">
        <f>IF(B283="","",AVERAGEIFS(Data!F$9:F$2708,Data!$C$9:$C$2708,$B283,Data!$E$9:$E$2708,"5°cooking"))</f>
        <v/>
      </c>
      <c r="H283" s="13" t="str">
        <f t="shared" si="8"/>
        <v/>
      </c>
    </row>
    <row r="284" spans="2:8" x14ac:dyDescent="0.25">
      <c r="B284" s="13" t="str">
        <f t="shared" si="9"/>
        <v/>
      </c>
      <c r="C284" s="26" t="str">
        <f>IF(B284="","",AVERAGEIFS(Data!F$9:F$2708,Data!$C$9:$C$2708,$B284,Data!$E$9:$E$2708,"1°cooking"))</f>
        <v/>
      </c>
      <c r="D284" s="26" t="str">
        <f>IF(B284="","",AVERAGEIFS(Data!F$9:F$2708,Data!$C$9:$C$2708,$B284,Data!$E$9:$E$2708,"2°cooking"))</f>
        <v/>
      </c>
      <c r="E284" s="26" t="str">
        <f>IF(B284="","",AVERAGEIFS(Data!F$9:F$2708,Data!$C$9:$C$2708,$B284,Data!$E$9:$E$2708,"3°cooking"))</f>
        <v/>
      </c>
      <c r="F284" s="26" t="str">
        <f>IF(B284="","",AVERAGEIFS(Data!F$9:F$2708,Data!$C$9:$C$2708,$B284,Data!$E$9:$E$2708,"4°cooking"))</f>
        <v/>
      </c>
      <c r="G284" s="26" t="str">
        <f>IF(B284="","",AVERAGEIFS(Data!F$9:F$2708,Data!$C$9:$C$2708,$B284,Data!$E$9:$E$2708,"5°cooking"))</f>
        <v/>
      </c>
      <c r="H284" s="13" t="str">
        <f t="shared" si="8"/>
        <v/>
      </c>
    </row>
    <row r="285" spans="2:8" x14ac:dyDescent="0.25">
      <c r="B285" s="13" t="str">
        <f t="shared" si="9"/>
        <v/>
      </c>
      <c r="C285" s="26" t="str">
        <f>IF(B285="","",AVERAGEIFS(Data!F$9:F$2708,Data!$C$9:$C$2708,$B285,Data!$E$9:$E$2708,"1°cooking"))</f>
        <v/>
      </c>
      <c r="D285" s="26" t="str">
        <f>IF(B285="","",AVERAGEIFS(Data!F$9:F$2708,Data!$C$9:$C$2708,$B285,Data!$E$9:$E$2708,"2°cooking"))</f>
        <v/>
      </c>
      <c r="E285" s="26" t="str">
        <f>IF(B285="","",AVERAGEIFS(Data!F$9:F$2708,Data!$C$9:$C$2708,$B285,Data!$E$9:$E$2708,"3°cooking"))</f>
        <v/>
      </c>
      <c r="F285" s="26" t="str">
        <f>IF(B285="","",AVERAGEIFS(Data!F$9:F$2708,Data!$C$9:$C$2708,$B285,Data!$E$9:$E$2708,"4°cooking"))</f>
        <v/>
      </c>
      <c r="G285" s="26" t="str">
        <f>IF(B285="","",AVERAGEIFS(Data!F$9:F$2708,Data!$C$9:$C$2708,$B285,Data!$E$9:$E$2708,"5°cooking"))</f>
        <v/>
      </c>
      <c r="H285" s="13" t="str">
        <f t="shared" si="8"/>
        <v/>
      </c>
    </row>
    <row r="286" spans="2:8" x14ac:dyDescent="0.25">
      <c r="B286" s="13" t="str">
        <f t="shared" si="9"/>
        <v/>
      </c>
      <c r="C286" s="26" t="str">
        <f>IF(B286="","",AVERAGEIFS(Data!F$9:F$2708,Data!$C$9:$C$2708,$B286,Data!$E$9:$E$2708,"1°cooking"))</f>
        <v/>
      </c>
      <c r="D286" s="26" t="str">
        <f>IF(B286="","",AVERAGEIFS(Data!F$9:F$2708,Data!$C$9:$C$2708,$B286,Data!$E$9:$E$2708,"2°cooking"))</f>
        <v/>
      </c>
      <c r="E286" s="26" t="str">
        <f>IF(B286="","",AVERAGEIFS(Data!F$9:F$2708,Data!$C$9:$C$2708,$B286,Data!$E$9:$E$2708,"3°cooking"))</f>
        <v/>
      </c>
      <c r="F286" s="26" t="str">
        <f>IF(B286="","",AVERAGEIFS(Data!F$9:F$2708,Data!$C$9:$C$2708,$B286,Data!$E$9:$E$2708,"4°cooking"))</f>
        <v/>
      </c>
      <c r="G286" s="26" t="str">
        <f>IF(B286="","",AVERAGEIFS(Data!F$9:F$2708,Data!$C$9:$C$2708,$B286,Data!$E$9:$E$2708,"5°cooking"))</f>
        <v/>
      </c>
      <c r="H286" s="13" t="str">
        <f t="shared" si="8"/>
        <v/>
      </c>
    </row>
    <row r="287" spans="2:8" x14ac:dyDescent="0.25">
      <c r="B287" s="13" t="str">
        <f t="shared" si="9"/>
        <v/>
      </c>
      <c r="C287" s="26" t="str">
        <f>IF(B287="","",AVERAGEIFS(Data!F$9:F$2708,Data!$C$9:$C$2708,$B287,Data!$E$9:$E$2708,"1°cooking"))</f>
        <v/>
      </c>
      <c r="D287" s="26" t="str">
        <f>IF(B287="","",AVERAGEIFS(Data!F$9:F$2708,Data!$C$9:$C$2708,$B287,Data!$E$9:$E$2708,"2°cooking"))</f>
        <v/>
      </c>
      <c r="E287" s="26" t="str">
        <f>IF(B287="","",AVERAGEIFS(Data!F$9:F$2708,Data!$C$9:$C$2708,$B287,Data!$E$9:$E$2708,"3°cooking"))</f>
        <v/>
      </c>
      <c r="F287" s="26" t="str">
        <f>IF(B287="","",AVERAGEIFS(Data!F$9:F$2708,Data!$C$9:$C$2708,$B287,Data!$E$9:$E$2708,"4°cooking"))</f>
        <v/>
      </c>
      <c r="G287" s="26" t="str">
        <f>IF(B287="","",AVERAGEIFS(Data!F$9:F$2708,Data!$C$9:$C$2708,$B287,Data!$E$9:$E$2708,"5°cooking"))</f>
        <v/>
      </c>
      <c r="H287" s="13" t="str">
        <f t="shared" si="8"/>
        <v/>
      </c>
    </row>
    <row r="288" spans="2:8" x14ac:dyDescent="0.25">
      <c r="B288" s="13" t="str">
        <f t="shared" si="9"/>
        <v/>
      </c>
      <c r="C288" s="26" t="str">
        <f>IF(B288="","",AVERAGEIFS(Data!F$9:F$2708,Data!$C$9:$C$2708,$B288,Data!$E$9:$E$2708,"1°cooking"))</f>
        <v/>
      </c>
      <c r="D288" s="26" t="str">
        <f>IF(B288="","",AVERAGEIFS(Data!F$9:F$2708,Data!$C$9:$C$2708,$B288,Data!$E$9:$E$2708,"2°cooking"))</f>
        <v/>
      </c>
      <c r="E288" s="26" t="str">
        <f>IF(B288="","",AVERAGEIFS(Data!F$9:F$2708,Data!$C$9:$C$2708,$B288,Data!$E$9:$E$2708,"3°cooking"))</f>
        <v/>
      </c>
      <c r="F288" s="26" t="str">
        <f>IF(B288="","",AVERAGEIFS(Data!F$9:F$2708,Data!$C$9:$C$2708,$B288,Data!$E$9:$E$2708,"4°cooking"))</f>
        <v/>
      </c>
      <c r="G288" s="26" t="str">
        <f>IF(B288="","",AVERAGEIFS(Data!F$9:F$2708,Data!$C$9:$C$2708,$B288,Data!$E$9:$E$2708,"5°cooking"))</f>
        <v/>
      </c>
      <c r="H288" s="13" t="str">
        <f t="shared" si="8"/>
        <v/>
      </c>
    </row>
    <row r="289" spans="2:8" x14ac:dyDescent="0.25">
      <c r="B289" s="13" t="str">
        <f t="shared" si="9"/>
        <v/>
      </c>
      <c r="C289" s="26" t="str">
        <f>IF(B289="","",AVERAGEIFS(Data!F$9:F$2708,Data!$C$9:$C$2708,$B289,Data!$E$9:$E$2708,"1°cooking"))</f>
        <v/>
      </c>
      <c r="D289" s="26" t="str">
        <f>IF(B289="","",AVERAGEIFS(Data!F$9:F$2708,Data!$C$9:$C$2708,$B289,Data!$E$9:$E$2708,"2°cooking"))</f>
        <v/>
      </c>
      <c r="E289" s="26" t="str">
        <f>IF(B289="","",AVERAGEIFS(Data!F$9:F$2708,Data!$C$9:$C$2708,$B289,Data!$E$9:$E$2708,"3°cooking"))</f>
        <v/>
      </c>
      <c r="F289" s="26" t="str">
        <f>IF(B289="","",AVERAGEIFS(Data!F$9:F$2708,Data!$C$9:$C$2708,$B289,Data!$E$9:$E$2708,"4°cooking"))</f>
        <v/>
      </c>
      <c r="G289" s="26" t="str">
        <f>IF(B289="","",AVERAGEIFS(Data!F$9:F$2708,Data!$C$9:$C$2708,$B289,Data!$E$9:$E$2708,"5°cooking"))</f>
        <v/>
      </c>
      <c r="H289" s="13" t="str">
        <f t="shared" si="8"/>
        <v/>
      </c>
    </row>
    <row r="290" spans="2:8" x14ac:dyDescent="0.25">
      <c r="B290" s="13" t="str">
        <f t="shared" si="9"/>
        <v/>
      </c>
      <c r="C290" s="26" t="str">
        <f>IF(B290="","",AVERAGEIFS(Data!F$9:F$2708,Data!$C$9:$C$2708,$B290,Data!$E$9:$E$2708,"1°cooking"))</f>
        <v/>
      </c>
      <c r="D290" s="26" t="str">
        <f>IF(B290="","",AVERAGEIFS(Data!F$9:F$2708,Data!$C$9:$C$2708,$B290,Data!$E$9:$E$2708,"2°cooking"))</f>
        <v/>
      </c>
      <c r="E290" s="26" t="str">
        <f>IF(B290="","",AVERAGEIFS(Data!F$9:F$2708,Data!$C$9:$C$2708,$B290,Data!$E$9:$E$2708,"3°cooking"))</f>
        <v/>
      </c>
      <c r="F290" s="26" t="str">
        <f>IF(B290="","",AVERAGEIFS(Data!F$9:F$2708,Data!$C$9:$C$2708,$B290,Data!$E$9:$E$2708,"4°cooking"))</f>
        <v/>
      </c>
      <c r="G290" s="26" t="str">
        <f>IF(B290="","",AVERAGEIFS(Data!F$9:F$2708,Data!$C$9:$C$2708,$B290,Data!$E$9:$E$2708,"5°cooking"))</f>
        <v/>
      </c>
      <c r="H290" s="13" t="str">
        <f t="shared" si="8"/>
        <v/>
      </c>
    </row>
    <row r="291" spans="2:8" x14ac:dyDescent="0.25">
      <c r="B291" s="13" t="str">
        <f t="shared" si="9"/>
        <v/>
      </c>
      <c r="C291" s="26" t="str">
        <f>IF(B291="","",AVERAGEIFS(Data!F$9:F$2708,Data!$C$9:$C$2708,$B291,Data!$E$9:$E$2708,"1°cooking"))</f>
        <v/>
      </c>
      <c r="D291" s="26" t="str">
        <f>IF(B291="","",AVERAGEIFS(Data!F$9:F$2708,Data!$C$9:$C$2708,$B291,Data!$E$9:$E$2708,"2°cooking"))</f>
        <v/>
      </c>
      <c r="E291" s="26" t="str">
        <f>IF(B291="","",AVERAGEIFS(Data!F$9:F$2708,Data!$C$9:$C$2708,$B291,Data!$E$9:$E$2708,"3°cooking"))</f>
        <v/>
      </c>
      <c r="F291" s="26" t="str">
        <f>IF(B291="","",AVERAGEIFS(Data!F$9:F$2708,Data!$C$9:$C$2708,$B291,Data!$E$9:$E$2708,"4°cooking"))</f>
        <v/>
      </c>
      <c r="G291" s="26" t="str">
        <f>IF(B291="","",AVERAGEIFS(Data!F$9:F$2708,Data!$C$9:$C$2708,$B291,Data!$E$9:$E$2708,"5°cooking"))</f>
        <v/>
      </c>
      <c r="H291" s="13" t="str">
        <f t="shared" si="8"/>
        <v/>
      </c>
    </row>
    <row r="292" spans="2:8" x14ac:dyDescent="0.25">
      <c r="B292" s="13" t="str">
        <f t="shared" si="9"/>
        <v/>
      </c>
      <c r="C292" s="26" t="str">
        <f>IF(B292="","",AVERAGEIFS(Data!F$9:F$2708,Data!$C$9:$C$2708,$B292,Data!$E$9:$E$2708,"1°cooking"))</f>
        <v/>
      </c>
      <c r="D292" s="26" t="str">
        <f>IF(B292="","",AVERAGEIFS(Data!F$9:F$2708,Data!$C$9:$C$2708,$B292,Data!$E$9:$E$2708,"2°cooking"))</f>
        <v/>
      </c>
      <c r="E292" s="26" t="str">
        <f>IF(B292="","",AVERAGEIFS(Data!F$9:F$2708,Data!$C$9:$C$2708,$B292,Data!$E$9:$E$2708,"3°cooking"))</f>
        <v/>
      </c>
      <c r="F292" s="26" t="str">
        <f>IF(B292="","",AVERAGEIFS(Data!F$9:F$2708,Data!$C$9:$C$2708,$B292,Data!$E$9:$E$2708,"4°cooking"))</f>
        <v/>
      </c>
      <c r="G292" s="26" t="str">
        <f>IF(B292="","",AVERAGEIFS(Data!F$9:F$2708,Data!$C$9:$C$2708,$B292,Data!$E$9:$E$2708,"5°cooking"))</f>
        <v/>
      </c>
      <c r="H292" s="13" t="str">
        <f t="shared" si="8"/>
        <v/>
      </c>
    </row>
    <row r="293" spans="2:8" x14ac:dyDescent="0.25">
      <c r="B293" s="13" t="str">
        <f t="shared" si="9"/>
        <v/>
      </c>
      <c r="C293" s="26" t="str">
        <f>IF(B293="","",AVERAGEIFS(Data!F$9:F$2708,Data!$C$9:$C$2708,$B293,Data!$E$9:$E$2708,"1°cooking"))</f>
        <v/>
      </c>
      <c r="D293" s="26" t="str">
        <f>IF(B293="","",AVERAGEIFS(Data!F$9:F$2708,Data!$C$9:$C$2708,$B293,Data!$E$9:$E$2708,"2°cooking"))</f>
        <v/>
      </c>
      <c r="E293" s="26" t="str">
        <f>IF(B293="","",AVERAGEIFS(Data!F$9:F$2708,Data!$C$9:$C$2708,$B293,Data!$E$9:$E$2708,"3°cooking"))</f>
        <v/>
      </c>
      <c r="F293" s="26" t="str">
        <f>IF(B293="","",AVERAGEIFS(Data!F$9:F$2708,Data!$C$9:$C$2708,$B293,Data!$E$9:$E$2708,"4°cooking"))</f>
        <v/>
      </c>
      <c r="G293" s="26" t="str">
        <f>IF(B293="","",AVERAGEIFS(Data!F$9:F$2708,Data!$C$9:$C$2708,$B293,Data!$E$9:$E$2708,"5°cooking"))</f>
        <v/>
      </c>
      <c r="H293" s="13" t="str">
        <f t="shared" si="8"/>
        <v/>
      </c>
    </row>
    <row r="294" spans="2:8" x14ac:dyDescent="0.25">
      <c r="B294" s="13" t="str">
        <f t="shared" si="9"/>
        <v/>
      </c>
      <c r="C294" s="26" t="str">
        <f>IF(B294="","",AVERAGEIFS(Data!F$9:F$2708,Data!$C$9:$C$2708,$B294,Data!$E$9:$E$2708,"1°cooking"))</f>
        <v/>
      </c>
      <c r="D294" s="26" t="str">
        <f>IF(B294="","",AVERAGEIFS(Data!F$9:F$2708,Data!$C$9:$C$2708,$B294,Data!$E$9:$E$2708,"2°cooking"))</f>
        <v/>
      </c>
      <c r="E294" s="26" t="str">
        <f>IF(B294="","",AVERAGEIFS(Data!F$9:F$2708,Data!$C$9:$C$2708,$B294,Data!$E$9:$E$2708,"3°cooking"))</f>
        <v/>
      </c>
      <c r="F294" s="26" t="str">
        <f>IF(B294="","",AVERAGEIFS(Data!F$9:F$2708,Data!$C$9:$C$2708,$B294,Data!$E$9:$E$2708,"4°cooking"))</f>
        <v/>
      </c>
      <c r="G294" s="26" t="str">
        <f>IF(B294="","",AVERAGEIFS(Data!F$9:F$2708,Data!$C$9:$C$2708,$B294,Data!$E$9:$E$2708,"5°cooking"))</f>
        <v/>
      </c>
      <c r="H294" s="13" t="str">
        <f t="shared" si="8"/>
        <v/>
      </c>
    </row>
    <row r="295" spans="2:8" x14ac:dyDescent="0.25">
      <c r="B295" s="13" t="str">
        <f t="shared" si="9"/>
        <v/>
      </c>
      <c r="C295" s="26" t="str">
        <f>IF(B295="","",AVERAGEIFS(Data!F$9:F$2708,Data!$C$9:$C$2708,$B295,Data!$E$9:$E$2708,"1°cooking"))</f>
        <v/>
      </c>
      <c r="D295" s="26" t="str">
        <f>IF(B295="","",AVERAGEIFS(Data!F$9:F$2708,Data!$C$9:$C$2708,$B295,Data!$E$9:$E$2708,"2°cooking"))</f>
        <v/>
      </c>
      <c r="E295" s="26" t="str">
        <f>IF(B295="","",AVERAGEIFS(Data!F$9:F$2708,Data!$C$9:$C$2708,$B295,Data!$E$9:$E$2708,"3°cooking"))</f>
        <v/>
      </c>
      <c r="F295" s="26" t="str">
        <f>IF(B295="","",AVERAGEIFS(Data!F$9:F$2708,Data!$C$9:$C$2708,$B295,Data!$E$9:$E$2708,"4°cooking"))</f>
        <v/>
      </c>
      <c r="G295" s="26" t="str">
        <f>IF(B295="","",AVERAGEIFS(Data!F$9:F$2708,Data!$C$9:$C$2708,$B295,Data!$E$9:$E$2708,"5°cooking"))</f>
        <v/>
      </c>
      <c r="H295" s="13" t="str">
        <f t="shared" si="8"/>
        <v/>
      </c>
    </row>
    <row r="296" spans="2:8" x14ac:dyDescent="0.25">
      <c r="B296" s="13" t="str">
        <f t="shared" si="9"/>
        <v/>
      </c>
      <c r="C296" s="26" t="str">
        <f>IF(B296="","",AVERAGEIFS(Data!F$9:F$2708,Data!$C$9:$C$2708,$B296,Data!$E$9:$E$2708,"1°cooking"))</f>
        <v/>
      </c>
      <c r="D296" s="26" t="str">
        <f>IF(B296="","",AVERAGEIFS(Data!F$9:F$2708,Data!$C$9:$C$2708,$B296,Data!$E$9:$E$2708,"2°cooking"))</f>
        <v/>
      </c>
      <c r="E296" s="26" t="str">
        <f>IF(B296="","",AVERAGEIFS(Data!F$9:F$2708,Data!$C$9:$C$2708,$B296,Data!$E$9:$E$2708,"3°cooking"))</f>
        <v/>
      </c>
      <c r="F296" s="26" t="str">
        <f>IF(B296="","",AVERAGEIFS(Data!F$9:F$2708,Data!$C$9:$C$2708,$B296,Data!$E$9:$E$2708,"4°cooking"))</f>
        <v/>
      </c>
      <c r="G296" s="26" t="str">
        <f>IF(B296="","",AVERAGEIFS(Data!F$9:F$2708,Data!$C$9:$C$2708,$B296,Data!$E$9:$E$2708,"5°cooking"))</f>
        <v/>
      </c>
      <c r="H296" s="13" t="str">
        <f t="shared" si="8"/>
        <v/>
      </c>
    </row>
    <row r="297" spans="2:8" x14ac:dyDescent="0.25">
      <c r="B297" s="13" t="str">
        <f t="shared" si="9"/>
        <v/>
      </c>
      <c r="C297" s="26" t="str">
        <f>IF(B297="","",AVERAGEIFS(Data!F$9:F$2708,Data!$C$9:$C$2708,$B297,Data!$E$9:$E$2708,"1°cooking"))</f>
        <v/>
      </c>
      <c r="D297" s="26" t="str">
        <f>IF(B297="","",AVERAGEIFS(Data!F$9:F$2708,Data!$C$9:$C$2708,$B297,Data!$E$9:$E$2708,"2°cooking"))</f>
        <v/>
      </c>
      <c r="E297" s="26" t="str">
        <f>IF(B297="","",AVERAGEIFS(Data!F$9:F$2708,Data!$C$9:$C$2708,$B297,Data!$E$9:$E$2708,"3°cooking"))</f>
        <v/>
      </c>
      <c r="F297" s="26" t="str">
        <f>IF(B297="","",AVERAGEIFS(Data!F$9:F$2708,Data!$C$9:$C$2708,$B297,Data!$E$9:$E$2708,"4°cooking"))</f>
        <v/>
      </c>
      <c r="G297" s="26" t="str">
        <f>IF(B297="","",AVERAGEIFS(Data!F$9:F$2708,Data!$C$9:$C$2708,$B297,Data!$E$9:$E$2708,"5°cooking"))</f>
        <v/>
      </c>
      <c r="H297" s="13" t="str">
        <f t="shared" si="8"/>
        <v/>
      </c>
    </row>
    <row r="298" spans="2:8" x14ac:dyDescent="0.25">
      <c r="B298" s="13" t="str">
        <f t="shared" si="9"/>
        <v/>
      </c>
      <c r="C298" s="26" t="str">
        <f>IF(B298="","",AVERAGEIFS(Data!F$9:F$2708,Data!$C$9:$C$2708,$B298,Data!$E$9:$E$2708,"1°cooking"))</f>
        <v/>
      </c>
      <c r="D298" s="26" t="str">
        <f>IF(B298="","",AVERAGEIFS(Data!F$9:F$2708,Data!$C$9:$C$2708,$B298,Data!$E$9:$E$2708,"2°cooking"))</f>
        <v/>
      </c>
      <c r="E298" s="26" t="str">
        <f>IF(B298="","",AVERAGEIFS(Data!F$9:F$2708,Data!$C$9:$C$2708,$B298,Data!$E$9:$E$2708,"3°cooking"))</f>
        <v/>
      </c>
      <c r="F298" s="26" t="str">
        <f>IF(B298="","",AVERAGEIFS(Data!F$9:F$2708,Data!$C$9:$C$2708,$B298,Data!$E$9:$E$2708,"4°cooking"))</f>
        <v/>
      </c>
      <c r="G298" s="26" t="str">
        <f>IF(B298="","",AVERAGEIFS(Data!F$9:F$2708,Data!$C$9:$C$2708,$B298,Data!$E$9:$E$2708,"5°cooking"))</f>
        <v/>
      </c>
      <c r="H298" s="13" t="str">
        <f t="shared" si="8"/>
        <v/>
      </c>
    </row>
    <row r="299" spans="2:8" x14ac:dyDescent="0.25">
      <c r="B299" s="13" t="str">
        <f t="shared" si="9"/>
        <v/>
      </c>
      <c r="C299" s="26" t="str">
        <f>IF(B299="","",AVERAGEIFS(Data!F$9:F$2708,Data!$C$9:$C$2708,$B299,Data!$E$9:$E$2708,"1°cooking"))</f>
        <v/>
      </c>
      <c r="D299" s="26" t="str">
        <f>IF(B299="","",AVERAGEIFS(Data!F$9:F$2708,Data!$C$9:$C$2708,$B299,Data!$E$9:$E$2708,"2°cooking"))</f>
        <v/>
      </c>
      <c r="E299" s="26" t="str">
        <f>IF(B299="","",AVERAGEIFS(Data!F$9:F$2708,Data!$C$9:$C$2708,$B299,Data!$E$9:$E$2708,"3°cooking"))</f>
        <v/>
      </c>
      <c r="F299" s="26" t="str">
        <f>IF(B299="","",AVERAGEIFS(Data!F$9:F$2708,Data!$C$9:$C$2708,$B299,Data!$E$9:$E$2708,"4°cooking"))</f>
        <v/>
      </c>
      <c r="G299" s="26" t="str">
        <f>IF(B299="","",AVERAGEIFS(Data!F$9:F$2708,Data!$C$9:$C$2708,$B299,Data!$E$9:$E$2708,"5°cooking"))</f>
        <v/>
      </c>
      <c r="H299" s="13" t="str">
        <f t="shared" si="8"/>
        <v/>
      </c>
    </row>
    <row r="300" spans="2:8" x14ac:dyDescent="0.25">
      <c r="B300" s="13" t="str">
        <f t="shared" si="9"/>
        <v/>
      </c>
      <c r="C300" s="26" t="str">
        <f>IF(B300="","",AVERAGEIFS(Data!F$9:F$2708,Data!$C$9:$C$2708,$B300,Data!$E$9:$E$2708,"1°cooking"))</f>
        <v/>
      </c>
      <c r="D300" s="26" t="str">
        <f>IF(B300="","",AVERAGEIFS(Data!F$9:F$2708,Data!$C$9:$C$2708,$B300,Data!$E$9:$E$2708,"2°cooking"))</f>
        <v/>
      </c>
      <c r="E300" s="26" t="str">
        <f>IF(B300="","",AVERAGEIFS(Data!F$9:F$2708,Data!$C$9:$C$2708,$B300,Data!$E$9:$E$2708,"3°cooking"))</f>
        <v/>
      </c>
      <c r="F300" s="26" t="str">
        <f>IF(B300="","",AVERAGEIFS(Data!F$9:F$2708,Data!$C$9:$C$2708,$B300,Data!$E$9:$E$2708,"4°cooking"))</f>
        <v/>
      </c>
      <c r="G300" s="26" t="str">
        <f>IF(B300="","",AVERAGEIFS(Data!F$9:F$2708,Data!$C$9:$C$2708,$B300,Data!$E$9:$E$2708,"5°cooking"))</f>
        <v/>
      </c>
      <c r="H300" s="13" t="str">
        <f t="shared" si="8"/>
        <v/>
      </c>
    </row>
    <row r="301" spans="2:8" x14ac:dyDescent="0.25">
      <c r="B301" s="13" t="str">
        <f t="shared" si="9"/>
        <v/>
      </c>
      <c r="C301" s="26" t="str">
        <f>IF(B301="","",AVERAGEIFS(Data!F$9:F$2708,Data!$C$9:$C$2708,$B301,Data!$E$9:$E$2708,"1°cooking"))</f>
        <v/>
      </c>
      <c r="D301" s="26" t="str">
        <f>IF(B301="","",AVERAGEIFS(Data!F$9:F$2708,Data!$C$9:$C$2708,$B301,Data!$E$9:$E$2708,"2°cooking"))</f>
        <v/>
      </c>
      <c r="E301" s="26" t="str">
        <f>IF(B301="","",AVERAGEIFS(Data!F$9:F$2708,Data!$C$9:$C$2708,$B301,Data!$E$9:$E$2708,"3°cooking"))</f>
        <v/>
      </c>
      <c r="F301" s="26" t="str">
        <f>IF(B301="","",AVERAGEIFS(Data!F$9:F$2708,Data!$C$9:$C$2708,$B301,Data!$E$9:$E$2708,"4°cooking"))</f>
        <v/>
      </c>
      <c r="G301" s="26" t="str">
        <f>IF(B301="","",AVERAGEIFS(Data!F$9:F$2708,Data!$C$9:$C$2708,$B301,Data!$E$9:$E$2708,"5°cooking"))</f>
        <v/>
      </c>
      <c r="H301" s="13" t="str">
        <f t="shared" si="8"/>
        <v/>
      </c>
    </row>
    <row r="302" spans="2:8" x14ac:dyDescent="0.25">
      <c r="B302" s="13" t="str">
        <f t="shared" si="9"/>
        <v/>
      </c>
      <c r="C302" s="26" t="str">
        <f>IF(B302="","",AVERAGEIFS(Data!F$9:F$2708,Data!$C$9:$C$2708,$B302,Data!$E$9:$E$2708,"1°cooking"))</f>
        <v/>
      </c>
      <c r="D302" s="26" t="str">
        <f>IF(B302="","",AVERAGEIFS(Data!F$9:F$2708,Data!$C$9:$C$2708,$B302,Data!$E$9:$E$2708,"2°cooking"))</f>
        <v/>
      </c>
      <c r="E302" s="26" t="str">
        <f>IF(B302="","",AVERAGEIFS(Data!F$9:F$2708,Data!$C$9:$C$2708,$B302,Data!$E$9:$E$2708,"3°cooking"))</f>
        <v/>
      </c>
      <c r="F302" s="26" t="str">
        <f>IF(B302="","",AVERAGEIFS(Data!F$9:F$2708,Data!$C$9:$C$2708,$B302,Data!$E$9:$E$2708,"4°cooking"))</f>
        <v/>
      </c>
      <c r="G302" s="26" t="str">
        <f>IF(B302="","",AVERAGEIFS(Data!F$9:F$2708,Data!$C$9:$C$2708,$B302,Data!$E$9:$E$2708,"5°cooking"))</f>
        <v/>
      </c>
      <c r="H302" s="13" t="str">
        <f t="shared" si="8"/>
        <v/>
      </c>
    </row>
    <row r="303" spans="2:8" x14ac:dyDescent="0.25">
      <c r="B303" s="13" t="str">
        <f t="shared" si="9"/>
        <v/>
      </c>
      <c r="C303" s="26" t="str">
        <f>IF(B303="","",AVERAGEIFS(Data!F$9:F$2708,Data!$C$9:$C$2708,$B303,Data!$E$9:$E$2708,"1°cooking"))</f>
        <v/>
      </c>
      <c r="D303" s="26" t="str">
        <f>IF(B303="","",AVERAGEIFS(Data!F$9:F$2708,Data!$C$9:$C$2708,$B303,Data!$E$9:$E$2708,"2°cooking"))</f>
        <v/>
      </c>
      <c r="E303" s="26" t="str">
        <f>IF(B303="","",AVERAGEIFS(Data!F$9:F$2708,Data!$C$9:$C$2708,$B303,Data!$E$9:$E$2708,"3°cooking"))</f>
        <v/>
      </c>
      <c r="F303" s="26" t="str">
        <f>IF(B303="","",AVERAGEIFS(Data!F$9:F$2708,Data!$C$9:$C$2708,$B303,Data!$E$9:$E$2708,"4°cooking"))</f>
        <v/>
      </c>
      <c r="G303" s="26" t="str">
        <f>IF(B303="","",AVERAGEIFS(Data!F$9:F$2708,Data!$C$9:$C$2708,$B303,Data!$E$9:$E$2708,"5°cooking"))</f>
        <v/>
      </c>
      <c r="H303" s="13" t="str">
        <f t="shared" si="8"/>
        <v/>
      </c>
    </row>
    <row r="304" spans="2:8" x14ac:dyDescent="0.25">
      <c r="B304" s="13" t="str">
        <f t="shared" si="9"/>
        <v/>
      </c>
      <c r="C304" s="26" t="str">
        <f>IF(B304="","",AVERAGEIFS(Data!F$9:F$2708,Data!$C$9:$C$2708,$B304,Data!$E$9:$E$2708,"1°cooking"))</f>
        <v/>
      </c>
      <c r="D304" s="26" t="str">
        <f>IF(B304="","",AVERAGEIFS(Data!F$9:F$2708,Data!$C$9:$C$2708,$B304,Data!$E$9:$E$2708,"2°cooking"))</f>
        <v/>
      </c>
      <c r="E304" s="26" t="str">
        <f>IF(B304="","",AVERAGEIFS(Data!F$9:F$2708,Data!$C$9:$C$2708,$B304,Data!$E$9:$E$2708,"3°cooking"))</f>
        <v/>
      </c>
      <c r="F304" s="26" t="str">
        <f>IF(B304="","",AVERAGEIFS(Data!F$9:F$2708,Data!$C$9:$C$2708,$B304,Data!$E$9:$E$2708,"4°cooking"))</f>
        <v/>
      </c>
      <c r="G304" s="26" t="str">
        <f>IF(B304="","",AVERAGEIFS(Data!F$9:F$2708,Data!$C$9:$C$2708,$B304,Data!$E$9:$E$2708,"5°cooking"))</f>
        <v/>
      </c>
      <c r="H304" s="13" t="str">
        <f t="shared" si="8"/>
        <v/>
      </c>
    </row>
    <row r="305" spans="2:8" x14ac:dyDescent="0.25">
      <c r="B305" s="13" t="str">
        <f t="shared" si="9"/>
        <v/>
      </c>
      <c r="C305" s="26" t="str">
        <f>IF(B305="","",AVERAGEIFS(Data!F$9:F$2708,Data!$C$9:$C$2708,$B305,Data!$E$9:$E$2708,"1°cooking"))</f>
        <v/>
      </c>
      <c r="D305" s="26" t="str">
        <f>IF(B305="","",AVERAGEIFS(Data!F$9:F$2708,Data!$C$9:$C$2708,$B305,Data!$E$9:$E$2708,"2°cooking"))</f>
        <v/>
      </c>
      <c r="E305" s="26" t="str">
        <f>IF(B305="","",AVERAGEIFS(Data!F$9:F$2708,Data!$C$9:$C$2708,$B305,Data!$E$9:$E$2708,"3°cooking"))</f>
        <v/>
      </c>
      <c r="F305" s="26" t="str">
        <f>IF(B305="","",AVERAGEIFS(Data!F$9:F$2708,Data!$C$9:$C$2708,$B305,Data!$E$9:$E$2708,"4°cooking"))</f>
        <v/>
      </c>
      <c r="G305" s="26" t="str">
        <f>IF(B305="","",AVERAGEIFS(Data!F$9:F$2708,Data!$C$9:$C$2708,$B305,Data!$E$9:$E$2708,"5°cooking"))</f>
        <v/>
      </c>
      <c r="H305" s="13" t="str">
        <f t="shared" si="8"/>
        <v/>
      </c>
    </row>
    <row r="306" spans="2:8" x14ac:dyDescent="0.25">
      <c r="B306" s="13" t="str">
        <f t="shared" si="9"/>
        <v/>
      </c>
      <c r="C306" s="26" t="str">
        <f>IF(B306="","",AVERAGEIFS(Data!F$9:F$2708,Data!$C$9:$C$2708,$B306,Data!$E$9:$E$2708,"1°cooking"))</f>
        <v/>
      </c>
      <c r="D306" s="26" t="str">
        <f>IF(B306="","",AVERAGEIFS(Data!F$9:F$2708,Data!$C$9:$C$2708,$B306,Data!$E$9:$E$2708,"2°cooking"))</f>
        <v/>
      </c>
      <c r="E306" s="26" t="str">
        <f>IF(B306="","",AVERAGEIFS(Data!F$9:F$2708,Data!$C$9:$C$2708,$B306,Data!$E$9:$E$2708,"3°cooking"))</f>
        <v/>
      </c>
      <c r="F306" s="26" t="str">
        <f>IF(B306="","",AVERAGEIFS(Data!F$9:F$2708,Data!$C$9:$C$2708,$B306,Data!$E$9:$E$2708,"4°cooking"))</f>
        <v/>
      </c>
      <c r="G306" s="26" t="str">
        <f>IF(B306="","",AVERAGEIFS(Data!F$9:F$2708,Data!$C$9:$C$2708,$B306,Data!$E$9:$E$2708,"5°cooking"))</f>
        <v/>
      </c>
      <c r="H306" s="13" t="str">
        <f t="shared" si="8"/>
        <v/>
      </c>
    </row>
    <row r="307" spans="2:8" x14ac:dyDescent="0.25">
      <c r="B307" s="13" t="str">
        <f t="shared" si="9"/>
        <v/>
      </c>
      <c r="C307" s="26" t="str">
        <f>IF(B307="","",AVERAGEIFS(Data!F$9:F$2708,Data!$C$9:$C$2708,$B307,Data!$E$9:$E$2708,"1°cooking"))</f>
        <v/>
      </c>
      <c r="D307" s="26" t="str">
        <f>IF(B307="","",AVERAGEIFS(Data!F$9:F$2708,Data!$C$9:$C$2708,$B307,Data!$E$9:$E$2708,"2°cooking"))</f>
        <v/>
      </c>
      <c r="E307" s="26" t="str">
        <f>IF(B307="","",AVERAGEIFS(Data!F$9:F$2708,Data!$C$9:$C$2708,$B307,Data!$E$9:$E$2708,"3°cooking"))</f>
        <v/>
      </c>
      <c r="F307" s="26" t="str">
        <f>IF(B307="","",AVERAGEIFS(Data!F$9:F$2708,Data!$C$9:$C$2708,$B307,Data!$E$9:$E$2708,"4°cooking"))</f>
        <v/>
      </c>
      <c r="G307" s="26" t="str">
        <f>IF(B307="","",AVERAGEIFS(Data!F$9:F$2708,Data!$C$9:$C$2708,$B307,Data!$E$9:$E$2708,"5°cooking"))</f>
        <v/>
      </c>
      <c r="H307" s="13" t="str">
        <f t="shared" si="8"/>
        <v/>
      </c>
    </row>
    <row r="308" spans="2:8" x14ac:dyDescent="0.25">
      <c r="B308" s="13" t="str">
        <f t="shared" si="9"/>
        <v/>
      </c>
      <c r="C308" s="26" t="str">
        <f>IF(B308="","",AVERAGEIFS(Data!F$9:F$2708,Data!$C$9:$C$2708,$B308,Data!$E$9:$E$2708,"1°cooking"))</f>
        <v/>
      </c>
      <c r="D308" s="26" t="str">
        <f>IF(B308="","",AVERAGEIFS(Data!F$9:F$2708,Data!$C$9:$C$2708,$B308,Data!$E$9:$E$2708,"2°cooking"))</f>
        <v/>
      </c>
      <c r="E308" s="26" t="str">
        <f>IF(B308="","",AVERAGEIFS(Data!F$9:F$2708,Data!$C$9:$C$2708,$B308,Data!$E$9:$E$2708,"3°cooking"))</f>
        <v/>
      </c>
      <c r="F308" s="26" t="str">
        <f>IF(B308="","",AVERAGEIFS(Data!F$9:F$2708,Data!$C$9:$C$2708,$B308,Data!$E$9:$E$2708,"4°cooking"))</f>
        <v/>
      </c>
      <c r="G308" s="26" t="str">
        <f>IF(B308="","",AVERAGEIFS(Data!F$9:F$2708,Data!$C$9:$C$2708,$B308,Data!$E$9:$E$2708,"5°cooking"))</f>
        <v/>
      </c>
      <c r="H308" s="13" t="str">
        <f t="shared" si="8"/>
        <v/>
      </c>
    </row>
    <row r="309" spans="2:8" x14ac:dyDescent="0.25">
      <c r="B309" s="13" t="str">
        <f t="shared" si="9"/>
        <v/>
      </c>
      <c r="C309" s="26" t="str">
        <f>IF(B309="","",AVERAGEIFS(Data!F$9:F$2708,Data!$C$9:$C$2708,$B309,Data!$E$9:$E$2708,"1°cooking"))</f>
        <v/>
      </c>
      <c r="D309" s="26" t="str">
        <f>IF(B309="","",AVERAGEIFS(Data!F$9:F$2708,Data!$C$9:$C$2708,$B309,Data!$E$9:$E$2708,"2°cooking"))</f>
        <v/>
      </c>
      <c r="E309" s="26" t="str">
        <f>IF(B309="","",AVERAGEIFS(Data!F$9:F$2708,Data!$C$9:$C$2708,$B309,Data!$E$9:$E$2708,"3°cooking"))</f>
        <v/>
      </c>
      <c r="F309" s="26" t="str">
        <f>IF(B309="","",AVERAGEIFS(Data!F$9:F$2708,Data!$C$9:$C$2708,$B309,Data!$E$9:$E$2708,"4°cooking"))</f>
        <v/>
      </c>
      <c r="G309" s="26" t="str">
        <f>IF(B309="","",AVERAGEIFS(Data!F$9:F$2708,Data!$C$9:$C$2708,$B309,Data!$E$9:$E$2708,"5°cooking"))</f>
        <v/>
      </c>
      <c r="H309" s="13" t="str">
        <f t="shared" si="8"/>
        <v/>
      </c>
    </row>
    <row r="310" spans="2:8" x14ac:dyDescent="0.25">
      <c r="B310" s="13" t="str">
        <f t="shared" si="9"/>
        <v/>
      </c>
      <c r="C310" s="26" t="str">
        <f>IF(B310="","",AVERAGEIFS(Data!F$9:F$2708,Data!$C$9:$C$2708,$B310,Data!$E$9:$E$2708,"1°cooking"))</f>
        <v/>
      </c>
      <c r="D310" s="26" t="str">
        <f>IF(B310="","",AVERAGEIFS(Data!F$9:F$2708,Data!$C$9:$C$2708,$B310,Data!$E$9:$E$2708,"2°cooking"))</f>
        <v/>
      </c>
      <c r="E310" s="26" t="str">
        <f>IF(B310="","",AVERAGEIFS(Data!F$9:F$2708,Data!$C$9:$C$2708,$B310,Data!$E$9:$E$2708,"3°cooking"))</f>
        <v/>
      </c>
      <c r="F310" s="26" t="str">
        <f>IF(B310="","",AVERAGEIFS(Data!F$9:F$2708,Data!$C$9:$C$2708,$B310,Data!$E$9:$E$2708,"4°cooking"))</f>
        <v/>
      </c>
      <c r="G310" s="26" t="str">
        <f>IF(B310="","",AVERAGEIFS(Data!F$9:F$2708,Data!$C$9:$C$2708,$B310,Data!$E$9:$E$2708,"5°cooking"))</f>
        <v/>
      </c>
      <c r="H310" s="13" t="str">
        <f t="shared" si="8"/>
        <v/>
      </c>
    </row>
    <row r="311" spans="2:8" x14ac:dyDescent="0.25">
      <c r="B311" s="13" t="str">
        <f t="shared" si="9"/>
        <v/>
      </c>
      <c r="C311" s="26" t="str">
        <f>IF(B311="","",AVERAGEIFS(Data!F$9:F$2708,Data!$C$9:$C$2708,$B311,Data!$E$9:$E$2708,"1°cooking"))</f>
        <v/>
      </c>
      <c r="D311" s="26" t="str">
        <f>IF(B311="","",AVERAGEIFS(Data!F$9:F$2708,Data!$C$9:$C$2708,$B311,Data!$E$9:$E$2708,"2°cooking"))</f>
        <v/>
      </c>
      <c r="E311" s="26" t="str">
        <f>IF(B311="","",AVERAGEIFS(Data!F$9:F$2708,Data!$C$9:$C$2708,$B311,Data!$E$9:$E$2708,"3°cooking"))</f>
        <v/>
      </c>
      <c r="F311" s="26" t="str">
        <f>IF(B311="","",AVERAGEIFS(Data!F$9:F$2708,Data!$C$9:$C$2708,$B311,Data!$E$9:$E$2708,"4°cooking"))</f>
        <v/>
      </c>
      <c r="G311" s="26" t="str">
        <f>IF(B311="","",AVERAGEIFS(Data!F$9:F$2708,Data!$C$9:$C$2708,$B311,Data!$E$9:$E$2708,"5°cooking"))</f>
        <v/>
      </c>
      <c r="H311" s="13" t="str">
        <f t="shared" si="8"/>
        <v/>
      </c>
    </row>
    <row r="312" spans="2:8" x14ac:dyDescent="0.25">
      <c r="B312" s="13" t="str">
        <f t="shared" si="9"/>
        <v/>
      </c>
      <c r="C312" s="26" t="str">
        <f>IF(B312="","",AVERAGEIFS(Data!F$9:F$2708,Data!$C$9:$C$2708,$B312,Data!$E$9:$E$2708,"1°cooking"))</f>
        <v/>
      </c>
      <c r="D312" s="26" t="str">
        <f>IF(B312="","",AVERAGEIFS(Data!F$9:F$2708,Data!$C$9:$C$2708,$B312,Data!$E$9:$E$2708,"2°cooking"))</f>
        <v/>
      </c>
      <c r="E312" s="26" t="str">
        <f>IF(B312="","",AVERAGEIFS(Data!F$9:F$2708,Data!$C$9:$C$2708,$B312,Data!$E$9:$E$2708,"3°cooking"))</f>
        <v/>
      </c>
      <c r="F312" s="26" t="str">
        <f>IF(B312="","",AVERAGEIFS(Data!F$9:F$2708,Data!$C$9:$C$2708,$B312,Data!$E$9:$E$2708,"4°cooking"))</f>
        <v/>
      </c>
      <c r="G312" s="26" t="str">
        <f>IF(B312="","",AVERAGEIFS(Data!F$9:F$2708,Data!$C$9:$C$2708,$B312,Data!$E$9:$E$2708,"5°cooking"))</f>
        <v/>
      </c>
      <c r="H312" s="13" t="str">
        <f t="shared" si="8"/>
        <v/>
      </c>
    </row>
    <row r="313" spans="2:8" x14ac:dyDescent="0.25">
      <c r="B313" s="13" t="str">
        <f t="shared" si="9"/>
        <v/>
      </c>
      <c r="C313" s="26" t="str">
        <f>IF(B313="","",AVERAGEIFS(Data!F$9:F$2708,Data!$C$9:$C$2708,$B313,Data!$E$9:$E$2708,"1°cooking"))</f>
        <v/>
      </c>
      <c r="D313" s="26" t="str">
        <f>IF(B313="","",AVERAGEIFS(Data!F$9:F$2708,Data!$C$9:$C$2708,$B313,Data!$E$9:$E$2708,"2°cooking"))</f>
        <v/>
      </c>
      <c r="E313" s="26" t="str">
        <f>IF(B313="","",AVERAGEIFS(Data!F$9:F$2708,Data!$C$9:$C$2708,$B313,Data!$E$9:$E$2708,"3°cooking"))</f>
        <v/>
      </c>
      <c r="F313" s="26" t="str">
        <f>IF(B313="","",AVERAGEIFS(Data!F$9:F$2708,Data!$C$9:$C$2708,$B313,Data!$E$9:$E$2708,"4°cooking"))</f>
        <v/>
      </c>
      <c r="G313" s="26" t="str">
        <f>IF(B313="","",AVERAGEIFS(Data!F$9:F$2708,Data!$C$9:$C$2708,$B313,Data!$E$9:$E$2708,"5°cooking"))</f>
        <v/>
      </c>
      <c r="H313" s="13" t="str">
        <f t="shared" si="8"/>
        <v/>
      </c>
    </row>
    <row r="314" spans="2:8" x14ac:dyDescent="0.25">
      <c r="B314" s="13" t="str">
        <f t="shared" si="9"/>
        <v/>
      </c>
      <c r="C314" s="26" t="str">
        <f>IF(B314="","",AVERAGEIFS(Data!F$9:F$2708,Data!$C$9:$C$2708,$B314,Data!$E$9:$E$2708,"1°cooking"))</f>
        <v/>
      </c>
      <c r="D314" s="26" t="str">
        <f>IF(B314="","",AVERAGEIFS(Data!F$9:F$2708,Data!$C$9:$C$2708,$B314,Data!$E$9:$E$2708,"2°cooking"))</f>
        <v/>
      </c>
      <c r="E314" s="26" t="str">
        <f>IF(B314="","",AVERAGEIFS(Data!F$9:F$2708,Data!$C$9:$C$2708,$B314,Data!$E$9:$E$2708,"3°cooking"))</f>
        <v/>
      </c>
      <c r="F314" s="26" t="str">
        <f>IF(B314="","",AVERAGEIFS(Data!F$9:F$2708,Data!$C$9:$C$2708,$B314,Data!$E$9:$E$2708,"4°cooking"))</f>
        <v/>
      </c>
      <c r="G314" s="26" t="str">
        <f>IF(B314="","",AVERAGEIFS(Data!F$9:F$2708,Data!$C$9:$C$2708,$B314,Data!$E$9:$E$2708,"5°cooking"))</f>
        <v/>
      </c>
      <c r="H314" s="13" t="str">
        <f t="shared" si="8"/>
        <v/>
      </c>
    </row>
    <row r="315" spans="2:8" x14ac:dyDescent="0.25">
      <c r="B315" s="13" t="str">
        <f t="shared" si="9"/>
        <v/>
      </c>
      <c r="C315" s="26" t="str">
        <f>IF(B315="","",AVERAGEIFS(Data!F$9:F$2708,Data!$C$9:$C$2708,$B315,Data!$E$9:$E$2708,"1°cooking"))</f>
        <v/>
      </c>
      <c r="D315" s="26" t="str">
        <f>IF(B315="","",AVERAGEIFS(Data!F$9:F$2708,Data!$C$9:$C$2708,$B315,Data!$E$9:$E$2708,"2°cooking"))</f>
        <v/>
      </c>
      <c r="E315" s="26" t="str">
        <f>IF(B315="","",AVERAGEIFS(Data!F$9:F$2708,Data!$C$9:$C$2708,$B315,Data!$E$9:$E$2708,"3°cooking"))</f>
        <v/>
      </c>
      <c r="F315" s="26" t="str">
        <f>IF(B315="","",AVERAGEIFS(Data!F$9:F$2708,Data!$C$9:$C$2708,$B315,Data!$E$9:$E$2708,"4°cooking"))</f>
        <v/>
      </c>
      <c r="G315" s="26" t="str">
        <f>IF(B315="","",AVERAGEIFS(Data!F$9:F$2708,Data!$C$9:$C$2708,$B315,Data!$E$9:$E$2708,"5°cooking"))</f>
        <v/>
      </c>
      <c r="H315" s="13" t="str">
        <f t="shared" si="8"/>
        <v/>
      </c>
    </row>
    <row r="316" spans="2:8" x14ac:dyDescent="0.25">
      <c r="B316" s="13" t="str">
        <f t="shared" si="9"/>
        <v/>
      </c>
      <c r="C316" s="26" t="str">
        <f>IF(B316="","",AVERAGEIFS(Data!F$9:F$2708,Data!$C$9:$C$2708,$B316,Data!$E$9:$E$2708,"1°cooking"))</f>
        <v/>
      </c>
      <c r="D316" s="26" t="str">
        <f>IF(B316="","",AVERAGEIFS(Data!F$9:F$2708,Data!$C$9:$C$2708,$B316,Data!$E$9:$E$2708,"2°cooking"))</f>
        <v/>
      </c>
      <c r="E316" s="26" t="str">
        <f>IF(B316="","",AVERAGEIFS(Data!F$9:F$2708,Data!$C$9:$C$2708,$B316,Data!$E$9:$E$2708,"3°cooking"))</f>
        <v/>
      </c>
      <c r="F316" s="26" t="str">
        <f>IF(B316="","",AVERAGEIFS(Data!F$9:F$2708,Data!$C$9:$C$2708,$B316,Data!$E$9:$E$2708,"4°cooking"))</f>
        <v/>
      </c>
      <c r="G316" s="26" t="str">
        <f>IF(B316="","",AVERAGEIFS(Data!F$9:F$2708,Data!$C$9:$C$2708,$B316,Data!$E$9:$E$2708,"5°cooking"))</f>
        <v/>
      </c>
      <c r="H316" s="13" t="str">
        <f t="shared" si="8"/>
        <v/>
      </c>
    </row>
    <row r="317" spans="2:8" x14ac:dyDescent="0.25">
      <c r="B317" s="13" t="str">
        <f t="shared" si="9"/>
        <v/>
      </c>
      <c r="C317" s="26" t="str">
        <f>IF(B317="","",AVERAGEIFS(Data!F$9:F$2708,Data!$C$9:$C$2708,$B317,Data!$E$9:$E$2708,"1°cooking"))</f>
        <v/>
      </c>
      <c r="D317" s="26" t="str">
        <f>IF(B317="","",AVERAGEIFS(Data!F$9:F$2708,Data!$C$9:$C$2708,$B317,Data!$E$9:$E$2708,"2°cooking"))</f>
        <v/>
      </c>
      <c r="E317" s="26" t="str">
        <f>IF(B317="","",AVERAGEIFS(Data!F$9:F$2708,Data!$C$9:$C$2708,$B317,Data!$E$9:$E$2708,"3°cooking"))</f>
        <v/>
      </c>
      <c r="F317" s="26" t="str">
        <f>IF(B317="","",AVERAGEIFS(Data!F$9:F$2708,Data!$C$9:$C$2708,$B317,Data!$E$9:$E$2708,"4°cooking"))</f>
        <v/>
      </c>
      <c r="G317" s="26" t="str">
        <f>IF(B317="","",AVERAGEIFS(Data!F$9:F$2708,Data!$C$9:$C$2708,$B317,Data!$E$9:$E$2708,"5°cooking"))</f>
        <v/>
      </c>
      <c r="H317" s="13" t="str">
        <f t="shared" si="8"/>
        <v/>
      </c>
    </row>
    <row r="318" spans="2:8" x14ac:dyDescent="0.25">
      <c r="B318" s="13" t="str">
        <f t="shared" si="9"/>
        <v/>
      </c>
      <c r="C318" s="26" t="str">
        <f>IF(B318="","",AVERAGEIFS(Data!F$9:F$2708,Data!$C$9:$C$2708,$B318,Data!$E$9:$E$2708,"1°cooking"))</f>
        <v/>
      </c>
      <c r="D318" s="26" t="str">
        <f>IF(B318="","",AVERAGEIFS(Data!F$9:F$2708,Data!$C$9:$C$2708,$B318,Data!$E$9:$E$2708,"2°cooking"))</f>
        <v/>
      </c>
      <c r="E318" s="26" t="str">
        <f>IF(B318="","",AVERAGEIFS(Data!F$9:F$2708,Data!$C$9:$C$2708,$B318,Data!$E$9:$E$2708,"3°cooking"))</f>
        <v/>
      </c>
      <c r="F318" s="26" t="str">
        <f>IF(B318="","",AVERAGEIFS(Data!F$9:F$2708,Data!$C$9:$C$2708,$B318,Data!$E$9:$E$2708,"4°cooking"))</f>
        <v/>
      </c>
      <c r="G318" s="26" t="str">
        <f>IF(B318="","",AVERAGEIFS(Data!F$9:F$2708,Data!$C$9:$C$2708,$B318,Data!$E$9:$E$2708,"5°cooking"))</f>
        <v/>
      </c>
      <c r="H318" s="13" t="str">
        <f t="shared" si="8"/>
        <v/>
      </c>
    </row>
    <row r="319" spans="2:8" x14ac:dyDescent="0.25">
      <c r="B319" s="13" t="str">
        <f t="shared" si="9"/>
        <v/>
      </c>
      <c r="C319" s="26" t="str">
        <f>IF(B319="","",AVERAGEIFS(Data!F$9:F$2708,Data!$C$9:$C$2708,$B319,Data!$E$9:$E$2708,"1°cooking"))</f>
        <v/>
      </c>
      <c r="D319" s="26" t="str">
        <f>IF(B319="","",AVERAGEIFS(Data!F$9:F$2708,Data!$C$9:$C$2708,$B319,Data!$E$9:$E$2708,"2°cooking"))</f>
        <v/>
      </c>
      <c r="E319" s="26" t="str">
        <f>IF(B319="","",AVERAGEIFS(Data!F$9:F$2708,Data!$C$9:$C$2708,$B319,Data!$E$9:$E$2708,"3°cooking"))</f>
        <v/>
      </c>
      <c r="F319" s="26" t="str">
        <f>IF(B319="","",AVERAGEIFS(Data!F$9:F$2708,Data!$C$9:$C$2708,$B319,Data!$E$9:$E$2708,"4°cooking"))</f>
        <v/>
      </c>
      <c r="G319" s="26" t="str">
        <f>IF(B319="","",AVERAGEIFS(Data!F$9:F$2708,Data!$C$9:$C$2708,$B319,Data!$E$9:$E$2708,"5°cooking"))</f>
        <v/>
      </c>
      <c r="H319" s="13" t="str">
        <f t="shared" si="8"/>
        <v/>
      </c>
    </row>
    <row r="320" spans="2:8" x14ac:dyDescent="0.25">
      <c r="B320" s="13" t="str">
        <f t="shared" si="9"/>
        <v/>
      </c>
      <c r="C320" s="26" t="str">
        <f>IF(B320="","",AVERAGEIFS(Data!F$9:F$2708,Data!$C$9:$C$2708,$B320,Data!$E$9:$E$2708,"1°cooking"))</f>
        <v/>
      </c>
      <c r="D320" s="26" t="str">
        <f>IF(B320="","",AVERAGEIFS(Data!F$9:F$2708,Data!$C$9:$C$2708,$B320,Data!$E$9:$E$2708,"2°cooking"))</f>
        <v/>
      </c>
      <c r="E320" s="26" t="str">
        <f>IF(B320="","",AVERAGEIFS(Data!F$9:F$2708,Data!$C$9:$C$2708,$B320,Data!$E$9:$E$2708,"3°cooking"))</f>
        <v/>
      </c>
      <c r="F320" s="26" t="str">
        <f>IF(B320="","",AVERAGEIFS(Data!F$9:F$2708,Data!$C$9:$C$2708,$B320,Data!$E$9:$E$2708,"4°cooking"))</f>
        <v/>
      </c>
      <c r="G320" s="26" t="str">
        <f>IF(B320="","",AVERAGEIFS(Data!F$9:F$2708,Data!$C$9:$C$2708,$B320,Data!$E$9:$E$2708,"5°cooking"))</f>
        <v/>
      </c>
      <c r="H320" s="13" t="str">
        <f t="shared" si="8"/>
        <v/>
      </c>
    </row>
    <row r="321" spans="2:8" x14ac:dyDescent="0.25">
      <c r="B321" s="13" t="str">
        <f t="shared" si="9"/>
        <v/>
      </c>
      <c r="C321" s="26" t="str">
        <f>IF(B321="","",AVERAGEIFS(Data!F$9:F$2708,Data!$C$9:$C$2708,$B321,Data!$E$9:$E$2708,"1°cooking"))</f>
        <v/>
      </c>
      <c r="D321" s="26" t="str">
        <f>IF(B321="","",AVERAGEIFS(Data!F$9:F$2708,Data!$C$9:$C$2708,$B321,Data!$E$9:$E$2708,"2°cooking"))</f>
        <v/>
      </c>
      <c r="E321" s="26" t="str">
        <f>IF(B321="","",AVERAGEIFS(Data!F$9:F$2708,Data!$C$9:$C$2708,$B321,Data!$E$9:$E$2708,"3°cooking"))</f>
        <v/>
      </c>
      <c r="F321" s="26" t="str">
        <f>IF(B321="","",AVERAGEIFS(Data!F$9:F$2708,Data!$C$9:$C$2708,$B321,Data!$E$9:$E$2708,"4°cooking"))</f>
        <v/>
      </c>
      <c r="G321" s="26" t="str">
        <f>IF(B321="","",AVERAGEIFS(Data!F$9:F$2708,Data!$C$9:$C$2708,$B321,Data!$E$9:$E$2708,"5°cooking"))</f>
        <v/>
      </c>
      <c r="H321" s="13" t="str">
        <f t="shared" si="8"/>
        <v/>
      </c>
    </row>
    <row r="322" spans="2:8" x14ac:dyDescent="0.25">
      <c r="B322" s="13" t="str">
        <f t="shared" si="9"/>
        <v/>
      </c>
      <c r="C322" s="26" t="str">
        <f>IF(B322="","",AVERAGEIFS(Data!F$9:F$2708,Data!$C$9:$C$2708,$B322,Data!$E$9:$E$2708,"1°cooking"))</f>
        <v/>
      </c>
      <c r="D322" s="26" t="str">
        <f>IF(B322="","",AVERAGEIFS(Data!F$9:F$2708,Data!$C$9:$C$2708,$B322,Data!$E$9:$E$2708,"2°cooking"))</f>
        <v/>
      </c>
      <c r="E322" s="26" t="str">
        <f>IF(B322="","",AVERAGEIFS(Data!F$9:F$2708,Data!$C$9:$C$2708,$B322,Data!$E$9:$E$2708,"3°cooking"))</f>
        <v/>
      </c>
      <c r="F322" s="26" t="str">
        <f>IF(B322="","",AVERAGEIFS(Data!F$9:F$2708,Data!$C$9:$C$2708,$B322,Data!$E$9:$E$2708,"4°cooking"))</f>
        <v/>
      </c>
      <c r="G322" s="26" t="str">
        <f>IF(B322="","",AVERAGEIFS(Data!F$9:F$2708,Data!$C$9:$C$2708,$B322,Data!$E$9:$E$2708,"5°cooking"))</f>
        <v/>
      </c>
      <c r="H322" s="13" t="str">
        <f t="shared" si="8"/>
        <v/>
      </c>
    </row>
    <row r="323" spans="2:8" x14ac:dyDescent="0.25">
      <c r="B323" s="13" t="str">
        <f t="shared" si="9"/>
        <v/>
      </c>
      <c r="C323" s="26" t="str">
        <f>IF(B323="","",AVERAGEIFS(Data!F$9:F$2708,Data!$C$9:$C$2708,$B323,Data!$E$9:$E$2708,"1°cooking"))</f>
        <v/>
      </c>
      <c r="D323" s="26" t="str">
        <f>IF(B323="","",AVERAGEIFS(Data!F$9:F$2708,Data!$C$9:$C$2708,$B323,Data!$E$9:$E$2708,"2°cooking"))</f>
        <v/>
      </c>
      <c r="E323" s="26" t="str">
        <f>IF(B323="","",AVERAGEIFS(Data!F$9:F$2708,Data!$C$9:$C$2708,$B323,Data!$E$9:$E$2708,"3°cooking"))</f>
        <v/>
      </c>
      <c r="F323" s="26" t="str">
        <f>IF(B323="","",AVERAGEIFS(Data!F$9:F$2708,Data!$C$9:$C$2708,$B323,Data!$E$9:$E$2708,"4°cooking"))</f>
        <v/>
      </c>
      <c r="G323" s="26" t="str">
        <f>IF(B323="","",AVERAGEIFS(Data!F$9:F$2708,Data!$C$9:$C$2708,$B323,Data!$E$9:$E$2708,"5°cooking"))</f>
        <v/>
      </c>
      <c r="H323" s="13" t="str">
        <f t="shared" si="8"/>
        <v/>
      </c>
    </row>
    <row r="324" spans="2:8" x14ac:dyDescent="0.25">
      <c r="B324" s="13" t="str">
        <f t="shared" si="9"/>
        <v/>
      </c>
      <c r="C324" s="26" t="str">
        <f>IF(B324="","",AVERAGEIFS(Data!F$9:F$2708,Data!$C$9:$C$2708,$B324,Data!$E$9:$E$2708,"1°cooking"))</f>
        <v/>
      </c>
      <c r="D324" s="26" t="str">
        <f>IF(B324="","",AVERAGEIFS(Data!F$9:F$2708,Data!$C$9:$C$2708,$B324,Data!$E$9:$E$2708,"2°cooking"))</f>
        <v/>
      </c>
      <c r="E324" s="26" t="str">
        <f>IF(B324="","",AVERAGEIFS(Data!F$9:F$2708,Data!$C$9:$C$2708,$B324,Data!$E$9:$E$2708,"3°cooking"))</f>
        <v/>
      </c>
      <c r="F324" s="26" t="str">
        <f>IF(B324="","",AVERAGEIFS(Data!F$9:F$2708,Data!$C$9:$C$2708,$B324,Data!$E$9:$E$2708,"4°cooking"))</f>
        <v/>
      </c>
      <c r="G324" s="26" t="str">
        <f>IF(B324="","",AVERAGEIFS(Data!F$9:F$2708,Data!$C$9:$C$2708,$B324,Data!$E$9:$E$2708,"5°cooking"))</f>
        <v/>
      </c>
      <c r="H324" s="13" t="str">
        <f t="shared" si="8"/>
        <v/>
      </c>
    </row>
    <row r="325" spans="2:8" x14ac:dyDescent="0.25">
      <c r="B325" s="13" t="str">
        <f t="shared" si="9"/>
        <v/>
      </c>
      <c r="C325" s="26" t="str">
        <f>IF(B325="","",AVERAGEIFS(Data!F$9:F$2708,Data!$C$9:$C$2708,$B325,Data!$E$9:$E$2708,"1°cooking"))</f>
        <v/>
      </c>
      <c r="D325" s="26" t="str">
        <f>IF(B325="","",AVERAGEIFS(Data!F$9:F$2708,Data!$C$9:$C$2708,$B325,Data!$E$9:$E$2708,"2°cooking"))</f>
        <v/>
      </c>
      <c r="E325" s="26" t="str">
        <f>IF(B325="","",AVERAGEIFS(Data!F$9:F$2708,Data!$C$9:$C$2708,$B325,Data!$E$9:$E$2708,"3°cooking"))</f>
        <v/>
      </c>
      <c r="F325" s="26" t="str">
        <f>IF(B325="","",AVERAGEIFS(Data!F$9:F$2708,Data!$C$9:$C$2708,$B325,Data!$E$9:$E$2708,"4°cooking"))</f>
        <v/>
      </c>
      <c r="G325" s="26" t="str">
        <f>IF(B325="","",AVERAGEIFS(Data!F$9:F$2708,Data!$C$9:$C$2708,$B325,Data!$E$9:$E$2708,"5°cooking"))</f>
        <v/>
      </c>
      <c r="H325" s="13" t="str">
        <f t="shared" si="8"/>
        <v/>
      </c>
    </row>
    <row r="326" spans="2:8" x14ac:dyDescent="0.25">
      <c r="B326" s="13" t="str">
        <f t="shared" si="9"/>
        <v/>
      </c>
      <c r="C326" s="26" t="str">
        <f>IF(B326="","",AVERAGEIFS(Data!F$9:F$2708,Data!$C$9:$C$2708,$B326,Data!$E$9:$E$2708,"1°cooking"))</f>
        <v/>
      </c>
      <c r="D326" s="26" t="str">
        <f>IF(B326="","",AVERAGEIFS(Data!F$9:F$2708,Data!$C$9:$C$2708,$B326,Data!$E$9:$E$2708,"2°cooking"))</f>
        <v/>
      </c>
      <c r="E326" s="26" t="str">
        <f>IF(B326="","",AVERAGEIFS(Data!F$9:F$2708,Data!$C$9:$C$2708,$B326,Data!$E$9:$E$2708,"3°cooking"))</f>
        <v/>
      </c>
      <c r="F326" s="26" t="str">
        <f>IF(B326="","",AVERAGEIFS(Data!F$9:F$2708,Data!$C$9:$C$2708,$B326,Data!$E$9:$E$2708,"4°cooking"))</f>
        <v/>
      </c>
      <c r="G326" s="26" t="str">
        <f>IF(B326="","",AVERAGEIFS(Data!F$9:F$2708,Data!$C$9:$C$2708,$B326,Data!$E$9:$E$2708,"5°cooking"))</f>
        <v/>
      </c>
      <c r="H326" s="13" t="str">
        <f t="shared" si="8"/>
        <v/>
      </c>
    </row>
    <row r="327" spans="2:8" x14ac:dyDescent="0.25">
      <c r="B327" s="13" t="str">
        <f t="shared" si="9"/>
        <v/>
      </c>
      <c r="C327" s="26" t="str">
        <f>IF(B327="","",AVERAGEIFS(Data!F$9:F$2708,Data!$C$9:$C$2708,$B327,Data!$E$9:$E$2708,"1°cooking"))</f>
        <v/>
      </c>
      <c r="D327" s="26" t="str">
        <f>IF(B327="","",AVERAGEIFS(Data!F$9:F$2708,Data!$C$9:$C$2708,$B327,Data!$E$9:$E$2708,"2°cooking"))</f>
        <v/>
      </c>
      <c r="E327" s="26" t="str">
        <f>IF(B327="","",AVERAGEIFS(Data!F$9:F$2708,Data!$C$9:$C$2708,$B327,Data!$E$9:$E$2708,"3°cooking"))</f>
        <v/>
      </c>
      <c r="F327" s="26" t="str">
        <f>IF(B327="","",AVERAGEIFS(Data!F$9:F$2708,Data!$C$9:$C$2708,$B327,Data!$E$9:$E$2708,"4°cooking"))</f>
        <v/>
      </c>
      <c r="G327" s="26" t="str">
        <f>IF(B327="","",AVERAGEIFS(Data!F$9:F$2708,Data!$C$9:$C$2708,$B327,Data!$E$9:$E$2708,"5°cooking"))</f>
        <v/>
      </c>
      <c r="H327" s="13" t="str">
        <f t="shared" si="8"/>
        <v/>
      </c>
    </row>
    <row r="328" spans="2:8" x14ac:dyDescent="0.25">
      <c r="B328" s="13" t="str">
        <f t="shared" si="9"/>
        <v/>
      </c>
      <c r="C328" s="26" t="str">
        <f>IF(B328="","",AVERAGEIFS(Data!F$9:F$2708,Data!$C$9:$C$2708,$B328,Data!$E$9:$E$2708,"1°cooking"))</f>
        <v/>
      </c>
      <c r="D328" s="26" t="str">
        <f>IF(B328="","",AVERAGEIFS(Data!F$9:F$2708,Data!$C$9:$C$2708,$B328,Data!$E$9:$E$2708,"2°cooking"))</f>
        <v/>
      </c>
      <c r="E328" s="26" t="str">
        <f>IF(B328="","",AVERAGEIFS(Data!F$9:F$2708,Data!$C$9:$C$2708,$B328,Data!$E$9:$E$2708,"3°cooking"))</f>
        <v/>
      </c>
      <c r="F328" s="26" t="str">
        <f>IF(B328="","",AVERAGEIFS(Data!F$9:F$2708,Data!$C$9:$C$2708,$B328,Data!$E$9:$E$2708,"4°cooking"))</f>
        <v/>
      </c>
      <c r="G328" s="26" t="str">
        <f>IF(B328="","",AVERAGEIFS(Data!F$9:F$2708,Data!$C$9:$C$2708,$B328,Data!$E$9:$E$2708,"5°cooking"))</f>
        <v/>
      </c>
      <c r="H328" s="13" t="str">
        <f t="shared" ref="H328:H367" si="10">IF(B328="","",$H$4)</f>
        <v/>
      </c>
    </row>
    <row r="329" spans="2:8" x14ac:dyDescent="0.25">
      <c r="B329" s="13" t="str">
        <f t="shared" ref="B329:B367" si="11">IF(B328&lt;$D$4,B328+$E$4,"")</f>
        <v/>
      </c>
      <c r="C329" s="26" t="str">
        <f>IF(B329="","",AVERAGEIFS(Data!F$9:F$2708,Data!$C$9:$C$2708,$B329,Data!$E$9:$E$2708,"1°cooking"))</f>
        <v/>
      </c>
      <c r="D329" s="26" t="str">
        <f>IF(B329="","",AVERAGEIFS(Data!F$9:F$2708,Data!$C$9:$C$2708,$B329,Data!$E$9:$E$2708,"2°cooking"))</f>
        <v/>
      </c>
      <c r="E329" s="26" t="str">
        <f>IF(B329="","",AVERAGEIFS(Data!F$9:F$2708,Data!$C$9:$C$2708,$B329,Data!$E$9:$E$2708,"3°cooking"))</f>
        <v/>
      </c>
      <c r="F329" s="26" t="str">
        <f>IF(B329="","",AVERAGEIFS(Data!F$9:F$2708,Data!$C$9:$C$2708,$B329,Data!$E$9:$E$2708,"4°cooking"))</f>
        <v/>
      </c>
      <c r="G329" s="26" t="str">
        <f>IF(B329="","",AVERAGEIFS(Data!F$9:F$2708,Data!$C$9:$C$2708,$B329,Data!$E$9:$E$2708,"5°cooking"))</f>
        <v/>
      </c>
      <c r="H329" s="13" t="str">
        <f t="shared" si="10"/>
        <v/>
      </c>
    </row>
    <row r="330" spans="2:8" x14ac:dyDescent="0.25">
      <c r="B330" s="13" t="str">
        <f t="shared" si="11"/>
        <v/>
      </c>
      <c r="C330" s="26" t="str">
        <f>IF(B330="","",AVERAGEIFS(Data!F$9:F$2708,Data!$C$9:$C$2708,$B330,Data!$E$9:$E$2708,"1°cooking"))</f>
        <v/>
      </c>
      <c r="D330" s="26" t="str">
        <f>IF(B330="","",AVERAGEIFS(Data!F$9:F$2708,Data!$C$9:$C$2708,$B330,Data!$E$9:$E$2708,"2°cooking"))</f>
        <v/>
      </c>
      <c r="E330" s="26" t="str">
        <f>IF(B330="","",AVERAGEIFS(Data!F$9:F$2708,Data!$C$9:$C$2708,$B330,Data!$E$9:$E$2708,"3°cooking"))</f>
        <v/>
      </c>
      <c r="F330" s="26" t="str">
        <f>IF(B330="","",AVERAGEIFS(Data!F$9:F$2708,Data!$C$9:$C$2708,$B330,Data!$E$9:$E$2708,"4°cooking"))</f>
        <v/>
      </c>
      <c r="G330" s="26" t="str">
        <f>IF(B330="","",AVERAGEIFS(Data!F$9:F$2708,Data!$C$9:$C$2708,$B330,Data!$E$9:$E$2708,"5°cooking"))</f>
        <v/>
      </c>
      <c r="H330" s="13" t="str">
        <f t="shared" si="10"/>
        <v/>
      </c>
    </row>
    <row r="331" spans="2:8" x14ac:dyDescent="0.25">
      <c r="B331" s="13" t="str">
        <f t="shared" si="11"/>
        <v/>
      </c>
      <c r="C331" s="26" t="str">
        <f>IF(B331="","",AVERAGEIFS(Data!F$9:F$2708,Data!$C$9:$C$2708,$B331,Data!$E$9:$E$2708,"1°cooking"))</f>
        <v/>
      </c>
      <c r="D331" s="26" t="str">
        <f>IF(B331="","",AVERAGEIFS(Data!F$9:F$2708,Data!$C$9:$C$2708,$B331,Data!$E$9:$E$2708,"2°cooking"))</f>
        <v/>
      </c>
      <c r="E331" s="26" t="str">
        <f>IF(B331="","",AVERAGEIFS(Data!F$9:F$2708,Data!$C$9:$C$2708,$B331,Data!$E$9:$E$2708,"3°cooking"))</f>
        <v/>
      </c>
      <c r="F331" s="26" t="str">
        <f>IF(B331="","",AVERAGEIFS(Data!F$9:F$2708,Data!$C$9:$C$2708,$B331,Data!$E$9:$E$2708,"4°cooking"))</f>
        <v/>
      </c>
      <c r="G331" s="26" t="str">
        <f>IF(B331="","",AVERAGEIFS(Data!F$9:F$2708,Data!$C$9:$C$2708,$B331,Data!$E$9:$E$2708,"5°cooking"))</f>
        <v/>
      </c>
      <c r="H331" s="13" t="str">
        <f t="shared" si="10"/>
        <v/>
      </c>
    </row>
    <row r="332" spans="2:8" x14ac:dyDescent="0.25">
      <c r="B332" s="13" t="str">
        <f t="shared" si="11"/>
        <v/>
      </c>
      <c r="C332" s="26" t="str">
        <f>IF(B332="","",AVERAGEIFS(Data!F$9:F$2708,Data!$C$9:$C$2708,$B332,Data!$E$9:$E$2708,"1°cooking"))</f>
        <v/>
      </c>
      <c r="D332" s="26" t="str">
        <f>IF(B332="","",AVERAGEIFS(Data!F$9:F$2708,Data!$C$9:$C$2708,$B332,Data!$E$9:$E$2708,"2°cooking"))</f>
        <v/>
      </c>
      <c r="E332" s="26" t="str">
        <f>IF(B332="","",AVERAGEIFS(Data!F$9:F$2708,Data!$C$9:$C$2708,$B332,Data!$E$9:$E$2708,"3°cooking"))</f>
        <v/>
      </c>
      <c r="F332" s="26" t="str">
        <f>IF(B332="","",AVERAGEIFS(Data!F$9:F$2708,Data!$C$9:$C$2708,$B332,Data!$E$9:$E$2708,"4°cooking"))</f>
        <v/>
      </c>
      <c r="G332" s="26" t="str">
        <f>IF(B332="","",AVERAGEIFS(Data!F$9:F$2708,Data!$C$9:$C$2708,$B332,Data!$E$9:$E$2708,"5°cooking"))</f>
        <v/>
      </c>
      <c r="H332" s="13" t="str">
        <f t="shared" si="10"/>
        <v/>
      </c>
    </row>
    <row r="333" spans="2:8" x14ac:dyDescent="0.25">
      <c r="B333" s="13" t="str">
        <f t="shared" si="11"/>
        <v/>
      </c>
      <c r="C333" s="26" t="str">
        <f>IF(B333="","",AVERAGEIFS(Data!F$9:F$2708,Data!$C$9:$C$2708,$B333,Data!$E$9:$E$2708,"1°cooking"))</f>
        <v/>
      </c>
      <c r="D333" s="26" t="str">
        <f>IF(B333="","",AVERAGEIFS(Data!F$9:F$2708,Data!$C$9:$C$2708,$B333,Data!$E$9:$E$2708,"2°cooking"))</f>
        <v/>
      </c>
      <c r="E333" s="26" t="str">
        <f>IF(B333="","",AVERAGEIFS(Data!F$9:F$2708,Data!$C$9:$C$2708,$B333,Data!$E$9:$E$2708,"3°cooking"))</f>
        <v/>
      </c>
      <c r="F333" s="26" t="str">
        <f>IF(B333="","",AVERAGEIFS(Data!F$9:F$2708,Data!$C$9:$C$2708,$B333,Data!$E$9:$E$2708,"4°cooking"))</f>
        <v/>
      </c>
      <c r="G333" s="26" t="str">
        <f>IF(B333="","",AVERAGEIFS(Data!F$9:F$2708,Data!$C$9:$C$2708,$B333,Data!$E$9:$E$2708,"5°cooking"))</f>
        <v/>
      </c>
      <c r="H333" s="13" t="str">
        <f t="shared" si="10"/>
        <v/>
      </c>
    </row>
    <row r="334" spans="2:8" x14ac:dyDescent="0.25">
      <c r="B334" s="13" t="str">
        <f t="shared" si="11"/>
        <v/>
      </c>
      <c r="C334" s="26" t="str">
        <f>IF(B334="","",AVERAGEIFS(Data!F$9:F$2708,Data!$C$9:$C$2708,$B334,Data!$E$9:$E$2708,"1°cooking"))</f>
        <v/>
      </c>
      <c r="D334" s="26" t="str">
        <f>IF(B334="","",AVERAGEIFS(Data!F$9:F$2708,Data!$C$9:$C$2708,$B334,Data!$E$9:$E$2708,"2°cooking"))</f>
        <v/>
      </c>
      <c r="E334" s="26" t="str">
        <f>IF(B334="","",AVERAGEIFS(Data!F$9:F$2708,Data!$C$9:$C$2708,$B334,Data!$E$9:$E$2708,"3°cooking"))</f>
        <v/>
      </c>
      <c r="F334" s="26" t="str">
        <f>IF(B334="","",AVERAGEIFS(Data!F$9:F$2708,Data!$C$9:$C$2708,$B334,Data!$E$9:$E$2708,"4°cooking"))</f>
        <v/>
      </c>
      <c r="G334" s="26" t="str">
        <f>IF(B334="","",AVERAGEIFS(Data!F$9:F$2708,Data!$C$9:$C$2708,$B334,Data!$E$9:$E$2708,"5°cooking"))</f>
        <v/>
      </c>
      <c r="H334" s="13" t="str">
        <f t="shared" si="10"/>
        <v/>
      </c>
    </row>
    <row r="335" spans="2:8" x14ac:dyDescent="0.25">
      <c r="B335" s="13" t="str">
        <f t="shared" si="11"/>
        <v/>
      </c>
      <c r="C335" s="26" t="str">
        <f>IF(B335="","",AVERAGEIFS(Data!F$9:F$2708,Data!$C$9:$C$2708,$B335,Data!$E$9:$E$2708,"1°cooking"))</f>
        <v/>
      </c>
      <c r="D335" s="26" t="str">
        <f>IF(B335="","",AVERAGEIFS(Data!F$9:F$2708,Data!$C$9:$C$2708,$B335,Data!$E$9:$E$2708,"2°cooking"))</f>
        <v/>
      </c>
      <c r="E335" s="26" t="str">
        <f>IF(B335="","",AVERAGEIFS(Data!F$9:F$2708,Data!$C$9:$C$2708,$B335,Data!$E$9:$E$2708,"3°cooking"))</f>
        <v/>
      </c>
      <c r="F335" s="26" t="str">
        <f>IF(B335="","",AVERAGEIFS(Data!F$9:F$2708,Data!$C$9:$C$2708,$B335,Data!$E$9:$E$2708,"4°cooking"))</f>
        <v/>
      </c>
      <c r="G335" s="26" t="str">
        <f>IF(B335="","",AVERAGEIFS(Data!F$9:F$2708,Data!$C$9:$C$2708,$B335,Data!$E$9:$E$2708,"5°cooking"))</f>
        <v/>
      </c>
      <c r="H335" s="13" t="str">
        <f t="shared" si="10"/>
        <v/>
      </c>
    </row>
    <row r="336" spans="2:8" x14ac:dyDescent="0.25">
      <c r="B336" s="13" t="str">
        <f t="shared" si="11"/>
        <v/>
      </c>
      <c r="C336" s="26" t="str">
        <f>IF(B336="","",AVERAGEIFS(Data!F$9:F$2708,Data!$C$9:$C$2708,$B336,Data!$E$9:$E$2708,"1°cooking"))</f>
        <v/>
      </c>
      <c r="D336" s="26" t="str">
        <f>IF(B336="","",AVERAGEIFS(Data!F$9:F$2708,Data!$C$9:$C$2708,$B336,Data!$E$9:$E$2708,"2°cooking"))</f>
        <v/>
      </c>
      <c r="E336" s="26" t="str">
        <f>IF(B336="","",AVERAGEIFS(Data!F$9:F$2708,Data!$C$9:$C$2708,$B336,Data!$E$9:$E$2708,"3°cooking"))</f>
        <v/>
      </c>
      <c r="F336" s="26" t="str">
        <f>IF(B336="","",AVERAGEIFS(Data!F$9:F$2708,Data!$C$9:$C$2708,$B336,Data!$E$9:$E$2708,"4°cooking"))</f>
        <v/>
      </c>
      <c r="G336" s="26" t="str">
        <f>IF(B336="","",AVERAGEIFS(Data!F$9:F$2708,Data!$C$9:$C$2708,$B336,Data!$E$9:$E$2708,"5°cooking"))</f>
        <v/>
      </c>
      <c r="H336" s="13" t="str">
        <f t="shared" si="10"/>
        <v/>
      </c>
    </row>
    <row r="337" spans="2:8" x14ac:dyDescent="0.25">
      <c r="B337" s="13" t="str">
        <f t="shared" si="11"/>
        <v/>
      </c>
      <c r="C337" s="26" t="str">
        <f>IF(B337="","",AVERAGEIFS(Data!F$9:F$2708,Data!$C$9:$C$2708,$B337,Data!$E$9:$E$2708,"1°cooking"))</f>
        <v/>
      </c>
      <c r="D337" s="26" t="str">
        <f>IF(B337="","",AVERAGEIFS(Data!F$9:F$2708,Data!$C$9:$C$2708,$B337,Data!$E$9:$E$2708,"2°cooking"))</f>
        <v/>
      </c>
      <c r="E337" s="26" t="str">
        <f>IF(B337="","",AVERAGEIFS(Data!F$9:F$2708,Data!$C$9:$C$2708,$B337,Data!$E$9:$E$2708,"3°cooking"))</f>
        <v/>
      </c>
      <c r="F337" s="26" t="str">
        <f>IF(B337="","",AVERAGEIFS(Data!F$9:F$2708,Data!$C$9:$C$2708,$B337,Data!$E$9:$E$2708,"4°cooking"))</f>
        <v/>
      </c>
      <c r="G337" s="26" t="str">
        <f>IF(B337="","",AVERAGEIFS(Data!F$9:F$2708,Data!$C$9:$C$2708,$B337,Data!$E$9:$E$2708,"5°cooking"))</f>
        <v/>
      </c>
      <c r="H337" s="13" t="str">
        <f t="shared" si="10"/>
        <v/>
      </c>
    </row>
    <row r="338" spans="2:8" x14ac:dyDescent="0.25">
      <c r="B338" s="13" t="str">
        <f t="shared" si="11"/>
        <v/>
      </c>
      <c r="C338" s="26" t="str">
        <f>IF(B338="","",AVERAGEIFS(Data!F$9:F$2708,Data!$C$9:$C$2708,$B338,Data!$E$9:$E$2708,"1°cooking"))</f>
        <v/>
      </c>
      <c r="D338" s="26" t="str">
        <f>IF(B338="","",AVERAGEIFS(Data!F$9:F$2708,Data!$C$9:$C$2708,$B338,Data!$E$9:$E$2708,"2°cooking"))</f>
        <v/>
      </c>
      <c r="E338" s="26" t="str">
        <f>IF(B338="","",AVERAGEIFS(Data!F$9:F$2708,Data!$C$9:$C$2708,$B338,Data!$E$9:$E$2708,"3°cooking"))</f>
        <v/>
      </c>
      <c r="F338" s="26" t="str">
        <f>IF(B338="","",AVERAGEIFS(Data!F$9:F$2708,Data!$C$9:$C$2708,$B338,Data!$E$9:$E$2708,"4°cooking"))</f>
        <v/>
      </c>
      <c r="G338" s="26" t="str">
        <f>IF(B338="","",AVERAGEIFS(Data!F$9:F$2708,Data!$C$9:$C$2708,$B338,Data!$E$9:$E$2708,"5°cooking"))</f>
        <v/>
      </c>
      <c r="H338" s="13" t="str">
        <f t="shared" si="10"/>
        <v/>
      </c>
    </row>
    <row r="339" spans="2:8" x14ac:dyDescent="0.25">
      <c r="B339" s="13" t="str">
        <f t="shared" si="11"/>
        <v/>
      </c>
      <c r="C339" s="26" t="str">
        <f>IF(B339="","",AVERAGEIFS(Data!F$9:F$2708,Data!$C$9:$C$2708,$B339,Data!$E$9:$E$2708,"1°cooking"))</f>
        <v/>
      </c>
      <c r="D339" s="26" t="str">
        <f>IF(B339="","",AVERAGEIFS(Data!F$9:F$2708,Data!$C$9:$C$2708,$B339,Data!$E$9:$E$2708,"2°cooking"))</f>
        <v/>
      </c>
      <c r="E339" s="26" t="str">
        <f>IF(B339="","",AVERAGEIFS(Data!F$9:F$2708,Data!$C$9:$C$2708,$B339,Data!$E$9:$E$2708,"3°cooking"))</f>
        <v/>
      </c>
      <c r="F339" s="26" t="str">
        <f>IF(B339="","",AVERAGEIFS(Data!F$9:F$2708,Data!$C$9:$C$2708,$B339,Data!$E$9:$E$2708,"4°cooking"))</f>
        <v/>
      </c>
      <c r="G339" s="26" t="str">
        <f>IF(B339="","",AVERAGEIFS(Data!F$9:F$2708,Data!$C$9:$C$2708,$B339,Data!$E$9:$E$2708,"5°cooking"))</f>
        <v/>
      </c>
      <c r="H339" s="13" t="str">
        <f t="shared" si="10"/>
        <v/>
      </c>
    </row>
    <row r="340" spans="2:8" x14ac:dyDescent="0.25">
      <c r="B340" s="13" t="str">
        <f t="shared" si="11"/>
        <v/>
      </c>
      <c r="C340" s="26" t="str">
        <f>IF(B340="","",AVERAGEIFS(Data!F$9:F$2708,Data!$C$9:$C$2708,$B340,Data!$E$9:$E$2708,"1°cooking"))</f>
        <v/>
      </c>
      <c r="D340" s="26" t="str">
        <f>IF(B340="","",AVERAGEIFS(Data!F$9:F$2708,Data!$C$9:$C$2708,$B340,Data!$E$9:$E$2708,"2°cooking"))</f>
        <v/>
      </c>
      <c r="E340" s="26" t="str">
        <f>IF(B340="","",AVERAGEIFS(Data!F$9:F$2708,Data!$C$9:$C$2708,$B340,Data!$E$9:$E$2708,"3°cooking"))</f>
        <v/>
      </c>
      <c r="F340" s="26" t="str">
        <f>IF(B340="","",AVERAGEIFS(Data!F$9:F$2708,Data!$C$9:$C$2708,$B340,Data!$E$9:$E$2708,"4°cooking"))</f>
        <v/>
      </c>
      <c r="G340" s="26" t="str">
        <f>IF(B340="","",AVERAGEIFS(Data!F$9:F$2708,Data!$C$9:$C$2708,$B340,Data!$E$9:$E$2708,"5°cooking"))</f>
        <v/>
      </c>
      <c r="H340" s="13" t="str">
        <f t="shared" si="10"/>
        <v/>
      </c>
    </row>
    <row r="341" spans="2:8" x14ac:dyDescent="0.25">
      <c r="B341" s="13" t="str">
        <f t="shared" si="11"/>
        <v/>
      </c>
      <c r="C341" s="26" t="str">
        <f>IF(B341="","",AVERAGEIFS(Data!F$9:F$2708,Data!$C$9:$C$2708,$B341,Data!$E$9:$E$2708,"1°cooking"))</f>
        <v/>
      </c>
      <c r="D341" s="26" t="str">
        <f>IF(B341="","",AVERAGEIFS(Data!F$9:F$2708,Data!$C$9:$C$2708,$B341,Data!$E$9:$E$2708,"2°cooking"))</f>
        <v/>
      </c>
      <c r="E341" s="26" t="str">
        <f>IF(B341="","",AVERAGEIFS(Data!F$9:F$2708,Data!$C$9:$C$2708,$B341,Data!$E$9:$E$2708,"3°cooking"))</f>
        <v/>
      </c>
      <c r="F341" s="26" t="str">
        <f>IF(B341="","",AVERAGEIFS(Data!F$9:F$2708,Data!$C$9:$C$2708,$B341,Data!$E$9:$E$2708,"4°cooking"))</f>
        <v/>
      </c>
      <c r="G341" s="26" t="str">
        <f>IF(B341="","",AVERAGEIFS(Data!F$9:F$2708,Data!$C$9:$C$2708,$B341,Data!$E$9:$E$2708,"5°cooking"))</f>
        <v/>
      </c>
      <c r="H341" s="13" t="str">
        <f t="shared" si="10"/>
        <v/>
      </c>
    </row>
    <row r="342" spans="2:8" x14ac:dyDescent="0.25">
      <c r="B342" s="13" t="str">
        <f t="shared" si="11"/>
        <v/>
      </c>
      <c r="C342" s="26" t="str">
        <f>IF(B342="","",AVERAGEIFS(Data!F$9:F$2708,Data!$C$9:$C$2708,$B342,Data!$E$9:$E$2708,"1°cooking"))</f>
        <v/>
      </c>
      <c r="D342" s="26" t="str">
        <f>IF(B342="","",AVERAGEIFS(Data!F$9:F$2708,Data!$C$9:$C$2708,$B342,Data!$E$9:$E$2708,"2°cooking"))</f>
        <v/>
      </c>
      <c r="E342" s="26" t="str">
        <f>IF(B342="","",AVERAGEIFS(Data!F$9:F$2708,Data!$C$9:$C$2708,$B342,Data!$E$9:$E$2708,"3°cooking"))</f>
        <v/>
      </c>
      <c r="F342" s="26" t="str">
        <f>IF(B342="","",AVERAGEIFS(Data!F$9:F$2708,Data!$C$9:$C$2708,$B342,Data!$E$9:$E$2708,"4°cooking"))</f>
        <v/>
      </c>
      <c r="G342" s="26" t="str">
        <f>IF(B342="","",AVERAGEIFS(Data!F$9:F$2708,Data!$C$9:$C$2708,$B342,Data!$E$9:$E$2708,"5°cooking"))</f>
        <v/>
      </c>
      <c r="H342" s="13" t="str">
        <f t="shared" si="10"/>
        <v/>
      </c>
    </row>
    <row r="343" spans="2:8" x14ac:dyDescent="0.25">
      <c r="B343" s="13" t="str">
        <f t="shared" si="11"/>
        <v/>
      </c>
      <c r="C343" s="26" t="str">
        <f>IF(B343="","",AVERAGEIFS(Data!F$9:F$2708,Data!$C$9:$C$2708,$B343,Data!$E$9:$E$2708,"1°cooking"))</f>
        <v/>
      </c>
      <c r="D343" s="26" t="str">
        <f>IF(B343="","",AVERAGEIFS(Data!F$9:F$2708,Data!$C$9:$C$2708,$B343,Data!$E$9:$E$2708,"2°cooking"))</f>
        <v/>
      </c>
      <c r="E343" s="26" t="str">
        <f>IF(B343="","",AVERAGEIFS(Data!F$9:F$2708,Data!$C$9:$C$2708,$B343,Data!$E$9:$E$2708,"3°cooking"))</f>
        <v/>
      </c>
      <c r="F343" s="26" t="str">
        <f>IF(B343="","",AVERAGEIFS(Data!F$9:F$2708,Data!$C$9:$C$2708,$B343,Data!$E$9:$E$2708,"4°cooking"))</f>
        <v/>
      </c>
      <c r="G343" s="26" t="str">
        <f>IF(B343="","",AVERAGEIFS(Data!F$9:F$2708,Data!$C$9:$C$2708,$B343,Data!$E$9:$E$2708,"5°cooking"))</f>
        <v/>
      </c>
      <c r="H343" s="13" t="str">
        <f t="shared" si="10"/>
        <v/>
      </c>
    </row>
    <row r="344" spans="2:8" x14ac:dyDescent="0.25">
      <c r="B344" s="13" t="str">
        <f t="shared" si="11"/>
        <v/>
      </c>
      <c r="C344" s="26" t="str">
        <f>IF(B344="","",AVERAGEIFS(Data!F$9:F$2708,Data!$C$9:$C$2708,$B344,Data!$E$9:$E$2708,"1°cooking"))</f>
        <v/>
      </c>
      <c r="D344" s="26" t="str">
        <f>IF(B344="","",AVERAGEIFS(Data!F$9:F$2708,Data!$C$9:$C$2708,$B344,Data!$E$9:$E$2708,"2°cooking"))</f>
        <v/>
      </c>
      <c r="E344" s="26" t="str">
        <f>IF(B344="","",AVERAGEIFS(Data!F$9:F$2708,Data!$C$9:$C$2708,$B344,Data!$E$9:$E$2708,"3°cooking"))</f>
        <v/>
      </c>
      <c r="F344" s="26" t="str">
        <f>IF(B344="","",AVERAGEIFS(Data!F$9:F$2708,Data!$C$9:$C$2708,$B344,Data!$E$9:$E$2708,"4°cooking"))</f>
        <v/>
      </c>
      <c r="G344" s="26" t="str">
        <f>IF(B344="","",AVERAGEIFS(Data!F$9:F$2708,Data!$C$9:$C$2708,$B344,Data!$E$9:$E$2708,"5°cooking"))</f>
        <v/>
      </c>
      <c r="H344" s="13" t="str">
        <f t="shared" si="10"/>
        <v/>
      </c>
    </row>
    <row r="345" spans="2:8" x14ac:dyDescent="0.25">
      <c r="B345" s="13" t="str">
        <f t="shared" si="11"/>
        <v/>
      </c>
      <c r="C345" s="26" t="str">
        <f>IF(B345="","",AVERAGEIFS(Data!F$9:F$2708,Data!$C$9:$C$2708,$B345,Data!$E$9:$E$2708,"1°cooking"))</f>
        <v/>
      </c>
      <c r="D345" s="26" t="str">
        <f>IF(B345="","",AVERAGEIFS(Data!F$9:F$2708,Data!$C$9:$C$2708,$B345,Data!$E$9:$E$2708,"2°cooking"))</f>
        <v/>
      </c>
      <c r="E345" s="26" t="str">
        <f>IF(B345="","",AVERAGEIFS(Data!F$9:F$2708,Data!$C$9:$C$2708,$B345,Data!$E$9:$E$2708,"3°cooking"))</f>
        <v/>
      </c>
      <c r="F345" s="26" t="str">
        <f>IF(B345="","",AVERAGEIFS(Data!F$9:F$2708,Data!$C$9:$C$2708,$B345,Data!$E$9:$E$2708,"4°cooking"))</f>
        <v/>
      </c>
      <c r="G345" s="26" t="str">
        <f>IF(B345="","",AVERAGEIFS(Data!F$9:F$2708,Data!$C$9:$C$2708,$B345,Data!$E$9:$E$2708,"5°cooking"))</f>
        <v/>
      </c>
      <c r="H345" s="13" t="str">
        <f t="shared" si="10"/>
        <v/>
      </c>
    </row>
    <row r="346" spans="2:8" x14ac:dyDescent="0.25">
      <c r="B346" s="13" t="str">
        <f t="shared" si="11"/>
        <v/>
      </c>
      <c r="C346" s="26" t="str">
        <f>IF(B346="","",AVERAGEIFS(Data!F$9:F$2708,Data!$C$9:$C$2708,$B346,Data!$E$9:$E$2708,"1°cooking"))</f>
        <v/>
      </c>
      <c r="D346" s="26" t="str">
        <f>IF(B346="","",AVERAGEIFS(Data!F$9:F$2708,Data!$C$9:$C$2708,$B346,Data!$E$9:$E$2708,"2°cooking"))</f>
        <v/>
      </c>
      <c r="E346" s="26" t="str">
        <f>IF(B346="","",AVERAGEIFS(Data!F$9:F$2708,Data!$C$9:$C$2708,$B346,Data!$E$9:$E$2708,"3°cooking"))</f>
        <v/>
      </c>
      <c r="F346" s="26" t="str">
        <f>IF(B346="","",AVERAGEIFS(Data!F$9:F$2708,Data!$C$9:$C$2708,$B346,Data!$E$9:$E$2708,"4°cooking"))</f>
        <v/>
      </c>
      <c r="G346" s="26" t="str">
        <f>IF(B346="","",AVERAGEIFS(Data!F$9:F$2708,Data!$C$9:$C$2708,$B346,Data!$E$9:$E$2708,"5°cooking"))</f>
        <v/>
      </c>
      <c r="H346" s="13" t="str">
        <f t="shared" si="10"/>
        <v/>
      </c>
    </row>
    <row r="347" spans="2:8" x14ac:dyDescent="0.25">
      <c r="B347" s="13" t="str">
        <f t="shared" si="11"/>
        <v/>
      </c>
      <c r="C347" s="26" t="str">
        <f>IF(B347="","",AVERAGEIFS(Data!F$9:F$2708,Data!$C$9:$C$2708,$B347,Data!$E$9:$E$2708,"1°cooking"))</f>
        <v/>
      </c>
      <c r="D347" s="26" t="str">
        <f>IF(B347="","",AVERAGEIFS(Data!F$9:F$2708,Data!$C$9:$C$2708,$B347,Data!$E$9:$E$2708,"2°cooking"))</f>
        <v/>
      </c>
      <c r="E347" s="26" t="str">
        <f>IF(B347="","",AVERAGEIFS(Data!F$9:F$2708,Data!$C$9:$C$2708,$B347,Data!$E$9:$E$2708,"3°cooking"))</f>
        <v/>
      </c>
      <c r="F347" s="26" t="str">
        <f>IF(B347="","",AVERAGEIFS(Data!F$9:F$2708,Data!$C$9:$C$2708,$B347,Data!$E$9:$E$2708,"4°cooking"))</f>
        <v/>
      </c>
      <c r="G347" s="26" t="str">
        <f>IF(B347="","",AVERAGEIFS(Data!F$9:F$2708,Data!$C$9:$C$2708,$B347,Data!$E$9:$E$2708,"5°cooking"))</f>
        <v/>
      </c>
      <c r="H347" s="13" t="str">
        <f t="shared" si="10"/>
        <v/>
      </c>
    </row>
    <row r="348" spans="2:8" x14ac:dyDescent="0.25">
      <c r="B348" s="13" t="str">
        <f t="shared" si="11"/>
        <v/>
      </c>
      <c r="C348" s="26" t="str">
        <f>IF(B348="","",AVERAGEIFS(Data!F$9:F$2708,Data!$C$9:$C$2708,$B348,Data!$E$9:$E$2708,"1°cooking"))</f>
        <v/>
      </c>
      <c r="D348" s="26" t="str">
        <f>IF(B348="","",AVERAGEIFS(Data!F$9:F$2708,Data!$C$9:$C$2708,$B348,Data!$E$9:$E$2708,"2°cooking"))</f>
        <v/>
      </c>
      <c r="E348" s="26" t="str">
        <f>IF(B348="","",AVERAGEIFS(Data!F$9:F$2708,Data!$C$9:$C$2708,$B348,Data!$E$9:$E$2708,"3°cooking"))</f>
        <v/>
      </c>
      <c r="F348" s="26" t="str">
        <f>IF(B348="","",AVERAGEIFS(Data!F$9:F$2708,Data!$C$9:$C$2708,$B348,Data!$E$9:$E$2708,"4°cooking"))</f>
        <v/>
      </c>
      <c r="G348" s="26" t="str">
        <f>IF(B348="","",AVERAGEIFS(Data!F$9:F$2708,Data!$C$9:$C$2708,$B348,Data!$E$9:$E$2708,"5°cooking"))</f>
        <v/>
      </c>
      <c r="H348" s="13" t="str">
        <f t="shared" si="10"/>
        <v/>
      </c>
    </row>
    <row r="349" spans="2:8" x14ac:dyDescent="0.25">
      <c r="B349" s="13" t="str">
        <f t="shared" si="11"/>
        <v/>
      </c>
      <c r="C349" s="26" t="str">
        <f>IF(B349="","",AVERAGEIFS(Data!F$9:F$2708,Data!$C$9:$C$2708,$B349,Data!$E$9:$E$2708,"1°cooking"))</f>
        <v/>
      </c>
      <c r="D349" s="26" t="str">
        <f>IF(B349="","",AVERAGEIFS(Data!F$9:F$2708,Data!$C$9:$C$2708,$B349,Data!$E$9:$E$2708,"2°cooking"))</f>
        <v/>
      </c>
      <c r="E349" s="26" t="str">
        <f>IF(B349="","",AVERAGEIFS(Data!F$9:F$2708,Data!$C$9:$C$2708,$B349,Data!$E$9:$E$2708,"3°cooking"))</f>
        <v/>
      </c>
      <c r="F349" s="26" t="str">
        <f>IF(B349="","",AVERAGEIFS(Data!F$9:F$2708,Data!$C$9:$C$2708,$B349,Data!$E$9:$E$2708,"4°cooking"))</f>
        <v/>
      </c>
      <c r="G349" s="26" t="str">
        <f>IF(B349="","",AVERAGEIFS(Data!F$9:F$2708,Data!$C$9:$C$2708,$B349,Data!$E$9:$E$2708,"5°cooking"))</f>
        <v/>
      </c>
      <c r="H349" s="13" t="str">
        <f t="shared" si="10"/>
        <v/>
      </c>
    </row>
    <row r="350" spans="2:8" x14ac:dyDescent="0.25">
      <c r="B350" s="13" t="str">
        <f t="shared" si="11"/>
        <v/>
      </c>
      <c r="C350" s="26" t="str">
        <f>IF(B350="","",AVERAGEIFS(Data!F$9:F$2708,Data!$C$9:$C$2708,$B350,Data!$E$9:$E$2708,"1°cooking"))</f>
        <v/>
      </c>
      <c r="D350" s="26" t="str">
        <f>IF(B350="","",AVERAGEIFS(Data!F$9:F$2708,Data!$C$9:$C$2708,$B350,Data!$E$9:$E$2708,"2°cooking"))</f>
        <v/>
      </c>
      <c r="E350" s="26" t="str">
        <f>IF(B350="","",AVERAGEIFS(Data!F$9:F$2708,Data!$C$9:$C$2708,$B350,Data!$E$9:$E$2708,"3°cooking"))</f>
        <v/>
      </c>
      <c r="F350" s="26" t="str">
        <f>IF(B350="","",AVERAGEIFS(Data!F$9:F$2708,Data!$C$9:$C$2708,$B350,Data!$E$9:$E$2708,"4°cooking"))</f>
        <v/>
      </c>
      <c r="G350" s="26" t="str">
        <f>IF(B350="","",AVERAGEIFS(Data!F$9:F$2708,Data!$C$9:$C$2708,$B350,Data!$E$9:$E$2708,"5°cooking"))</f>
        <v/>
      </c>
      <c r="H350" s="13" t="str">
        <f t="shared" si="10"/>
        <v/>
      </c>
    </row>
    <row r="351" spans="2:8" x14ac:dyDescent="0.25">
      <c r="B351" s="13" t="str">
        <f t="shared" si="11"/>
        <v/>
      </c>
      <c r="C351" s="26" t="str">
        <f>IF(B351="","",AVERAGEIFS(Data!F$9:F$2708,Data!$C$9:$C$2708,$B351,Data!$E$9:$E$2708,"1°cooking"))</f>
        <v/>
      </c>
      <c r="D351" s="26" t="str">
        <f>IF(B351="","",AVERAGEIFS(Data!F$9:F$2708,Data!$C$9:$C$2708,$B351,Data!$E$9:$E$2708,"2°cooking"))</f>
        <v/>
      </c>
      <c r="E351" s="26" t="str">
        <f>IF(B351="","",AVERAGEIFS(Data!F$9:F$2708,Data!$C$9:$C$2708,$B351,Data!$E$9:$E$2708,"3°cooking"))</f>
        <v/>
      </c>
      <c r="F351" s="26" t="str">
        <f>IF(B351="","",AVERAGEIFS(Data!F$9:F$2708,Data!$C$9:$C$2708,$B351,Data!$E$9:$E$2708,"4°cooking"))</f>
        <v/>
      </c>
      <c r="G351" s="26" t="str">
        <f>IF(B351="","",AVERAGEIFS(Data!F$9:F$2708,Data!$C$9:$C$2708,$B351,Data!$E$9:$E$2708,"5°cooking"))</f>
        <v/>
      </c>
      <c r="H351" s="13" t="str">
        <f t="shared" si="10"/>
        <v/>
      </c>
    </row>
    <row r="352" spans="2:8" x14ac:dyDescent="0.25">
      <c r="B352" s="13" t="str">
        <f t="shared" si="11"/>
        <v/>
      </c>
      <c r="C352" s="26" t="str">
        <f>IF(B352="","",AVERAGEIFS(Data!F$9:F$2708,Data!$C$9:$C$2708,$B352,Data!$E$9:$E$2708,"1°cooking"))</f>
        <v/>
      </c>
      <c r="D352" s="26" t="str">
        <f>IF(B352="","",AVERAGEIFS(Data!F$9:F$2708,Data!$C$9:$C$2708,$B352,Data!$E$9:$E$2708,"2°cooking"))</f>
        <v/>
      </c>
      <c r="E352" s="26" t="str">
        <f>IF(B352="","",AVERAGEIFS(Data!F$9:F$2708,Data!$C$9:$C$2708,$B352,Data!$E$9:$E$2708,"3°cooking"))</f>
        <v/>
      </c>
      <c r="F352" s="26" t="str">
        <f>IF(B352="","",AVERAGEIFS(Data!F$9:F$2708,Data!$C$9:$C$2708,$B352,Data!$E$9:$E$2708,"4°cooking"))</f>
        <v/>
      </c>
      <c r="G352" s="26" t="str">
        <f>IF(B352="","",AVERAGEIFS(Data!F$9:F$2708,Data!$C$9:$C$2708,$B352,Data!$E$9:$E$2708,"5°cooking"))</f>
        <v/>
      </c>
      <c r="H352" s="13" t="str">
        <f t="shared" si="10"/>
        <v/>
      </c>
    </row>
    <row r="353" spans="2:8" x14ac:dyDescent="0.25">
      <c r="B353" s="13" t="str">
        <f t="shared" si="11"/>
        <v/>
      </c>
      <c r="C353" s="26" t="str">
        <f>IF(B353="","",AVERAGEIFS(Data!F$9:F$2708,Data!$C$9:$C$2708,$B353,Data!$E$9:$E$2708,"1°cooking"))</f>
        <v/>
      </c>
      <c r="D353" s="26" t="str">
        <f>IF(B353="","",AVERAGEIFS(Data!F$9:F$2708,Data!$C$9:$C$2708,$B353,Data!$E$9:$E$2708,"2°cooking"))</f>
        <v/>
      </c>
      <c r="E353" s="26" t="str">
        <f>IF(B353="","",AVERAGEIFS(Data!F$9:F$2708,Data!$C$9:$C$2708,$B353,Data!$E$9:$E$2708,"3°cooking"))</f>
        <v/>
      </c>
      <c r="F353" s="26" t="str">
        <f>IF(B353="","",AVERAGEIFS(Data!F$9:F$2708,Data!$C$9:$C$2708,$B353,Data!$E$9:$E$2708,"4°cooking"))</f>
        <v/>
      </c>
      <c r="G353" s="26" t="str">
        <f>IF(B353="","",AVERAGEIFS(Data!F$9:F$2708,Data!$C$9:$C$2708,$B353,Data!$E$9:$E$2708,"5°cooking"))</f>
        <v/>
      </c>
      <c r="H353" s="13" t="str">
        <f t="shared" si="10"/>
        <v/>
      </c>
    </row>
    <row r="354" spans="2:8" x14ac:dyDescent="0.25">
      <c r="B354" s="13" t="str">
        <f t="shared" si="11"/>
        <v/>
      </c>
      <c r="C354" s="26" t="str">
        <f>IF(B354="","",AVERAGEIFS(Data!F$9:F$2708,Data!$C$9:$C$2708,$B354,Data!$E$9:$E$2708,"1°cooking"))</f>
        <v/>
      </c>
      <c r="D354" s="26" t="str">
        <f>IF(B354="","",AVERAGEIFS(Data!F$9:F$2708,Data!$C$9:$C$2708,$B354,Data!$E$9:$E$2708,"2°cooking"))</f>
        <v/>
      </c>
      <c r="E354" s="26" t="str">
        <f>IF(B354="","",AVERAGEIFS(Data!F$9:F$2708,Data!$C$9:$C$2708,$B354,Data!$E$9:$E$2708,"3°cooking"))</f>
        <v/>
      </c>
      <c r="F354" s="26" t="str">
        <f>IF(B354="","",AVERAGEIFS(Data!F$9:F$2708,Data!$C$9:$C$2708,$B354,Data!$E$9:$E$2708,"4°cooking"))</f>
        <v/>
      </c>
      <c r="G354" s="26" t="str">
        <f>IF(B354="","",AVERAGEIFS(Data!F$9:F$2708,Data!$C$9:$C$2708,$B354,Data!$E$9:$E$2708,"5°cooking"))</f>
        <v/>
      </c>
      <c r="H354" s="13" t="str">
        <f t="shared" si="10"/>
        <v/>
      </c>
    </row>
    <row r="355" spans="2:8" x14ac:dyDescent="0.25">
      <c r="B355" s="13" t="str">
        <f t="shared" si="11"/>
        <v/>
      </c>
      <c r="C355" s="26" t="str">
        <f>IF(B355="","",AVERAGEIFS(Data!F$9:F$2708,Data!$C$9:$C$2708,$B355,Data!$E$9:$E$2708,"1°cooking"))</f>
        <v/>
      </c>
      <c r="D355" s="26" t="str">
        <f>IF(B355="","",AVERAGEIFS(Data!F$9:F$2708,Data!$C$9:$C$2708,$B355,Data!$E$9:$E$2708,"2°cooking"))</f>
        <v/>
      </c>
      <c r="E355" s="26" t="str">
        <f>IF(B355="","",AVERAGEIFS(Data!F$9:F$2708,Data!$C$9:$C$2708,$B355,Data!$E$9:$E$2708,"3°cooking"))</f>
        <v/>
      </c>
      <c r="F355" s="26" t="str">
        <f>IF(B355="","",AVERAGEIFS(Data!F$9:F$2708,Data!$C$9:$C$2708,$B355,Data!$E$9:$E$2708,"4°cooking"))</f>
        <v/>
      </c>
      <c r="G355" s="26" t="str">
        <f>IF(B355="","",AVERAGEIFS(Data!F$9:F$2708,Data!$C$9:$C$2708,$B355,Data!$E$9:$E$2708,"5°cooking"))</f>
        <v/>
      </c>
      <c r="H355" s="13" t="str">
        <f t="shared" si="10"/>
        <v/>
      </c>
    </row>
    <row r="356" spans="2:8" x14ac:dyDescent="0.25">
      <c r="B356" s="13" t="str">
        <f t="shared" si="11"/>
        <v/>
      </c>
      <c r="C356" s="26" t="str">
        <f>IF(B356="","",AVERAGEIFS(Data!F$9:F$2708,Data!$C$9:$C$2708,$B356,Data!$E$9:$E$2708,"1°cooking"))</f>
        <v/>
      </c>
      <c r="D356" s="26" t="str">
        <f>IF(B356="","",AVERAGEIFS(Data!F$9:F$2708,Data!$C$9:$C$2708,$B356,Data!$E$9:$E$2708,"2°cooking"))</f>
        <v/>
      </c>
      <c r="E356" s="26" t="str">
        <f>IF(B356="","",AVERAGEIFS(Data!F$9:F$2708,Data!$C$9:$C$2708,$B356,Data!$E$9:$E$2708,"3°cooking"))</f>
        <v/>
      </c>
      <c r="F356" s="26" t="str">
        <f>IF(B356="","",AVERAGEIFS(Data!F$9:F$2708,Data!$C$9:$C$2708,$B356,Data!$E$9:$E$2708,"4°cooking"))</f>
        <v/>
      </c>
      <c r="G356" s="26" t="str">
        <f>IF(B356="","",AVERAGEIFS(Data!F$9:F$2708,Data!$C$9:$C$2708,$B356,Data!$E$9:$E$2708,"5°cooking"))</f>
        <v/>
      </c>
      <c r="H356" s="13" t="str">
        <f t="shared" si="10"/>
        <v/>
      </c>
    </row>
    <row r="357" spans="2:8" x14ac:dyDescent="0.25">
      <c r="B357" s="13" t="str">
        <f t="shared" si="11"/>
        <v/>
      </c>
      <c r="C357" s="26" t="str">
        <f>IF(B357="","",AVERAGEIFS(Data!F$9:F$2708,Data!$C$9:$C$2708,$B357,Data!$E$9:$E$2708,"1°cooking"))</f>
        <v/>
      </c>
      <c r="D357" s="26" t="str">
        <f>IF(B357="","",AVERAGEIFS(Data!F$9:F$2708,Data!$C$9:$C$2708,$B357,Data!$E$9:$E$2708,"2°cooking"))</f>
        <v/>
      </c>
      <c r="E357" s="26" t="str">
        <f>IF(B357="","",AVERAGEIFS(Data!F$9:F$2708,Data!$C$9:$C$2708,$B357,Data!$E$9:$E$2708,"3°cooking"))</f>
        <v/>
      </c>
      <c r="F357" s="26" t="str">
        <f>IF(B357="","",AVERAGEIFS(Data!F$9:F$2708,Data!$C$9:$C$2708,$B357,Data!$E$9:$E$2708,"4°cooking"))</f>
        <v/>
      </c>
      <c r="G357" s="26" t="str">
        <f>IF(B357="","",AVERAGEIFS(Data!F$9:F$2708,Data!$C$9:$C$2708,$B357,Data!$E$9:$E$2708,"5°cooking"))</f>
        <v/>
      </c>
      <c r="H357" s="13" t="str">
        <f t="shared" si="10"/>
        <v/>
      </c>
    </row>
    <row r="358" spans="2:8" x14ac:dyDescent="0.25">
      <c r="B358" s="13" t="str">
        <f t="shared" si="11"/>
        <v/>
      </c>
      <c r="C358" s="26" t="str">
        <f>IF(B358="","",AVERAGEIFS(Data!F$9:F$2708,Data!$C$9:$C$2708,$B358,Data!$E$9:$E$2708,"1°cooking"))</f>
        <v/>
      </c>
      <c r="D358" s="26" t="str">
        <f>IF(B358="","",AVERAGEIFS(Data!F$9:F$2708,Data!$C$9:$C$2708,$B358,Data!$E$9:$E$2708,"2°cooking"))</f>
        <v/>
      </c>
      <c r="E358" s="26" t="str">
        <f>IF(B358="","",AVERAGEIFS(Data!F$9:F$2708,Data!$C$9:$C$2708,$B358,Data!$E$9:$E$2708,"3°cooking"))</f>
        <v/>
      </c>
      <c r="F358" s="26" t="str">
        <f>IF(B358="","",AVERAGEIFS(Data!F$9:F$2708,Data!$C$9:$C$2708,$B358,Data!$E$9:$E$2708,"4°cooking"))</f>
        <v/>
      </c>
      <c r="G358" s="26" t="str">
        <f>IF(B358="","",AVERAGEIFS(Data!F$9:F$2708,Data!$C$9:$C$2708,$B358,Data!$E$9:$E$2708,"5°cooking"))</f>
        <v/>
      </c>
      <c r="H358" s="13" t="str">
        <f t="shared" si="10"/>
        <v/>
      </c>
    </row>
    <row r="359" spans="2:8" x14ac:dyDescent="0.25">
      <c r="B359" s="13" t="str">
        <f t="shared" si="11"/>
        <v/>
      </c>
      <c r="C359" s="26" t="str">
        <f>IF(B359="","",AVERAGEIFS(Data!F$9:F$2708,Data!$C$9:$C$2708,$B359,Data!$E$9:$E$2708,"1°cooking"))</f>
        <v/>
      </c>
      <c r="D359" s="26" t="str">
        <f>IF(B359="","",AVERAGEIFS(Data!F$9:F$2708,Data!$C$9:$C$2708,$B359,Data!$E$9:$E$2708,"2°cooking"))</f>
        <v/>
      </c>
      <c r="E359" s="26" t="str">
        <f>IF(B359="","",AVERAGEIFS(Data!F$9:F$2708,Data!$C$9:$C$2708,$B359,Data!$E$9:$E$2708,"3°cooking"))</f>
        <v/>
      </c>
      <c r="F359" s="26" t="str">
        <f>IF(B359="","",AVERAGEIFS(Data!F$9:F$2708,Data!$C$9:$C$2708,$B359,Data!$E$9:$E$2708,"4°cooking"))</f>
        <v/>
      </c>
      <c r="G359" s="26" t="str">
        <f>IF(B359="","",AVERAGEIFS(Data!F$9:F$2708,Data!$C$9:$C$2708,$B359,Data!$E$9:$E$2708,"5°cooking"))</f>
        <v/>
      </c>
      <c r="H359" s="13" t="str">
        <f t="shared" si="10"/>
        <v/>
      </c>
    </row>
    <row r="360" spans="2:8" x14ac:dyDescent="0.25">
      <c r="B360" s="13" t="str">
        <f t="shared" si="11"/>
        <v/>
      </c>
      <c r="C360" s="26" t="str">
        <f>IF(B360="","",AVERAGEIFS(Data!F$9:F$2708,Data!$C$9:$C$2708,$B360,Data!$E$9:$E$2708,"1°cooking"))</f>
        <v/>
      </c>
      <c r="D360" s="26" t="str">
        <f>IF(B360="","",AVERAGEIFS(Data!F$9:F$2708,Data!$C$9:$C$2708,$B360,Data!$E$9:$E$2708,"2°cooking"))</f>
        <v/>
      </c>
      <c r="E360" s="26" t="str">
        <f>IF(B360="","",AVERAGEIFS(Data!F$9:F$2708,Data!$C$9:$C$2708,$B360,Data!$E$9:$E$2708,"3°cooking"))</f>
        <v/>
      </c>
      <c r="F360" s="26" t="str">
        <f>IF(B360="","",AVERAGEIFS(Data!F$9:F$2708,Data!$C$9:$C$2708,$B360,Data!$E$9:$E$2708,"4°cooking"))</f>
        <v/>
      </c>
      <c r="G360" s="26" t="str">
        <f>IF(B360="","",AVERAGEIFS(Data!F$9:F$2708,Data!$C$9:$C$2708,$B360,Data!$E$9:$E$2708,"5°cooking"))</f>
        <v/>
      </c>
      <c r="H360" s="13" t="str">
        <f t="shared" si="10"/>
        <v/>
      </c>
    </row>
    <row r="361" spans="2:8" x14ac:dyDescent="0.25">
      <c r="B361" s="13" t="str">
        <f t="shared" si="11"/>
        <v/>
      </c>
      <c r="C361" s="26" t="str">
        <f>IF(B361="","",AVERAGEIFS(Data!F$9:F$2708,Data!$C$9:$C$2708,$B361,Data!$E$9:$E$2708,"1°cooking"))</f>
        <v/>
      </c>
      <c r="D361" s="26" t="str">
        <f>IF(B361="","",AVERAGEIFS(Data!F$9:F$2708,Data!$C$9:$C$2708,$B361,Data!$E$9:$E$2708,"2°cooking"))</f>
        <v/>
      </c>
      <c r="E361" s="26" t="str">
        <f>IF(B361="","",AVERAGEIFS(Data!F$9:F$2708,Data!$C$9:$C$2708,$B361,Data!$E$9:$E$2708,"3°cooking"))</f>
        <v/>
      </c>
      <c r="F361" s="26" t="str">
        <f>IF(B361="","",AVERAGEIFS(Data!F$9:F$2708,Data!$C$9:$C$2708,$B361,Data!$E$9:$E$2708,"4°cooking"))</f>
        <v/>
      </c>
      <c r="G361" s="26" t="str">
        <f>IF(B361="","",AVERAGEIFS(Data!F$9:F$2708,Data!$C$9:$C$2708,$B361,Data!$E$9:$E$2708,"5°cooking"))</f>
        <v/>
      </c>
      <c r="H361" s="13" t="str">
        <f t="shared" si="10"/>
        <v/>
      </c>
    </row>
    <row r="362" spans="2:8" x14ac:dyDescent="0.25">
      <c r="B362" s="13" t="str">
        <f t="shared" si="11"/>
        <v/>
      </c>
      <c r="C362" s="26" t="str">
        <f>IF(B362="","",AVERAGEIFS(Data!F$9:F$2708,Data!$C$9:$C$2708,$B362,Data!$E$9:$E$2708,"1°cooking"))</f>
        <v/>
      </c>
      <c r="D362" s="26" t="str">
        <f>IF(B362="","",AVERAGEIFS(Data!F$9:F$2708,Data!$C$9:$C$2708,$B362,Data!$E$9:$E$2708,"2°cooking"))</f>
        <v/>
      </c>
      <c r="E362" s="26" t="str">
        <f>IF(B362="","",AVERAGEIFS(Data!F$9:F$2708,Data!$C$9:$C$2708,$B362,Data!$E$9:$E$2708,"3°cooking"))</f>
        <v/>
      </c>
      <c r="F362" s="26" t="str">
        <f>IF(B362="","",AVERAGEIFS(Data!F$9:F$2708,Data!$C$9:$C$2708,$B362,Data!$E$9:$E$2708,"4°cooking"))</f>
        <v/>
      </c>
      <c r="G362" s="26" t="str">
        <f>IF(B362="","",AVERAGEIFS(Data!F$9:F$2708,Data!$C$9:$C$2708,$B362,Data!$E$9:$E$2708,"5°cooking"))</f>
        <v/>
      </c>
      <c r="H362" s="13" t="str">
        <f t="shared" si="10"/>
        <v/>
      </c>
    </row>
    <row r="363" spans="2:8" x14ac:dyDescent="0.25">
      <c r="B363" s="13" t="str">
        <f t="shared" si="11"/>
        <v/>
      </c>
      <c r="C363" s="26" t="str">
        <f>IF(B363="","",AVERAGEIFS(Data!F$9:F$2708,Data!$C$9:$C$2708,$B363,Data!$E$9:$E$2708,"1°cooking"))</f>
        <v/>
      </c>
      <c r="D363" s="26" t="str">
        <f>IF(B363="","",AVERAGEIFS(Data!F$9:F$2708,Data!$C$9:$C$2708,$B363,Data!$E$9:$E$2708,"2°cooking"))</f>
        <v/>
      </c>
      <c r="E363" s="26" t="str">
        <f>IF(B363="","",AVERAGEIFS(Data!F$9:F$2708,Data!$C$9:$C$2708,$B363,Data!$E$9:$E$2708,"3°cooking"))</f>
        <v/>
      </c>
      <c r="F363" s="26" t="str">
        <f>IF(B363="","",AVERAGEIFS(Data!F$9:F$2708,Data!$C$9:$C$2708,$B363,Data!$E$9:$E$2708,"4°cooking"))</f>
        <v/>
      </c>
      <c r="G363" s="26" t="str">
        <f>IF(B363="","",AVERAGEIFS(Data!F$9:F$2708,Data!$C$9:$C$2708,$B363,Data!$E$9:$E$2708,"5°cooking"))</f>
        <v/>
      </c>
      <c r="H363" s="13" t="str">
        <f t="shared" si="10"/>
        <v/>
      </c>
    </row>
    <row r="364" spans="2:8" x14ac:dyDescent="0.25">
      <c r="B364" s="13" t="str">
        <f t="shared" si="11"/>
        <v/>
      </c>
      <c r="C364" s="26" t="str">
        <f>IF(B364="","",AVERAGEIFS(Data!F$9:F$2708,Data!$C$9:$C$2708,$B364,Data!$E$9:$E$2708,"1°cooking"))</f>
        <v/>
      </c>
      <c r="D364" s="26" t="str">
        <f>IF(B364="","",AVERAGEIFS(Data!F$9:F$2708,Data!$C$9:$C$2708,$B364,Data!$E$9:$E$2708,"2°cooking"))</f>
        <v/>
      </c>
      <c r="E364" s="26" t="str">
        <f>IF(B364="","",AVERAGEIFS(Data!F$9:F$2708,Data!$C$9:$C$2708,$B364,Data!$E$9:$E$2708,"3°cooking"))</f>
        <v/>
      </c>
      <c r="F364" s="26" t="str">
        <f>IF(B364="","",AVERAGEIFS(Data!F$9:F$2708,Data!$C$9:$C$2708,$B364,Data!$E$9:$E$2708,"4°cooking"))</f>
        <v/>
      </c>
      <c r="G364" s="26" t="str">
        <f>IF(B364="","",AVERAGEIFS(Data!F$9:F$2708,Data!$C$9:$C$2708,$B364,Data!$E$9:$E$2708,"5°cooking"))</f>
        <v/>
      </c>
      <c r="H364" s="13" t="str">
        <f t="shared" si="10"/>
        <v/>
      </c>
    </row>
    <row r="365" spans="2:8" x14ac:dyDescent="0.25">
      <c r="B365" s="13" t="str">
        <f t="shared" si="11"/>
        <v/>
      </c>
      <c r="C365" s="26" t="str">
        <f>IF(B365="","",AVERAGEIFS(Data!F$9:F$2708,Data!$C$9:$C$2708,$B365,Data!$E$9:$E$2708,"1°cooking"))</f>
        <v/>
      </c>
      <c r="D365" s="26" t="str">
        <f>IF(B365="","",AVERAGEIFS(Data!F$9:F$2708,Data!$C$9:$C$2708,$B365,Data!$E$9:$E$2708,"2°cooking"))</f>
        <v/>
      </c>
      <c r="E365" s="26" t="str">
        <f>IF(B365="","",AVERAGEIFS(Data!F$9:F$2708,Data!$C$9:$C$2708,$B365,Data!$E$9:$E$2708,"3°cooking"))</f>
        <v/>
      </c>
      <c r="F365" s="26" t="str">
        <f>IF(B365="","",AVERAGEIFS(Data!F$9:F$2708,Data!$C$9:$C$2708,$B365,Data!$E$9:$E$2708,"4°cooking"))</f>
        <v/>
      </c>
      <c r="G365" s="26" t="str">
        <f>IF(B365="","",AVERAGEIFS(Data!F$9:F$2708,Data!$C$9:$C$2708,$B365,Data!$E$9:$E$2708,"5°cooking"))</f>
        <v/>
      </c>
      <c r="H365" s="13" t="str">
        <f t="shared" si="10"/>
        <v/>
      </c>
    </row>
    <row r="366" spans="2:8" x14ac:dyDescent="0.25">
      <c r="B366" s="13" t="str">
        <f t="shared" si="11"/>
        <v/>
      </c>
      <c r="C366" s="26" t="str">
        <f>IF(B366="","",AVERAGEIFS(Data!F$9:F$2708,Data!$C$9:$C$2708,$B366,Data!$E$9:$E$2708,"1°cooking"))</f>
        <v/>
      </c>
      <c r="D366" s="26" t="str">
        <f>IF(B366="","",AVERAGEIFS(Data!F$9:F$2708,Data!$C$9:$C$2708,$B366,Data!$E$9:$E$2708,"2°cooking"))</f>
        <v/>
      </c>
      <c r="E366" s="26" t="str">
        <f>IF(B366="","",AVERAGEIFS(Data!F$9:F$2708,Data!$C$9:$C$2708,$B366,Data!$E$9:$E$2708,"3°cooking"))</f>
        <v/>
      </c>
      <c r="F366" s="26" t="str">
        <f>IF(B366="","",AVERAGEIFS(Data!F$9:F$2708,Data!$C$9:$C$2708,$B366,Data!$E$9:$E$2708,"4°cooking"))</f>
        <v/>
      </c>
      <c r="G366" s="26" t="str">
        <f>IF(B366="","",AVERAGEIFS(Data!F$9:F$2708,Data!$C$9:$C$2708,$B366,Data!$E$9:$E$2708,"5°cooking"))</f>
        <v/>
      </c>
      <c r="H366" s="13" t="str">
        <f t="shared" si="10"/>
        <v/>
      </c>
    </row>
    <row r="367" spans="2:8" x14ac:dyDescent="0.25">
      <c r="B367" s="13" t="str">
        <f t="shared" si="11"/>
        <v/>
      </c>
      <c r="C367" s="26" t="str">
        <f>IF(B367="","",AVERAGEIFS(Data!F$9:F$2708,Data!$C$9:$C$2708,$B367,Data!$E$9:$E$2708,"1°cooking"))</f>
        <v/>
      </c>
      <c r="D367" s="26" t="str">
        <f>IF(B367="","",AVERAGEIFS(Data!F$9:F$2708,Data!$C$9:$C$2708,$B367,Data!$E$9:$E$2708,"2°cooking"))</f>
        <v/>
      </c>
      <c r="E367" s="26" t="str">
        <f>IF(B367="","",AVERAGEIFS(Data!F$9:F$2708,Data!$C$9:$C$2708,$B367,Data!$E$9:$E$2708,"3°cooking"))</f>
        <v/>
      </c>
      <c r="F367" s="26" t="str">
        <f>IF(B367="","",AVERAGEIFS(Data!F$9:F$2708,Data!$C$9:$C$2708,$B367,Data!$E$9:$E$2708,"4°cooking"))</f>
        <v/>
      </c>
      <c r="G367" s="26" t="str">
        <f>IF(B367="","",AVERAGEIFS(Data!F$9:F$2708,Data!$C$9:$C$2708,$B367,Data!$E$9:$E$2708,"5°cooking"))</f>
        <v/>
      </c>
      <c r="H367" s="13" t="str">
        <f t="shared" si="10"/>
        <v/>
      </c>
    </row>
  </sheetData>
  <sheetProtection algorithmName="SHA-512" hashValue="VlmazUsEm/6SLGi4XfGadAR8oztM+56U+DcZC+FM4wr9yvYZZLTnOkVwRPSXODwwCVGgU/rD7228oGcbDJ3N5w==" saltValue="a8yOkZyt6m50YW3r0gv1yA==" spinCount="100000" sheet="1" formatCells="0" formatColumns="0" formatRows="0"/>
  <mergeCells count="2">
    <mergeCell ref="G1:H1"/>
    <mergeCell ref="G2:H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T369"/>
  <sheetViews>
    <sheetView zoomScale="90" zoomScaleNormal="90" workbookViewId="0">
      <selection activeCell="J9" sqref="J9"/>
    </sheetView>
  </sheetViews>
  <sheetFormatPr defaultColWidth="8.7109375" defaultRowHeight="15" x14ac:dyDescent="0.25"/>
  <cols>
    <col min="1" max="1" width="8.7109375" style="12"/>
    <col min="2" max="2" width="13.5703125" style="10" customWidth="1"/>
    <col min="3" max="3" width="16.140625" style="25" customWidth="1"/>
    <col min="4" max="4" width="14.140625" style="25" customWidth="1"/>
    <col min="5" max="5" width="12.28515625" style="25" customWidth="1"/>
    <col min="6" max="6" width="8.85546875" style="25" bestFit="1" customWidth="1"/>
    <col min="7" max="7" width="10.140625" style="25" customWidth="1"/>
    <col min="8" max="8" width="17" style="10" customWidth="1"/>
    <col min="9" max="9" width="11.140625" style="12" customWidth="1"/>
    <col min="10" max="10" width="9" style="12" bestFit="1" customWidth="1"/>
    <col min="11" max="11" width="13.140625" style="12" customWidth="1"/>
    <col min="12" max="12" width="11.42578125" style="12" customWidth="1"/>
    <col min="13" max="13" width="10.5703125" style="12" customWidth="1"/>
    <col min="14" max="14" width="10.140625" style="12" customWidth="1"/>
    <col min="15" max="15" width="12.5703125" style="12" customWidth="1"/>
    <col min="16" max="16" width="11.5703125" style="12" customWidth="1"/>
    <col min="17" max="17" width="11.42578125" style="12" customWidth="1"/>
    <col min="18" max="18" width="11.7109375" style="12" customWidth="1"/>
    <col min="19" max="19" width="10.5703125" style="12" customWidth="1"/>
    <col min="20" max="23" width="12.5703125" style="12" customWidth="1"/>
    <col min="24" max="24" width="8.7109375" style="12"/>
    <col min="25" max="25" width="11.7109375" style="12" customWidth="1"/>
    <col min="26" max="26" width="13.42578125" style="12" customWidth="1"/>
    <col min="27" max="27" width="11.7109375" style="12" customWidth="1"/>
    <col min="28" max="96" width="8.7109375" style="12"/>
    <col min="97" max="97" width="12.7109375" style="12" bestFit="1" customWidth="1"/>
    <col min="98" max="98" width="13.28515625" style="12" bestFit="1" customWidth="1"/>
    <col min="99" max="16384" width="8.7109375" style="12"/>
  </cols>
  <sheetData>
    <row r="1" spans="1:98" ht="47.25" customHeight="1" x14ac:dyDescent="0.25">
      <c r="A1" s="104" t="s">
        <v>31</v>
      </c>
      <c r="B1" s="105"/>
      <c r="C1" s="105"/>
      <c r="D1" s="105"/>
      <c r="E1" s="105"/>
      <c r="F1" s="105"/>
      <c r="G1" s="105"/>
      <c r="H1" s="105"/>
      <c r="I1" s="105"/>
    </row>
    <row r="2" spans="1:98" ht="18.75" customHeight="1" x14ac:dyDescent="0.25">
      <c r="B2" s="12"/>
      <c r="C2" s="12"/>
      <c r="D2" s="12"/>
      <c r="E2" s="12"/>
      <c r="F2" s="12"/>
      <c r="G2" s="12"/>
      <c r="H2" s="12"/>
      <c r="K2" s="48" t="s">
        <v>73</v>
      </c>
      <c r="P2" s="48" t="s">
        <v>74</v>
      </c>
      <c r="U2" s="48" t="s">
        <v>75</v>
      </c>
      <c r="Y2" s="48" t="s">
        <v>76</v>
      </c>
    </row>
    <row r="3" spans="1:98" ht="56.25" customHeight="1" x14ac:dyDescent="0.25">
      <c r="A3" s="42"/>
      <c r="B3" s="41" t="str">
        <f>IF(Data!C2="","",Data!C2)</f>
        <v>Product</v>
      </c>
      <c r="C3" s="107" t="str">
        <f>IF(Data!D2="","",Data!D2)</f>
        <v/>
      </c>
      <c r="D3" s="108"/>
      <c r="E3" s="41" t="str">
        <f>IF(Data!C3="","",Data!C3)</f>
        <v>Cooking method</v>
      </c>
      <c r="F3" s="107" t="str">
        <f>IF(Data!D3="","",Data!D3)</f>
        <v/>
      </c>
      <c r="G3" s="108"/>
      <c r="H3" s="43"/>
      <c r="I3" s="43"/>
      <c r="K3" s="106" t="str">
        <f>CONCATENATE("Estimation of the logarithmic reduction at the target temperature of ",I6,"°C (Tref, z, and D are literature-based values)")</f>
        <v>Estimation of the logarithmic reduction at the target temperature of °C (Tref, z, and D are literature-based values)</v>
      </c>
      <c r="L3" s="109"/>
      <c r="M3" s="109"/>
      <c r="N3" s="109"/>
      <c r="P3" s="106" t="s">
        <v>32</v>
      </c>
      <c r="Q3" s="106"/>
      <c r="R3" s="106"/>
      <c r="S3" s="106"/>
      <c r="U3" s="106" t="str">
        <f>CONCATENATE("Estimated time (minute) to reach the target temperature of ",I6,"°C")</f>
        <v>Estimated time (minute) to reach the target temperature of °C</v>
      </c>
      <c r="V3" s="106"/>
      <c r="W3" s="106"/>
      <c r="Y3" s="100" t="s">
        <v>91</v>
      </c>
      <c r="Z3" s="100"/>
      <c r="AA3" s="100"/>
    </row>
    <row r="4" spans="1:98" ht="15.75" thickBot="1" x14ac:dyDescent="0.3"/>
    <row r="5" spans="1:98" ht="33" customHeight="1" x14ac:dyDescent="0.25">
      <c r="C5" s="26" t="s">
        <v>1</v>
      </c>
      <c r="D5" s="27" t="s">
        <v>85</v>
      </c>
      <c r="E5" s="27" t="s">
        <v>24</v>
      </c>
      <c r="K5" s="28" t="s">
        <v>10</v>
      </c>
      <c r="L5" s="28" t="s">
        <v>9</v>
      </c>
      <c r="M5" s="29" t="s">
        <v>8</v>
      </c>
      <c r="N5" s="30" t="s">
        <v>7</v>
      </c>
      <c r="P5" s="28" t="s">
        <v>10</v>
      </c>
      <c r="Q5" s="28" t="s">
        <v>9</v>
      </c>
      <c r="R5" s="29" t="s">
        <v>8</v>
      </c>
      <c r="S5" s="30" t="s">
        <v>11</v>
      </c>
      <c r="U5" s="81" t="s">
        <v>87</v>
      </c>
      <c r="V5" s="82" t="s">
        <v>88</v>
      </c>
      <c r="W5" s="83" t="s">
        <v>89</v>
      </c>
      <c r="Z5" s="82" t="s">
        <v>90</v>
      </c>
    </row>
    <row r="6" spans="1:98" ht="15.75" thickBot="1" x14ac:dyDescent="0.3">
      <c r="C6" s="18">
        <v>0</v>
      </c>
      <c r="D6" s="18" t="str">
        <f>IF(Data!C6="","",Data!C6)</f>
        <v/>
      </c>
      <c r="E6" s="24" t="str">
        <f>IF(Data!E6="","",Data!E6)</f>
        <v/>
      </c>
      <c r="F6" s="12"/>
      <c r="G6" s="31" t="s">
        <v>23</v>
      </c>
      <c r="H6" s="25"/>
      <c r="I6" s="85"/>
      <c r="J6" s="86"/>
      <c r="K6" s="85"/>
      <c r="L6" s="85"/>
      <c r="M6" s="87"/>
      <c r="N6" s="32" t="str">
        <f t="array" ref="N6">IF(I6="", "", INDEX(CT9:CT369, MATCH(1, (C9:C369&gt;$I$6)*1, 0)))</f>
        <v/>
      </c>
      <c r="P6" s="28">
        <f>K6</f>
        <v>0</v>
      </c>
      <c r="Q6" s="28">
        <f t="shared" ref="Q6:R6" si="0">L6</f>
        <v>0</v>
      </c>
      <c r="R6" s="29">
        <f t="shared" si="0"/>
        <v>0</v>
      </c>
      <c r="S6" s="32" t="str">
        <f t="array" ref="S6">INDEX(C9:C369, MATCH(1, (CT9:CT369&gt;7)*1, 0))</f>
        <v/>
      </c>
      <c r="U6" s="49">
        <f t="array" ref="U6">MIN(IF((G9:G369&gt;=I6)*(B9:B369&lt;&gt;""),B9:B369))</f>
        <v>0</v>
      </c>
      <c r="V6" s="51">
        <f t="array" ref="V6">MIN(IF((C9:C369&gt;=I6)*(B9:B369&lt;&gt;""),B9:B369))</f>
        <v>0</v>
      </c>
      <c r="W6" s="50">
        <f t="array" ref="W6">MIN(IF((F9:F369&gt;=I6)*(B9:B369&lt;&gt;""),B9:B369))</f>
        <v>0</v>
      </c>
      <c r="Z6" s="51" t="str">
        <f>IF(D6="","",IF(V6="","",W6+(D6-W6)/3))</f>
        <v/>
      </c>
    </row>
    <row r="7" spans="1:98" ht="30.75" thickBot="1" x14ac:dyDescent="0.3">
      <c r="B7" s="33" t="s">
        <v>22</v>
      </c>
      <c r="CS7" s="10" t="s">
        <v>5</v>
      </c>
      <c r="CT7" s="10" t="s">
        <v>6</v>
      </c>
    </row>
    <row r="8" spans="1:98" ht="21.75" thickBot="1" x14ac:dyDescent="0.3">
      <c r="B8" s="13" t="s">
        <v>2</v>
      </c>
      <c r="C8" s="26" t="s">
        <v>45</v>
      </c>
      <c r="D8" s="26" t="s">
        <v>46</v>
      </c>
      <c r="E8" s="26" t="s">
        <v>47</v>
      </c>
      <c r="F8" s="26" t="s">
        <v>3</v>
      </c>
      <c r="G8" s="26" t="s">
        <v>4</v>
      </c>
      <c r="H8" s="26" t="s">
        <v>30</v>
      </c>
      <c r="P8" s="101" t="str">
        <f>IF(I6="","",IF(AND('Graph 1'!O4="First validation criterion satisfied",'Graph 3'!N6&lt;&gt;""),"Second validation criterion satisfied", IF(AND('Graph 1'!O4="First validation criterion satisfied",'Graph 3'!N6=""),"", IF('Graph 1'!O4="First validation criterion NOT satisfied", "Unsatisfactory temperature for validation purposes"))))</f>
        <v/>
      </c>
      <c r="Q8" s="102"/>
      <c r="R8" s="102"/>
      <c r="S8" s="102"/>
      <c r="T8" s="102"/>
      <c r="U8" s="103"/>
    </row>
    <row r="9" spans="1:98" x14ac:dyDescent="0.25">
      <c r="B9" s="34">
        <f>C6</f>
        <v>0</v>
      </c>
      <c r="C9" s="26" t="str">
        <f>IF(OR(B9="",C3=""),"",AVERAGEIFS(Data!F$9:F$2708,Data!$C$9:$C$2708,$B9))</f>
        <v/>
      </c>
      <c r="D9" s="26" t="str">
        <f t="array" ref="D9">IF(OR(B9="",C3=""),"",STDEVA(IF((Data!C$9:C$2708=B9)*(Data!F$9:F$2708&lt;&gt;""),Data!F$9:F$2708)))</f>
        <v/>
      </c>
      <c r="E9" s="26" t="str">
        <f>IF(OR(B9="",C3=""),"",COUNTIF(Data!C9:C2708,B9))</f>
        <v/>
      </c>
      <c r="F9" s="26" t="str">
        <f>IF(C9="","",C9-1.96*D9/SQRT(E9))</f>
        <v/>
      </c>
      <c r="G9" s="26" t="str">
        <f>IF(C9="","",C9+1.96*D9/SQRT(E9))</f>
        <v/>
      </c>
      <c r="H9" s="13" t="str">
        <f>IF(OR(B9="",C3=""),"",$I$6)</f>
        <v/>
      </c>
      <c r="CS9" s="35">
        <v>0</v>
      </c>
      <c r="CT9" s="35" t="e">
        <f t="shared" ref="CT9:CT72" si="1">IF(CS9="","",CS9/$M$6)</f>
        <v>#DIV/0!</v>
      </c>
    </row>
    <row r="10" spans="1:98" x14ac:dyDescent="0.25">
      <c r="B10" s="13" t="str">
        <f>IF(C3="","",IF(B9&lt;$D$6,B9+$E$6,""))</f>
        <v/>
      </c>
      <c r="C10" s="26" t="str">
        <f>IF(B10="","",AVERAGEIFS(Data!F$9:F$2708,Data!$C$9:$C$2708,$B10))</f>
        <v/>
      </c>
      <c r="D10" s="26" t="str">
        <f t="array" ref="D10">IF(B10="","",STDEVA(IF((Data!C$9:C$2708=B10)*(Data!F$9:F$2708&lt;&gt;""),Data!F$9:F$2708)))</f>
        <v/>
      </c>
      <c r="E10" s="26" t="str">
        <f>IF(B10="","",COUNTIF(Data!C10:C2709,B10))</f>
        <v/>
      </c>
      <c r="F10" s="26" t="str">
        <f>IF(C10="","",C10-1.96*D10/SQRT(E10))</f>
        <v/>
      </c>
      <c r="G10" s="26" t="str">
        <f t="shared" ref="G10" si="2">IF(C10="","",C10+1.96*D10/SQRT(E10))</f>
        <v/>
      </c>
      <c r="H10" s="13" t="str">
        <f t="shared" ref="H10:H72" si="3">IF(B10="","",$I$6)</f>
        <v/>
      </c>
      <c r="CS10" s="35" t="str">
        <f t="shared" ref="CS10:CS73" si="4">IF(C10="","",(CS9+(10^((C10-$K$6)/$L$6)+(10^((C10-$K$6)/$L$6)))/2*(B10-B9)))</f>
        <v/>
      </c>
      <c r="CT10" s="35" t="str">
        <f t="shared" si="1"/>
        <v/>
      </c>
    </row>
    <row r="11" spans="1:98" x14ac:dyDescent="0.25">
      <c r="B11" s="13" t="str">
        <f t="shared" ref="B11:B74" si="5">IF(B10&lt;$D$6,B10+$E$6,"")</f>
        <v/>
      </c>
      <c r="C11" s="26" t="str">
        <f>IF(B11="","",AVERAGEIFS(Data!F$9:F$2708,Data!$C$9:$C$2708,$B11))</f>
        <v/>
      </c>
      <c r="D11" s="26" t="str">
        <f t="array" ref="D11">IF(B11="","",STDEVA(IF((Data!C$9:C$2708=B11)*(Data!F$9:F$2708&lt;&gt;""),Data!F$9:F$2708)))</f>
        <v/>
      </c>
      <c r="E11" s="26" t="str">
        <f>IF(B11="","",COUNTIF(Data!C11:C2710,B11))</f>
        <v/>
      </c>
      <c r="F11" s="26" t="str">
        <f t="shared" ref="F11:F74" si="6">IF(C11="","",C11-1.96*D11/SQRT(E11))</f>
        <v/>
      </c>
      <c r="G11" s="26" t="str">
        <f t="shared" ref="G11:G74" si="7">IF(C11="","",C11+1.96*D11/SQRT(E11))</f>
        <v/>
      </c>
      <c r="H11" s="13" t="str">
        <f t="shared" si="3"/>
        <v/>
      </c>
      <c r="CS11" s="35" t="str">
        <f t="shared" si="4"/>
        <v/>
      </c>
      <c r="CT11" s="35" t="str">
        <f t="shared" si="1"/>
        <v/>
      </c>
    </row>
    <row r="12" spans="1:98" x14ac:dyDescent="0.25">
      <c r="B12" s="13" t="str">
        <f t="shared" si="5"/>
        <v/>
      </c>
      <c r="C12" s="26" t="str">
        <f>IF(B12="","",AVERAGEIFS(Data!F$9:F$2708,Data!$C$9:$C$2708,$B12))</f>
        <v/>
      </c>
      <c r="D12" s="26" t="str">
        <f t="array" ref="D12">IF(B12="","",STDEVA(IF((Data!C$9:C$2708=B12)*(Data!F$9:F$2708&lt;&gt;""),Data!F$9:F$2708)))</f>
        <v/>
      </c>
      <c r="E12" s="26" t="str">
        <f>IF(B12="","",COUNTIF(Data!C12:C2711,B12))</f>
        <v/>
      </c>
      <c r="F12" s="26" t="str">
        <f t="shared" si="6"/>
        <v/>
      </c>
      <c r="G12" s="26" t="str">
        <f t="shared" si="7"/>
        <v/>
      </c>
      <c r="H12" s="13" t="str">
        <f t="shared" si="3"/>
        <v/>
      </c>
      <c r="CS12" s="35" t="str">
        <f t="shared" si="4"/>
        <v/>
      </c>
      <c r="CT12" s="35" t="str">
        <f t="shared" si="1"/>
        <v/>
      </c>
    </row>
    <row r="13" spans="1:98" x14ac:dyDescent="0.25">
      <c r="B13" s="13" t="str">
        <f t="shared" si="5"/>
        <v/>
      </c>
      <c r="C13" s="26" t="str">
        <f>IF(B13="","",AVERAGEIFS(Data!F$9:F$2708,Data!$C$9:$C$2708,$B13))</f>
        <v/>
      </c>
      <c r="D13" s="26" t="str">
        <f t="array" ref="D13">IF(B13="","",STDEVA(IF((Data!C$9:C$2708=B13)*(Data!F$9:F$2708&lt;&gt;""),Data!F$9:F$2708)))</f>
        <v/>
      </c>
      <c r="E13" s="26" t="str">
        <f>IF(B13="","",COUNTIF(Data!C13:C2712,B13))</f>
        <v/>
      </c>
      <c r="F13" s="26" t="str">
        <f t="shared" si="6"/>
        <v/>
      </c>
      <c r="G13" s="26" t="str">
        <f t="shared" si="7"/>
        <v/>
      </c>
      <c r="H13" s="13" t="str">
        <f t="shared" si="3"/>
        <v/>
      </c>
      <c r="CS13" s="35" t="str">
        <f t="shared" si="4"/>
        <v/>
      </c>
      <c r="CT13" s="35" t="str">
        <f t="shared" si="1"/>
        <v/>
      </c>
    </row>
    <row r="14" spans="1:98" x14ac:dyDescent="0.25">
      <c r="B14" s="13" t="str">
        <f t="shared" si="5"/>
        <v/>
      </c>
      <c r="C14" s="26" t="str">
        <f>IF(B14="","",AVERAGEIFS(Data!F$9:F$2708,Data!$C$9:$C$2708,$B14))</f>
        <v/>
      </c>
      <c r="D14" s="26" t="str">
        <f t="array" ref="D14">IF(B14="","",STDEVA(IF((Data!C$9:C$2708=B14)*(Data!F$9:F$2708&lt;&gt;""),Data!F$9:F$2708)))</f>
        <v/>
      </c>
      <c r="E14" s="26" t="str">
        <f>IF(B14="","",COUNTIF(Data!C14:C2713,B14))</f>
        <v/>
      </c>
      <c r="F14" s="26" t="str">
        <f t="shared" si="6"/>
        <v/>
      </c>
      <c r="G14" s="26" t="str">
        <f t="shared" si="7"/>
        <v/>
      </c>
      <c r="H14" s="13" t="str">
        <f t="shared" si="3"/>
        <v/>
      </c>
      <c r="CS14" s="35" t="str">
        <f t="shared" si="4"/>
        <v/>
      </c>
      <c r="CT14" s="35" t="str">
        <f t="shared" si="1"/>
        <v/>
      </c>
    </row>
    <row r="15" spans="1:98" x14ac:dyDescent="0.25">
      <c r="B15" s="13" t="str">
        <f t="shared" si="5"/>
        <v/>
      </c>
      <c r="C15" s="26" t="str">
        <f>IF(B15="","",AVERAGEIFS(Data!F$9:F$2708,Data!$C$9:$C$2708,$B15))</f>
        <v/>
      </c>
      <c r="D15" s="26" t="str">
        <f t="array" ref="D15">IF(B15="","",STDEVA(IF((Data!C$9:C$2708=B15)*(Data!F$9:F$2708&lt;&gt;""),Data!F$9:F$2708)))</f>
        <v/>
      </c>
      <c r="E15" s="26" t="str">
        <f>IF(B15="","",COUNTIF(Data!C15:C2714,B15))</f>
        <v/>
      </c>
      <c r="F15" s="26" t="str">
        <f t="shared" si="6"/>
        <v/>
      </c>
      <c r="G15" s="26" t="str">
        <f t="shared" si="7"/>
        <v/>
      </c>
      <c r="H15" s="13" t="str">
        <f t="shared" si="3"/>
        <v/>
      </c>
      <c r="CS15" s="35" t="str">
        <f t="shared" si="4"/>
        <v/>
      </c>
      <c r="CT15" s="35" t="str">
        <f t="shared" si="1"/>
        <v/>
      </c>
    </row>
    <row r="16" spans="1:98" x14ac:dyDescent="0.25">
      <c r="B16" s="13" t="str">
        <f t="shared" si="5"/>
        <v/>
      </c>
      <c r="C16" s="26" t="str">
        <f>IF(B16="","",AVERAGEIFS(Data!F$9:F$2708,Data!$C$9:$C$2708,$B16))</f>
        <v/>
      </c>
      <c r="D16" s="26" t="str">
        <f t="array" ref="D16">IF(B16="","",STDEVA(IF((Data!C$9:C$2708=B16)*(Data!F$9:F$2708&lt;&gt;""),Data!F$9:F$2708)))</f>
        <v/>
      </c>
      <c r="E16" s="26" t="str">
        <f>IF(B16="","",COUNTIF(Data!C16:C2715,B16))</f>
        <v/>
      </c>
      <c r="F16" s="26" t="str">
        <f t="shared" si="6"/>
        <v/>
      </c>
      <c r="G16" s="26" t="str">
        <f t="shared" si="7"/>
        <v/>
      </c>
      <c r="H16" s="13" t="str">
        <f t="shared" si="3"/>
        <v/>
      </c>
      <c r="CS16" s="35" t="str">
        <f t="shared" si="4"/>
        <v/>
      </c>
      <c r="CT16" s="35" t="str">
        <f t="shared" si="1"/>
        <v/>
      </c>
    </row>
    <row r="17" spans="2:98" x14ac:dyDescent="0.25">
      <c r="B17" s="13" t="str">
        <f t="shared" si="5"/>
        <v/>
      </c>
      <c r="C17" s="26" t="str">
        <f>IF(B17="","",AVERAGEIFS(Data!F$9:F$2708,Data!$C$9:$C$2708,$B17))</f>
        <v/>
      </c>
      <c r="D17" s="26" t="str">
        <f t="array" ref="D17">IF(B17="","",STDEVA(IF((Data!C$9:C$2708=B17)*(Data!F$9:F$2708&lt;&gt;""),Data!F$9:F$2708)))</f>
        <v/>
      </c>
      <c r="E17" s="26" t="str">
        <f>IF(B17="","",COUNTIF(Data!C17:C2716,B17))</f>
        <v/>
      </c>
      <c r="F17" s="26" t="str">
        <f t="shared" si="6"/>
        <v/>
      </c>
      <c r="G17" s="26" t="str">
        <f t="shared" si="7"/>
        <v/>
      </c>
      <c r="H17" s="13" t="str">
        <f t="shared" si="3"/>
        <v/>
      </c>
      <c r="CS17" s="35" t="str">
        <f t="shared" si="4"/>
        <v/>
      </c>
      <c r="CT17" s="35" t="str">
        <f t="shared" si="1"/>
        <v/>
      </c>
    </row>
    <row r="18" spans="2:98" x14ac:dyDescent="0.25">
      <c r="B18" s="13" t="str">
        <f t="shared" si="5"/>
        <v/>
      </c>
      <c r="C18" s="26" t="str">
        <f>IF(B18="","",AVERAGEIFS(Data!F$9:F$2708,Data!$C$9:$C$2708,$B18))</f>
        <v/>
      </c>
      <c r="D18" s="26" t="str">
        <f t="array" ref="D18">IF(B18="","",STDEVA(IF((Data!C$9:C$2708=B18)*(Data!F$9:F$2708&lt;&gt;""),Data!F$9:F$2708)))</f>
        <v/>
      </c>
      <c r="E18" s="26" t="str">
        <f>IF(B18="","",COUNTIF(Data!C18:C2717,B18))</f>
        <v/>
      </c>
      <c r="F18" s="26" t="str">
        <f t="shared" si="6"/>
        <v/>
      </c>
      <c r="G18" s="26" t="str">
        <f t="shared" si="7"/>
        <v/>
      </c>
      <c r="H18" s="13" t="str">
        <f t="shared" si="3"/>
        <v/>
      </c>
      <c r="CS18" s="35" t="str">
        <f t="shared" si="4"/>
        <v/>
      </c>
      <c r="CT18" s="35" t="str">
        <f t="shared" si="1"/>
        <v/>
      </c>
    </row>
    <row r="19" spans="2:98" x14ac:dyDescent="0.25">
      <c r="B19" s="13" t="str">
        <f t="shared" si="5"/>
        <v/>
      </c>
      <c r="C19" s="26" t="str">
        <f>IF(B19="","",AVERAGEIFS(Data!F$9:F$2708,Data!$C$9:$C$2708,$B19))</f>
        <v/>
      </c>
      <c r="D19" s="26" t="str">
        <f t="array" ref="D19">IF(B19="","",STDEVA(IF((Data!C$9:C$2708=B19)*(Data!F$9:F$2708&lt;&gt;""),Data!F$9:F$2708)))</f>
        <v/>
      </c>
      <c r="E19" s="26" t="str">
        <f>IF(B19="","",COUNTIF(Data!C19:C2718,B19))</f>
        <v/>
      </c>
      <c r="F19" s="26" t="str">
        <f t="shared" si="6"/>
        <v/>
      </c>
      <c r="G19" s="26" t="str">
        <f t="shared" si="7"/>
        <v/>
      </c>
      <c r="H19" s="13" t="str">
        <f t="shared" si="3"/>
        <v/>
      </c>
      <c r="CS19" s="35" t="str">
        <f t="shared" si="4"/>
        <v/>
      </c>
      <c r="CT19" s="35" t="str">
        <f t="shared" si="1"/>
        <v/>
      </c>
    </row>
    <row r="20" spans="2:98" x14ac:dyDescent="0.25">
      <c r="B20" s="13" t="str">
        <f t="shared" si="5"/>
        <v/>
      </c>
      <c r="C20" s="26" t="str">
        <f>IF(B20="","",AVERAGEIFS(Data!F$9:F$2708,Data!$C$9:$C$2708,$B20))</f>
        <v/>
      </c>
      <c r="D20" s="26" t="str">
        <f t="array" ref="D20">IF(B20="","",STDEVA(IF((Data!C$9:C$2708=B20)*(Data!F$9:F$2708&lt;&gt;""),Data!F$9:F$2708)))</f>
        <v/>
      </c>
      <c r="E20" s="26" t="str">
        <f>IF(B20="","",COUNTIF(Data!C20:C2719,B20))</f>
        <v/>
      </c>
      <c r="F20" s="26" t="str">
        <f t="shared" si="6"/>
        <v/>
      </c>
      <c r="G20" s="26" t="str">
        <f t="shared" si="7"/>
        <v/>
      </c>
      <c r="H20" s="13" t="str">
        <f t="shared" si="3"/>
        <v/>
      </c>
      <c r="CS20" s="35" t="str">
        <f t="shared" si="4"/>
        <v/>
      </c>
      <c r="CT20" s="35" t="str">
        <f t="shared" si="1"/>
        <v/>
      </c>
    </row>
    <row r="21" spans="2:98" x14ac:dyDescent="0.25">
      <c r="B21" s="13" t="str">
        <f t="shared" si="5"/>
        <v/>
      </c>
      <c r="C21" s="26" t="str">
        <f>IF(B21="","",AVERAGEIFS(Data!F$9:F$2708,Data!$C$9:$C$2708,$B21))</f>
        <v/>
      </c>
      <c r="D21" s="26" t="str">
        <f t="array" ref="D21">IF(B21="","",STDEVA(IF((Data!C$9:C$2708=B21)*(Data!F$9:F$2708&lt;&gt;""),Data!F$9:F$2708)))</f>
        <v/>
      </c>
      <c r="E21" s="26" t="str">
        <f>IF(B21="","",COUNTIF(Data!C21:C2720,B21))</f>
        <v/>
      </c>
      <c r="F21" s="26" t="str">
        <f t="shared" si="6"/>
        <v/>
      </c>
      <c r="G21" s="26" t="str">
        <f t="shared" si="7"/>
        <v/>
      </c>
      <c r="H21" s="13" t="str">
        <f t="shared" si="3"/>
        <v/>
      </c>
      <c r="CS21" s="35" t="str">
        <f t="shared" si="4"/>
        <v/>
      </c>
      <c r="CT21" s="35" t="str">
        <f t="shared" si="1"/>
        <v/>
      </c>
    </row>
    <row r="22" spans="2:98" x14ac:dyDescent="0.25">
      <c r="B22" s="13" t="str">
        <f t="shared" si="5"/>
        <v/>
      </c>
      <c r="C22" s="26" t="str">
        <f>IF(B22="","",AVERAGEIFS(Data!F$9:F$2708,Data!$C$9:$C$2708,$B22))</f>
        <v/>
      </c>
      <c r="D22" s="26" t="str">
        <f t="array" ref="D22">IF(B22="","",STDEVA(IF((Data!C$9:C$2708=B22)*(Data!F$9:F$2708&lt;&gt;""),Data!F$9:F$2708)))</f>
        <v/>
      </c>
      <c r="E22" s="26" t="str">
        <f>IF(B22="","",COUNTIF(Data!C22:C2721,B22))</f>
        <v/>
      </c>
      <c r="F22" s="26" t="str">
        <f t="shared" si="6"/>
        <v/>
      </c>
      <c r="G22" s="26" t="str">
        <f t="shared" si="7"/>
        <v/>
      </c>
      <c r="H22" s="13" t="str">
        <f t="shared" si="3"/>
        <v/>
      </c>
      <c r="CS22" s="35" t="str">
        <f t="shared" si="4"/>
        <v/>
      </c>
      <c r="CT22" s="35" t="str">
        <f t="shared" si="1"/>
        <v/>
      </c>
    </row>
    <row r="23" spans="2:98" x14ac:dyDescent="0.25">
      <c r="B23" s="13" t="str">
        <f t="shared" si="5"/>
        <v/>
      </c>
      <c r="C23" s="26" t="str">
        <f>IF(B23="","",AVERAGEIFS(Data!F$9:F$2708,Data!$C$9:$C$2708,$B23))</f>
        <v/>
      </c>
      <c r="D23" s="26" t="str">
        <f t="array" ref="D23">IF(B23="","",STDEVA(IF((Data!C$9:C$2708=B23)*(Data!F$9:F$2708&lt;&gt;""),Data!F$9:F$2708)))</f>
        <v/>
      </c>
      <c r="E23" s="26" t="str">
        <f>IF(B23="","",COUNTIF(Data!C23:C2722,B23))</f>
        <v/>
      </c>
      <c r="F23" s="26" t="str">
        <f t="shared" si="6"/>
        <v/>
      </c>
      <c r="G23" s="26" t="str">
        <f t="shared" si="7"/>
        <v/>
      </c>
      <c r="H23" s="13" t="str">
        <f t="shared" si="3"/>
        <v/>
      </c>
      <c r="CS23" s="35" t="str">
        <f t="shared" si="4"/>
        <v/>
      </c>
      <c r="CT23" s="35" t="str">
        <f t="shared" si="1"/>
        <v/>
      </c>
    </row>
    <row r="24" spans="2:98" x14ac:dyDescent="0.25">
      <c r="B24" s="13" t="str">
        <f t="shared" si="5"/>
        <v/>
      </c>
      <c r="C24" s="26" t="str">
        <f>IF(B24="","",AVERAGEIFS(Data!F$9:F$2708,Data!$C$9:$C$2708,$B24))</f>
        <v/>
      </c>
      <c r="D24" s="26" t="str">
        <f t="array" ref="D24">IF(B24="","",STDEVA(IF((Data!C$9:C$2708=B24)*(Data!F$9:F$2708&lt;&gt;""),Data!F$9:F$2708)))</f>
        <v/>
      </c>
      <c r="E24" s="26" t="str">
        <f>IF(B24="","",COUNTIF(Data!C24:C2723,B24))</f>
        <v/>
      </c>
      <c r="F24" s="26" t="str">
        <f t="shared" si="6"/>
        <v/>
      </c>
      <c r="G24" s="26" t="str">
        <f t="shared" si="7"/>
        <v/>
      </c>
      <c r="H24" s="13" t="str">
        <f t="shared" si="3"/>
        <v/>
      </c>
      <c r="CS24" s="35" t="str">
        <f t="shared" si="4"/>
        <v/>
      </c>
      <c r="CT24" s="35" t="str">
        <f t="shared" si="1"/>
        <v/>
      </c>
    </row>
    <row r="25" spans="2:98" x14ac:dyDescent="0.25">
      <c r="B25" s="13" t="str">
        <f t="shared" si="5"/>
        <v/>
      </c>
      <c r="C25" s="26" t="str">
        <f>IF(B25="","",AVERAGEIFS(Data!F$9:F$2708,Data!$C$9:$C$2708,$B25))</f>
        <v/>
      </c>
      <c r="D25" s="26" t="str">
        <f t="array" ref="D25">IF(B25="","",STDEVA(IF((Data!C$9:C$2708=B25)*(Data!F$9:F$2708&lt;&gt;""),Data!F$9:F$2708)))</f>
        <v/>
      </c>
      <c r="E25" s="26" t="str">
        <f>IF(B25="","",COUNTIF(Data!C25:C2724,B25))</f>
        <v/>
      </c>
      <c r="F25" s="26" t="str">
        <f t="shared" si="6"/>
        <v/>
      </c>
      <c r="G25" s="26" t="str">
        <f t="shared" si="7"/>
        <v/>
      </c>
      <c r="H25" s="13" t="str">
        <f t="shared" si="3"/>
        <v/>
      </c>
      <c r="CS25" s="35" t="str">
        <f t="shared" si="4"/>
        <v/>
      </c>
      <c r="CT25" s="35" t="str">
        <f t="shared" si="1"/>
        <v/>
      </c>
    </row>
    <row r="26" spans="2:98" x14ac:dyDescent="0.25">
      <c r="B26" s="13" t="str">
        <f t="shared" si="5"/>
        <v/>
      </c>
      <c r="C26" s="26" t="str">
        <f>IF(B26="","",AVERAGEIFS(Data!F$9:F$2708,Data!$C$9:$C$2708,$B26))</f>
        <v/>
      </c>
      <c r="D26" s="26" t="str">
        <f t="array" ref="D26">IF(B26="","",STDEVA(IF((Data!C$9:C$2708=B26)*(Data!F$9:F$2708&lt;&gt;""),Data!F$9:F$2708)))</f>
        <v/>
      </c>
      <c r="E26" s="26" t="str">
        <f>IF(B26="","",COUNTIF(Data!C26:C2725,B26))</f>
        <v/>
      </c>
      <c r="F26" s="26" t="str">
        <f t="shared" si="6"/>
        <v/>
      </c>
      <c r="G26" s="26" t="str">
        <f t="shared" si="7"/>
        <v/>
      </c>
      <c r="H26" s="13" t="str">
        <f t="shared" si="3"/>
        <v/>
      </c>
      <c r="CS26" s="35" t="str">
        <f t="shared" si="4"/>
        <v/>
      </c>
      <c r="CT26" s="35" t="str">
        <f t="shared" si="1"/>
        <v/>
      </c>
    </row>
    <row r="27" spans="2:98" x14ac:dyDescent="0.25">
      <c r="B27" s="13" t="str">
        <f t="shared" si="5"/>
        <v/>
      </c>
      <c r="C27" s="26" t="str">
        <f>IF(B27="","",AVERAGEIFS(Data!F$9:F$2708,Data!$C$9:$C$2708,$B27))</f>
        <v/>
      </c>
      <c r="D27" s="26" t="str">
        <f t="array" ref="D27">IF(B27="","",STDEVA(IF((Data!C$9:C$2708=B27)*(Data!F$9:F$2708&lt;&gt;""),Data!F$9:F$2708)))</f>
        <v/>
      </c>
      <c r="E27" s="26" t="str">
        <f>IF(B27="","",COUNTIF(Data!C27:C2726,B27))</f>
        <v/>
      </c>
      <c r="F27" s="26" t="str">
        <f t="shared" si="6"/>
        <v/>
      </c>
      <c r="G27" s="26" t="str">
        <f t="shared" si="7"/>
        <v/>
      </c>
      <c r="H27" s="13" t="str">
        <f t="shared" si="3"/>
        <v/>
      </c>
      <c r="CS27" s="35" t="str">
        <f t="shared" si="4"/>
        <v/>
      </c>
      <c r="CT27" s="35" t="str">
        <f t="shared" si="1"/>
        <v/>
      </c>
    </row>
    <row r="28" spans="2:98" x14ac:dyDescent="0.25">
      <c r="B28" s="13" t="str">
        <f t="shared" si="5"/>
        <v/>
      </c>
      <c r="C28" s="26" t="str">
        <f>IF(B28="","",AVERAGEIFS(Data!F$9:F$2708,Data!$C$9:$C$2708,$B28))</f>
        <v/>
      </c>
      <c r="D28" s="26" t="str">
        <f t="array" ref="D28">IF(B28="","",STDEVA(IF((Data!C$9:C$2708=B28)*(Data!F$9:F$2708&lt;&gt;""),Data!F$9:F$2708)))</f>
        <v/>
      </c>
      <c r="E28" s="26" t="str">
        <f>IF(B28="","",COUNTIF(Data!C28:C2727,B28))</f>
        <v/>
      </c>
      <c r="F28" s="26" t="str">
        <f t="shared" si="6"/>
        <v/>
      </c>
      <c r="G28" s="26" t="str">
        <f t="shared" si="7"/>
        <v/>
      </c>
      <c r="H28" s="13" t="str">
        <f t="shared" si="3"/>
        <v/>
      </c>
      <c r="CS28" s="35" t="str">
        <f t="shared" si="4"/>
        <v/>
      </c>
      <c r="CT28" s="35" t="str">
        <f t="shared" si="1"/>
        <v/>
      </c>
    </row>
    <row r="29" spans="2:98" x14ac:dyDescent="0.25">
      <c r="B29" s="13" t="str">
        <f t="shared" si="5"/>
        <v/>
      </c>
      <c r="C29" s="26" t="str">
        <f>IF(B29="","",AVERAGEIFS(Data!F$9:F$2708,Data!$C$9:$C$2708,$B29))</f>
        <v/>
      </c>
      <c r="D29" s="26" t="str">
        <f t="array" ref="D29">IF(B29="","",STDEVA(IF((Data!C$9:C$2708=B29)*(Data!F$9:F$2708&lt;&gt;""),Data!F$9:F$2708)))</f>
        <v/>
      </c>
      <c r="E29" s="26" t="str">
        <f>IF(B29="","",COUNTIF(Data!C29:C2728,B29))</f>
        <v/>
      </c>
      <c r="F29" s="26" t="str">
        <f t="shared" si="6"/>
        <v/>
      </c>
      <c r="G29" s="26" t="str">
        <f t="shared" si="7"/>
        <v/>
      </c>
      <c r="H29" s="13" t="str">
        <f t="shared" si="3"/>
        <v/>
      </c>
      <c r="CS29" s="35" t="str">
        <f t="shared" si="4"/>
        <v/>
      </c>
      <c r="CT29" s="35" t="str">
        <f t="shared" si="1"/>
        <v/>
      </c>
    </row>
    <row r="30" spans="2:98" x14ac:dyDescent="0.25">
      <c r="B30" s="13" t="str">
        <f t="shared" si="5"/>
        <v/>
      </c>
      <c r="C30" s="26" t="str">
        <f>IF(B30="","",AVERAGEIFS(Data!F$9:F$2708,Data!$C$9:$C$2708,$B30))</f>
        <v/>
      </c>
      <c r="D30" s="26" t="str">
        <f t="array" ref="D30">IF(B30="","",STDEVA(IF((Data!C$9:C$2708=B30)*(Data!F$9:F$2708&lt;&gt;""),Data!F$9:F$2708)))</f>
        <v/>
      </c>
      <c r="E30" s="26" t="str">
        <f>IF(B30="","",COUNTIF(Data!C30:C2729,B30))</f>
        <v/>
      </c>
      <c r="F30" s="26" t="str">
        <f t="shared" si="6"/>
        <v/>
      </c>
      <c r="G30" s="26" t="str">
        <f t="shared" si="7"/>
        <v/>
      </c>
      <c r="H30" s="13" t="str">
        <f t="shared" si="3"/>
        <v/>
      </c>
      <c r="CS30" s="35" t="str">
        <f t="shared" si="4"/>
        <v/>
      </c>
      <c r="CT30" s="35" t="str">
        <f t="shared" si="1"/>
        <v/>
      </c>
    </row>
    <row r="31" spans="2:98" x14ac:dyDescent="0.25">
      <c r="B31" s="13" t="str">
        <f t="shared" si="5"/>
        <v/>
      </c>
      <c r="C31" s="26" t="str">
        <f>IF(B31="","",AVERAGEIFS(Data!F$9:F$2708,Data!$C$9:$C$2708,$B31))</f>
        <v/>
      </c>
      <c r="D31" s="26" t="str">
        <f t="array" ref="D31">IF(B31="","",STDEVA(IF((Data!C$9:C$2708=B31)*(Data!F$9:F$2708&lt;&gt;""),Data!F$9:F$2708)))</f>
        <v/>
      </c>
      <c r="E31" s="26" t="str">
        <f>IF(B31="","",COUNTIF(Data!C31:C2730,B31))</f>
        <v/>
      </c>
      <c r="F31" s="26" t="str">
        <f t="shared" si="6"/>
        <v/>
      </c>
      <c r="G31" s="26" t="str">
        <f t="shared" si="7"/>
        <v/>
      </c>
      <c r="H31" s="13" t="str">
        <f t="shared" si="3"/>
        <v/>
      </c>
      <c r="CS31" s="35" t="str">
        <f t="shared" si="4"/>
        <v/>
      </c>
      <c r="CT31" s="35" t="str">
        <f t="shared" si="1"/>
        <v/>
      </c>
    </row>
    <row r="32" spans="2:98" x14ac:dyDescent="0.25">
      <c r="B32" s="13" t="str">
        <f t="shared" si="5"/>
        <v/>
      </c>
      <c r="C32" s="26" t="str">
        <f>IF(B32="","",AVERAGEIFS(Data!F$9:F$2708,Data!$C$9:$C$2708,$B32))</f>
        <v/>
      </c>
      <c r="D32" s="26" t="str">
        <f t="array" ref="D32">IF(B32="","",STDEVA(IF((Data!C$9:C$2708=B32)*(Data!F$9:F$2708&lt;&gt;""),Data!F$9:F$2708)))</f>
        <v/>
      </c>
      <c r="E32" s="26" t="str">
        <f>IF(B32="","",COUNTIF(Data!C32:C2731,B32))</f>
        <v/>
      </c>
      <c r="F32" s="26" t="str">
        <f t="shared" si="6"/>
        <v/>
      </c>
      <c r="G32" s="26" t="str">
        <f t="shared" si="7"/>
        <v/>
      </c>
      <c r="H32" s="13" t="str">
        <f t="shared" si="3"/>
        <v/>
      </c>
      <c r="CS32" s="35" t="str">
        <f t="shared" si="4"/>
        <v/>
      </c>
      <c r="CT32" s="35" t="str">
        <f t="shared" si="1"/>
        <v/>
      </c>
    </row>
    <row r="33" spans="2:98" x14ac:dyDescent="0.25">
      <c r="B33" s="13" t="str">
        <f t="shared" si="5"/>
        <v/>
      </c>
      <c r="C33" s="26" t="str">
        <f>IF(B33="","",AVERAGEIFS(Data!F$9:F$2708,Data!$C$9:$C$2708,$B33))</f>
        <v/>
      </c>
      <c r="D33" s="26" t="str">
        <f t="array" ref="D33">IF(B33="","",STDEVA(IF((Data!C$9:C$2708=B33)*(Data!F$9:F$2708&lt;&gt;""),Data!F$9:F$2708)))</f>
        <v/>
      </c>
      <c r="E33" s="26" t="str">
        <f>IF(B33="","",COUNTIF(Data!C33:C2732,B33))</f>
        <v/>
      </c>
      <c r="F33" s="26" t="str">
        <f t="shared" si="6"/>
        <v/>
      </c>
      <c r="G33" s="26" t="str">
        <f t="shared" si="7"/>
        <v/>
      </c>
      <c r="H33" s="13" t="str">
        <f t="shared" si="3"/>
        <v/>
      </c>
      <c r="CS33" s="35" t="str">
        <f t="shared" si="4"/>
        <v/>
      </c>
      <c r="CT33" s="35" t="str">
        <f t="shared" si="1"/>
        <v/>
      </c>
    </row>
    <row r="34" spans="2:98" x14ac:dyDescent="0.25">
      <c r="B34" s="13" t="str">
        <f t="shared" si="5"/>
        <v/>
      </c>
      <c r="C34" s="26" t="str">
        <f>IF(B34="","",AVERAGEIFS(Data!F$9:F$2708,Data!$C$9:$C$2708,$B34))</f>
        <v/>
      </c>
      <c r="D34" s="26" t="str">
        <f t="array" ref="D34">IF(B34="","",STDEVA(IF((Data!C$9:C$2708=B34)*(Data!F$9:F$2708&lt;&gt;""),Data!F$9:F$2708)))</f>
        <v/>
      </c>
      <c r="E34" s="26" t="str">
        <f>IF(B34="","",COUNTIF(Data!C34:C2733,B34))</f>
        <v/>
      </c>
      <c r="F34" s="26" t="str">
        <f t="shared" si="6"/>
        <v/>
      </c>
      <c r="G34" s="26" t="str">
        <f t="shared" si="7"/>
        <v/>
      </c>
      <c r="H34" s="13" t="str">
        <f t="shared" si="3"/>
        <v/>
      </c>
      <c r="CS34" s="35" t="str">
        <f t="shared" si="4"/>
        <v/>
      </c>
      <c r="CT34" s="35" t="str">
        <f t="shared" si="1"/>
        <v/>
      </c>
    </row>
    <row r="35" spans="2:98" x14ac:dyDescent="0.25">
      <c r="B35" s="13" t="str">
        <f t="shared" si="5"/>
        <v/>
      </c>
      <c r="C35" s="26" t="str">
        <f>IF(B35="","",AVERAGEIFS(Data!F$9:F$2708,Data!$C$9:$C$2708,$B35))</f>
        <v/>
      </c>
      <c r="D35" s="26" t="str">
        <f t="array" ref="D35">IF(B35="","",STDEVA(IF((Data!C$9:C$2708=B35)*(Data!F$9:F$2708&lt;&gt;""),Data!F$9:F$2708)))</f>
        <v/>
      </c>
      <c r="E35" s="26" t="str">
        <f>IF(B35="","",COUNTIF(Data!C35:C2734,B35))</f>
        <v/>
      </c>
      <c r="F35" s="26" t="str">
        <f t="shared" si="6"/>
        <v/>
      </c>
      <c r="G35" s="26" t="str">
        <f t="shared" si="7"/>
        <v/>
      </c>
      <c r="H35" s="13" t="str">
        <f t="shared" si="3"/>
        <v/>
      </c>
      <c r="CS35" s="35" t="str">
        <f t="shared" si="4"/>
        <v/>
      </c>
      <c r="CT35" s="35" t="str">
        <f t="shared" si="1"/>
        <v/>
      </c>
    </row>
    <row r="36" spans="2:98" x14ac:dyDescent="0.25">
      <c r="B36" s="13" t="str">
        <f t="shared" si="5"/>
        <v/>
      </c>
      <c r="C36" s="26" t="str">
        <f>IF(B36="","",AVERAGEIFS(Data!F$9:F$2708,Data!$C$9:$C$2708,$B36))</f>
        <v/>
      </c>
      <c r="D36" s="26" t="str">
        <f t="array" ref="D36">IF(B36="","",STDEVA(IF((Data!C$9:C$2708=B36)*(Data!F$9:F$2708&lt;&gt;""),Data!F$9:F$2708)))</f>
        <v/>
      </c>
      <c r="E36" s="26" t="str">
        <f>IF(B36="","",COUNTIF(Data!C36:C2735,B36))</f>
        <v/>
      </c>
      <c r="F36" s="26" t="str">
        <f t="shared" si="6"/>
        <v/>
      </c>
      <c r="G36" s="26" t="str">
        <f t="shared" si="7"/>
        <v/>
      </c>
      <c r="H36" s="13" t="str">
        <f t="shared" si="3"/>
        <v/>
      </c>
      <c r="CS36" s="35" t="str">
        <f t="shared" si="4"/>
        <v/>
      </c>
      <c r="CT36" s="35" t="str">
        <f t="shared" si="1"/>
        <v/>
      </c>
    </row>
    <row r="37" spans="2:98" x14ac:dyDescent="0.25">
      <c r="B37" s="13" t="str">
        <f t="shared" si="5"/>
        <v/>
      </c>
      <c r="C37" s="26" t="str">
        <f>IF(B37="","",AVERAGEIFS(Data!F$9:F$2708,Data!$C$9:$C$2708,$B37))</f>
        <v/>
      </c>
      <c r="D37" s="26" t="str">
        <f t="array" ref="D37">IF(B37="","",STDEVA(IF((Data!C$9:C$2708=B37)*(Data!F$9:F$2708&lt;&gt;""),Data!F$9:F$2708)))</f>
        <v/>
      </c>
      <c r="E37" s="26" t="str">
        <f>IF(B37="","",COUNTIF(Data!C37:C2736,B37))</f>
        <v/>
      </c>
      <c r="F37" s="26" t="str">
        <f t="shared" si="6"/>
        <v/>
      </c>
      <c r="G37" s="26" t="str">
        <f t="shared" si="7"/>
        <v/>
      </c>
      <c r="H37" s="13" t="str">
        <f t="shared" si="3"/>
        <v/>
      </c>
      <c r="CS37" s="35" t="str">
        <f t="shared" si="4"/>
        <v/>
      </c>
      <c r="CT37" s="35" t="str">
        <f t="shared" si="1"/>
        <v/>
      </c>
    </row>
    <row r="38" spans="2:98" x14ac:dyDescent="0.25">
      <c r="B38" s="13" t="str">
        <f t="shared" si="5"/>
        <v/>
      </c>
      <c r="C38" s="26" t="str">
        <f>IF(B38="","",AVERAGEIFS(Data!F$9:F$2708,Data!$C$9:$C$2708,$B38))</f>
        <v/>
      </c>
      <c r="D38" s="26" t="str">
        <f t="array" ref="D38">IF(B38="","",STDEVA(IF((Data!C$9:C$2708=B38)*(Data!F$9:F$2708&lt;&gt;""),Data!F$9:F$2708)))</f>
        <v/>
      </c>
      <c r="E38" s="26" t="str">
        <f>IF(B38="","",COUNTIF(Data!C38:C2737,B38))</f>
        <v/>
      </c>
      <c r="F38" s="26" t="str">
        <f t="shared" si="6"/>
        <v/>
      </c>
      <c r="G38" s="26" t="str">
        <f t="shared" si="7"/>
        <v/>
      </c>
      <c r="H38" s="13" t="str">
        <f t="shared" si="3"/>
        <v/>
      </c>
      <c r="CS38" s="35" t="str">
        <f t="shared" si="4"/>
        <v/>
      </c>
      <c r="CT38" s="35" t="str">
        <f t="shared" si="1"/>
        <v/>
      </c>
    </row>
    <row r="39" spans="2:98" x14ac:dyDescent="0.25">
      <c r="B39" s="13" t="str">
        <f t="shared" si="5"/>
        <v/>
      </c>
      <c r="C39" s="26" t="str">
        <f>IF(B39="","",AVERAGEIFS(Data!F$9:F$2708,Data!$C$9:$C$2708,$B39))</f>
        <v/>
      </c>
      <c r="D39" s="26" t="str">
        <f t="array" ref="D39">IF(B39="","",STDEVA(IF((Data!C$9:C$2708=B39)*(Data!F$9:F$2708&lt;&gt;""),Data!F$9:F$2708)))</f>
        <v/>
      </c>
      <c r="E39" s="26" t="str">
        <f>IF(B39="","",COUNTIF(Data!C39:C2738,B39))</f>
        <v/>
      </c>
      <c r="F39" s="26" t="str">
        <f t="shared" si="6"/>
        <v/>
      </c>
      <c r="G39" s="26" t="str">
        <f t="shared" si="7"/>
        <v/>
      </c>
      <c r="H39" s="13" t="str">
        <f t="shared" si="3"/>
        <v/>
      </c>
      <c r="CS39" s="35" t="str">
        <f t="shared" si="4"/>
        <v/>
      </c>
      <c r="CT39" s="35" t="str">
        <f t="shared" si="1"/>
        <v/>
      </c>
    </row>
    <row r="40" spans="2:98" x14ac:dyDescent="0.25">
      <c r="B40" s="13" t="str">
        <f t="shared" si="5"/>
        <v/>
      </c>
      <c r="C40" s="26" t="str">
        <f>IF(B40="","",AVERAGEIFS(Data!F$9:F$2708,Data!$C$9:$C$2708,$B40))</f>
        <v/>
      </c>
      <c r="D40" s="26" t="str">
        <f t="array" ref="D40">IF(B40="","",STDEVA(IF((Data!C$9:C$2708=B40)*(Data!F$9:F$2708&lt;&gt;""),Data!F$9:F$2708)))</f>
        <v/>
      </c>
      <c r="E40" s="26" t="str">
        <f>IF(B40="","",COUNTIF(Data!C40:C2739,B40))</f>
        <v/>
      </c>
      <c r="F40" s="26" t="str">
        <f t="shared" si="6"/>
        <v/>
      </c>
      <c r="G40" s="26" t="str">
        <f t="shared" si="7"/>
        <v/>
      </c>
      <c r="H40" s="13" t="str">
        <f t="shared" si="3"/>
        <v/>
      </c>
      <c r="CS40" s="35" t="str">
        <f t="shared" si="4"/>
        <v/>
      </c>
      <c r="CT40" s="35" t="str">
        <f t="shared" si="1"/>
        <v/>
      </c>
    </row>
    <row r="41" spans="2:98" x14ac:dyDescent="0.25">
      <c r="B41" s="13" t="str">
        <f t="shared" si="5"/>
        <v/>
      </c>
      <c r="C41" s="26" t="str">
        <f>IF(B41="","",AVERAGEIFS(Data!F$9:F$2708,Data!$C$9:$C$2708,$B41))</f>
        <v/>
      </c>
      <c r="D41" s="26" t="str">
        <f t="array" ref="D41">IF(B41="","",STDEVA(IF((Data!C$9:C$2708=B41)*(Data!F$9:F$2708&lt;&gt;""),Data!F$9:F$2708)))</f>
        <v/>
      </c>
      <c r="E41" s="26" t="str">
        <f>IF(B41="","",COUNTIF(Data!C41:C2740,B41))</f>
        <v/>
      </c>
      <c r="F41" s="26" t="str">
        <f t="shared" si="6"/>
        <v/>
      </c>
      <c r="G41" s="26" t="str">
        <f t="shared" si="7"/>
        <v/>
      </c>
      <c r="H41" s="13" t="str">
        <f t="shared" si="3"/>
        <v/>
      </c>
      <c r="CS41" s="35" t="str">
        <f t="shared" si="4"/>
        <v/>
      </c>
      <c r="CT41" s="35" t="str">
        <f t="shared" si="1"/>
        <v/>
      </c>
    </row>
    <row r="42" spans="2:98" x14ac:dyDescent="0.25">
      <c r="B42" s="13" t="str">
        <f t="shared" si="5"/>
        <v/>
      </c>
      <c r="C42" s="26" t="str">
        <f>IF(B42="","",AVERAGEIFS(Data!F$9:F$2708,Data!$C$9:$C$2708,$B42))</f>
        <v/>
      </c>
      <c r="D42" s="26" t="str">
        <f t="array" ref="D42">IF(B42="","",STDEVA(IF((Data!C$9:C$2708=B42)*(Data!F$9:F$2708&lt;&gt;""),Data!F$9:F$2708)))</f>
        <v/>
      </c>
      <c r="E42" s="26" t="str">
        <f>IF(B42="","",COUNTIF(Data!C42:C2741,B42))</f>
        <v/>
      </c>
      <c r="F42" s="26" t="str">
        <f t="shared" si="6"/>
        <v/>
      </c>
      <c r="G42" s="26" t="str">
        <f t="shared" si="7"/>
        <v/>
      </c>
      <c r="H42" s="13" t="str">
        <f t="shared" si="3"/>
        <v/>
      </c>
      <c r="CS42" s="35" t="str">
        <f t="shared" si="4"/>
        <v/>
      </c>
      <c r="CT42" s="35" t="str">
        <f t="shared" si="1"/>
        <v/>
      </c>
    </row>
    <row r="43" spans="2:98" x14ac:dyDescent="0.25">
      <c r="B43" s="13" t="str">
        <f t="shared" si="5"/>
        <v/>
      </c>
      <c r="C43" s="26" t="str">
        <f>IF(B43="","",AVERAGEIFS(Data!F$9:F$2708,Data!$C$9:$C$2708,$B43))</f>
        <v/>
      </c>
      <c r="D43" s="26" t="str">
        <f t="array" ref="D43">IF(B43="","",STDEVA(IF((Data!C$9:C$2708=B43)*(Data!F$9:F$2708&lt;&gt;""),Data!F$9:F$2708)))</f>
        <v/>
      </c>
      <c r="E43" s="26" t="str">
        <f>IF(B43="","",COUNTIF(Data!C43:C2742,B43))</f>
        <v/>
      </c>
      <c r="F43" s="26" t="str">
        <f t="shared" si="6"/>
        <v/>
      </c>
      <c r="G43" s="26" t="str">
        <f t="shared" si="7"/>
        <v/>
      </c>
      <c r="H43" s="13" t="str">
        <f t="shared" si="3"/>
        <v/>
      </c>
      <c r="CS43" s="35" t="str">
        <f t="shared" si="4"/>
        <v/>
      </c>
      <c r="CT43" s="35" t="str">
        <f t="shared" si="1"/>
        <v/>
      </c>
    </row>
    <row r="44" spans="2:98" x14ac:dyDescent="0.25">
      <c r="B44" s="13" t="str">
        <f t="shared" si="5"/>
        <v/>
      </c>
      <c r="C44" s="26" t="str">
        <f>IF(B44="","",AVERAGEIFS(Data!F$9:F$2708,Data!$C$9:$C$2708,$B44))</f>
        <v/>
      </c>
      <c r="D44" s="26" t="str">
        <f t="array" ref="D44">IF(B44="","",STDEVA(IF((Data!C$9:C$2708=B44)*(Data!F$9:F$2708&lt;&gt;""),Data!F$9:F$2708)))</f>
        <v/>
      </c>
      <c r="E44" s="26" t="str">
        <f>IF(B44="","",COUNTIF(Data!C44:C2743,B44))</f>
        <v/>
      </c>
      <c r="F44" s="26" t="str">
        <f t="shared" si="6"/>
        <v/>
      </c>
      <c r="G44" s="26" t="str">
        <f t="shared" si="7"/>
        <v/>
      </c>
      <c r="H44" s="13" t="str">
        <f t="shared" si="3"/>
        <v/>
      </c>
      <c r="CS44" s="35" t="str">
        <f t="shared" si="4"/>
        <v/>
      </c>
      <c r="CT44" s="35" t="str">
        <f t="shared" si="1"/>
        <v/>
      </c>
    </row>
    <row r="45" spans="2:98" x14ac:dyDescent="0.25">
      <c r="B45" s="13" t="str">
        <f t="shared" si="5"/>
        <v/>
      </c>
      <c r="C45" s="26" t="str">
        <f>IF(B45="","",AVERAGEIFS(Data!F$9:F$2708,Data!$C$9:$C$2708,$B45))</f>
        <v/>
      </c>
      <c r="D45" s="26" t="str">
        <f t="array" ref="D45">IF(B45="","",STDEVA(IF((Data!C$9:C$2708=B45)*(Data!F$9:F$2708&lt;&gt;""),Data!F$9:F$2708)))</f>
        <v/>
      </c>
      <c r="E45" s="26" t="str">
        <f>IF(B45="","",COUNTIF(Data!C45:C2744,B45))</f>
        <v/>
      </c>
      <c r="F45" s="26" t="str">
        <f t="shared" si="6"/>
        <v/>
      </c>
      <c r="G45" s="26" t="str">
        <f t="shared" si="7"/>
        <v/>
      </c>
      <c r="H45" s="13" t="str">
        <f t="shared" si="3"/>
        <v/>
      </c>
      <c r="CS45" s="35" t="str">
        <f t="shared" si="4"/>
        <v/>
      </c>
      <c r="CT45" s="35" t="str">
        <f t="shared" si="1"/>
        <v/>
      </c>
    </row>
    <row r="46" spans="2:98" x14ac:dyDescent="0.25">
      <c r="B46" s="13" t="str">
        <f t="shared" si="5"/>
        <v/>
      </c>
      <c r="C46" s="26" t="str">
        <f>IF(B46="","",AVERAGEIFS(Data!F$9:F$2708,Data!$C$9:$C$2708,$B46))</f>
        <v/>
      </c>
      <c r="D46" s="26" t="str">
        <f t="array" ref="D46">IF(B46="","",STDEVA(IF((Data!C$9:C$2708=B46)*(Data!F$9:F$2708&lt;&gt;""),Data!F$9:F$2708)))</f>
        <v/>
      </c>
      <c r="E46" s="26" t="str">
        <f>IF(B46="","",COUNTIF(Data!C46:C2745,B46))</f>
        <v/>
      </c>
      <c r="F46" s="26" t="str">
        <f t="shared" si="6"/>
        <v/>
      </c>
      <c r="G46" s="26" t="str">
        <f t="shared" si="7"/>
        <v/>
      </c>
      <c r="H46" s="13" t="str">
        <f t="shared" si="3"/>
        <v/>
      </c>
      <c r="CS46" s="35" t="str">
        <f t="shared" si="4"/>
        <v/>
      </c>
      <c r="CT46" s="35" t="str">
        <f t="shared" si="1"/>
        <v/>
      </c>
    </row>
    <row r="47" spans="2:98" x14ac:dyDescent="0.25">
      <c r="B47" s="13" t="str">
        <f t="shared" si="5"/>
        <v/>
      </c>
      <c r="C47" s="26" t="str">
        <f>IF(B47="","",AVERAGEIFS(Data!F$9:F$2708,Data!$C$9:$C$2708,$B47))</f>
        <v/>
      </c>
      <c r="D47" s="26" t="str">
        <f t="array" ref="D47">IF(B47="","",STDEVA(IF((Data!C$9:C$2708=B47)*(Data!F$9:F$2708&lt;&gt;""),Data!F$9:F$2708)))</f>
        <v/>
      </c>
      <c r="E47" s="26" t="str">
        <f>IF(B47="","",COUNTIF(Data!C47:C2746,B47))</f>
        <v/>
      </c>
      <c r="F47" s="26" t="str">
        <f t="shared" si="6"/>
        <v/>
      </c>
      <c r="G47" s="26" t="str">
        <f t="shared" si="7"/>
        <v/>
      </c>
      <c r="H47" s="13" t="str">
        <f t="shared" si="3"/>
        <v/>
      </c>
      <c r="CS47" s="35" t="str">
        <f t="shared" si="4"/>
        <v/>
      </c>
      <c r="CT47" s="35" t="str">
        <f t="shared" si="1"/>
        <v/>
      </c>
    </row>
    <row r="48" spans="2:98" x14ac:dyDescent="0.25">
      <c r="B48" s="13" t="str">
        <f t="shared" si="5"/>
        <v/>
      </c>
      <c r="C48" s="26" t="str">
        <f>IF(B48="","",AVERAGEIFS(Data!F$9:F$2708,Data!$C$9:$C$2708,$B48))</f>
        <v/>
      </c>
      <c r="D48" s="26" t="str">
        <f t="array" ref="D48">IF(B48="","",STDEVA(IF((Data!C$9:C$2708=B48)*(Data!F$9:F$2708&lt;&gt;""),Data!F$9:F$2708)))</f>
        <v/>
      </c>
      <c r="E48" s="26" t="str">
        <f>IF(B48="","",COUNTIF(Data!C48:C2747,B48))</f>
        <v/>
      </c>
      <c r="F48" s="26" t="str">
        <f t="shared" si="6"/>
        <v/>
      </c>
      <c r="G48" s="26" t="str">
        <f t="shared" si="7"/>
        <v/>
      </c>
      <c r="H48" s="13" t="str">
        <f t="shared" si="3"/>
        <v/>
      </c>
      <c r="CS48" s="35" t="str">
        <f t="shared" si="4"/>
        <v/>
      </c>
      <c r="CT48" s="35" t="str">
        <f t="shared" si="1"/>
        <v/>
      </c>
    </row>
    <row r="49" spans="2:98" x14ac:dyDescent="0.25">
      <c r="B49" s="13" t="str">
        <f t="shared" si="5"/>
        <v/>
      </c>
      <c r="C49" s="26" t="str">
        <f>IF(B49="","",AVERAGEIFS(Data!F$9:F$2708,Data!$C$9:$C$2708,$B49))</f>
        <v/>
      </c>
      <c r="D49" s="26" t="str">
        <f t="array" ref="D49">IF(B49="","",STDEVA(IF((Data!C$9:C$2708=B49)*(Data!F$9:F$2708&lt;&gt;""),Data!F$9:F$2708)))</f>
        <v/>
      </c>
      <c r="E49" s="26" t="str">
        <f>IF(B49="","",COUNTIF(Data!C49:C2748,B49))</f>
        <v/>
      </c>
      <c r="F49" s="26" t="str">
        <f t="shared" si="6"/>
        <v/>
      </c>
      <c r="G49" s="26" t="str">
        <f t="shared" si="7"/>
        <v/>
      </c>
      <c r="H49" s="13" t="str">
        <f t="shared" si="3"/>
        <v/>
      </c>
      <c r="CS49" s="35" t="str">
        <f t="shared" si="4"/>
        <v/>
      </c>
      <c r="CT49" s="35" t="str">
        <f t="shared" si="1"/>
        <v/>
      </c>
    </row>
    <row r="50" spans="2:98" x14ac:dyDescent="0.25">
      <c r="B50" s="13" t="str">
        <f t="shared" si="5"/>
        <v/>
      </c>
      <c r="C50" s="26" t="str">
        <f>IF(B50="","",AVERAGEIFS(Data!F$9:F$2708,Data!$C$9:$C$2708,$B50))</f>
        <v/>
      </c>
      <c r="D50" s="26" t="str">
        <f t="array" ref="D50">IF(B50="","",STDEVA(IF((Data!C$9:C$2708=B50)*(Data!F$9:F$2708&lt;&gt;""),Data!F$9:F$2708)))</f>
        <v/>
      </c>
      <c r="E50" s="26" t="str">
        <f>IF(B50="","",COUNTIF(Data!C50:C2749,B50))</f>
        <v/>
      </c>
      <c r="F50" s="26" t="str">
        <f t="shared" si="6"/>
        <v/>
      </c>
      <c r="G50" s="26" t="str">
        <f t="shared" si="7"/>
        <v/>
      </c>
      <c r="H50" s="13" t="str">
        <f t="shared" si="3"/>
        <v/>
      </c>
      <c r="CS50" s="35" t="str">
        <f t="shared" si="4"/>
        <v/>
      </c>
      <c r="CT50" s="35" t="str">
        <f t="shared" si="1"/>
        <v/>
      </c>
    </row>
    <row r="51" spans="2:98" x14ac:dyDescent="0.25">
      <c r="B51" s="13" t="str">
        <f t="shared" si="5"/>
        <v/>
      </c>
      <c r="C51" s="26" t="str">
        <f>IF(B51="","",AVERAGEIFS(Data!F$9:F$2708,Data!$C$9:$C$2708,$B51))</f>
        <v/>
      </c>
      <c r="D51" s="26" t="str">
        <f t="array" ref="D51">IF(B51="","",STDEVA(IF((Data!C$9:C$2708=B51)*(Data!F$9:F$2708&lt;&gt;""),Data!F$9:F$2708)))</f>
        <v/>
      </c>
      <c r="E51" s="26" t="str">
        <f>IF(B51="","",COUNTIF(Data!C51:C2750,B51))</f>
        <v/>
      </c>
      <c r="F51" s="26" t="str">
        <f t="shared" si="6"/>
        <v/>
      </c>
      <c r="G51" s="26" t="str">
        <f t="shared" si="7"/>
        <v/>
      </c>
      <c r="H51" s="13" t="str">
        <f t="shared" si="3"/>
        <v/>
      </c>
      <c r="CS51" s="35" t="str">
        <f t="shared" si="4"/>
        <v/>
      </c>
      <c r="CT51" s="35" t="str">
        <f t="shared" si="1"/>
        <v/>
      </c>
    </row>
    <row r="52" spans="2:98" x14ac:dyDescent="0.25">
      <c r="B52" s="13" t="str">
        <f t="shared" si="5"/>
        <v/>
      </c>
      <c r="C52" s="26" t="str">
        <f>IF(B52="","",AVERAGEIFS(Data!F$9:F$2708,Data!$C$9:$C$2708,$B52))</f>
        <v/>
      </c>
      <c r="D52" s="26" t="str">
        <f t="array" ref="D52">IF(B52="","",STDEVA(IF((Data!C$9:C$2708=B52)*(Data!F$9:F$2708&lt;&gt;""),Data!F$9:F$2708)))</f>
        <v/>
      </c>
      <c r="E52" s="26" t="str">
        <f>IF(B52="","",COUNTIF(Data!C52:C2751,B52))</f>
        <v/>
      </c>
      <c r="F52" s="26" t="str">
        <f t="shared" si="6"/>
        <v/>
      </c>
      <c r="G52" s="26" t="str">
        <f t="shared" si="7"/>
        <v/>
      </c>
      <c r="H52" s="13" t="str">
        <f t="shared" si="3"/>
        <v/>
      </c>
      <c r="CS52" s="35" t="str">
        <f t="shared" si="4"/>
        <v/>
      </c>
      <c r="CT52" s="35" t="str">
        <f t="shared" si="1"/>
        <v/>
      </c>
    </row>
    <row r="53" spans="2:98" x14ac:dyDescent="0.25">
      <c r="B53" s="13" t="str">
        <f t="shared" si="5"/>
        <v/>
      </c>
      <c r="C53" s="26" t="str">
        <f>IF(B53="","",AVERAGEIFS(Data!F$9:F$2708,Data!$C$9:$C$2708,$B53))</f>
        <v/>
      </c>
      <c r="D53" s="26" t="str">
        <f t="array" ref="D53">IF(B53="","",STDEVA(IF((Data!C$9:C$2708=B53)*(Data!F$9:F$2708&lt;&gt;""),Data!F$9:F$2708)))</f>
        <v/>
      </c>
      <c r="E53" s="26" t="str">
        <f>IF(B53="","",COUNTIF(Data!C53:C2752,B53))</f>
        <v/>
      </c>
      <c r="F53" s="26" t="str">
        <f t="shared" si="6"/>
        <v/>
      </c>
      <c r="G53" s="26" t="str">
        <f t="shared" si="7"/>
        <v/>
      </c>
      <c r="H53" s="13" t="str">
        <f t="shared" si="3"/>
        <v/>
      </c>
      <c r="CS53" s="35" t="str">
        <f t="shared" si="4"/>
        <v/>
      </c>
      <c r="CT53" s="35" t="str">
        <f t="shared" si="1"/>
        <v/>
      </c>
    </row>
    <row r="54" spans="2:98" x14ac:dyDescent="0.25">
      <c r="B54" s="13" t="str">
        <f t="shared" si="5"/>
        <v/>
      </c>
      <c r="C54" s="26" t="str">
        <f>IF(B54="","",AVERAGEIFS(Data!F$9:F$2708,Data!$C$9:$C$2708,$B54))</f>
        <v/>
      </c>
      <c r="D54" s="26" t="str">
        <f t="array" ref="D54">IF(B54="","",STDEVA(IF((Data!C$9:C$2708=B54)*(Data!F$9:F$2708&lt;&gt;""),Data!F$9:F$2708)))</f>
        <v/>
      </c>
      <c r="E54" s="26" t="str">
        <f>IF(B54="","",COUNTIF(Data!C54:C2753,B54))</f>
        <v/>
      </c>
      <c r="F54" s="26" t="str">
        <f t="shared" si="6"/>
        <v/>
      </c>
      <c r="G54" s="26" t="str">
        <f t="shared" si="7"/>
        <v/>
      </c>
      <c r="H54" s="13" t="str">
        <f t="shared" si="3"/>
        <v/>
      </c>
      <c r="CS54" s="35" t="str">
        <f t="shared" si="4"/>
        <v/>
      </c>
      <c r="CT54" s="35" t="str">
        <f t="shared" si="1"/>
        <v/>
      </c>
    </row>
    <row r="55" spans="2:98" x14ac:dyDescent="0.25">
      <c r="B55" s="13" t="str">
        <f t="shared" si="5"/>
        <v/>
      </c>
      <c r="C55" s="26" t="str">
        <f>IF(B55="","",AVERAGEIFS(Data!F$9:F$2708,Data!$C$9:$C$2708,$B55))</f>
        <v/>
      </c>
      <c r="D55" s="26" t="str">
        <f t="array" ref="D55">IF(B55="","",STDEVA(IF((Data!C$9:C$2708=B55)*(Data!F$9:F$2708&lt;&gt;""),Data!F$9:F$2708)))</f>
        <v/>
      </c>
      <c r="E55" s="26" t="str">
        <f>IF(B55="","",COUNTIF(Data!C55:C2754,B55))</f>
        <v/>
      </c>
      <c r="F55" s="26" t="str">
        <f t="shared" si="6"/>
        <v/>
      </c>
      <c r="G55" s="26" t="str">
        <f t="shared" si="7"/>
        <v/>
      </c>
      <c r="H55" s="13" t="str">
        <f t="shared" si="3"/>
        <v/>
      </c>
      <c r="CS55" s="35" t="str">
        <f t="shared" si="4"/>
        <v/>
      </c>
      <c r="CT55" s="35" t="str">
        <f t="shared" si="1"/>
        <v/>
      </c>
    </row>
    <row r="56" spans="2:98" x14ac:dyDescent="0.25">
      <c r="B56" s="13" t="str">
        <f t="shared" si="5"/>
        <v/>
      </c>
      <c r="C56" s="26" t="str">
        <f>IF(B56="","",AVERAGEIFS(Data!F$9:F$2708,Data!$C$9:$C$2708,$B56))</f>
        <v/>
      </c>
      <c r="D56" s="26" t="str">
        <f t="array" ref="D56">IF(B56="","",STDEVA(IF((Data!C$9:C$2708=B56)*(Data!F$9:F$2708&lt;&gt;""),Data!F$9:F$2708)))</f>
        <v/>
      </c>
      <c r="E56" s="26" t="str">
        <f>IF(B56="","",COUNTIF(Data!C56:C2755,B56))</f>
        <v/>
      </c>
      <c r="F56" s="26" t="str">
        <f t="shared" si="6"/>
        <v/>
      </c>
      <c r="G56" s="26" t="str">
        <f t="shared" si="7"/>
        <v/>
      </c>
      <c r="H56" s="13" t="str">
        <f t="shared" si="3"/>
        <v/>
      </c>
      <c r="CS56" s="35" t="str">
        <f t="shared" si="4"/>
        <v/>
      </c>
      <c r="CT56" s="35" t="str">
        <f t="shared" si="1"/>
        <v/>
      </c>
    </row>
    <row r="57" spans="2:98" x14ac:dyDescent="0.25">
      <c r="B57" s="13" t="str">
        <f t="shared" si="5"/>
        <v/>
      </c>
      <c r="C57" s="26" t="str">
        <f>IF(B57="","",AVERAGEIFS(Data!F$9:F$2708,Data!$C$9:$C$2708,$B57))</f>
        <v/>
      </c>
      <c r="D57" s="26" t="str">
        <f t="array" ref="D57">IF(B57="","",STDEVA(IF((Data!C$9:C$2708=B57)*(Data!F$9:F$2708&lt;&gt;""),Data!F$9:F$2708)))</f>
        <v/>
      </c>
      <c r="E57" s="26" t="str">
        <f>IF(B57="","",COUNTIF(Data!C57:C2756,B57))</f>
        <v/>
      </c>
      <c r="F57" s="26" t="str">
        <f t="shared" si="6"/>
        <v/>
      </c>
      <c r="G57" s="26" t="str">
        <f t="shared" si="7"/>
        <v/>
      </c>
      <c r="H57" s="13" t="str">
        <f t="shared" si="3"/>
        <v/>
      </c>
      <c r="CS57" s="35" t="str">
        <f t="shared" si="4"/>
        <v/>
      </c>
      <c r="CT57" s="35" t="str">
        <f t="shared" si="1"/>
        <v/>
      </c>
    </row>
    <row r="58" spans="2:98" x14ac:dyDescent="0.25">
      <c r="B58" s="13" t="str">
        <f t="shared" si="5"/>
        <v/>
      </c>
      <c r="C58" s="26" t="str">
        <f>IF(B58="","",AVERAGEIFS(Data!F$9:F$2708,Data!$C$9:$C$2708,$B58))</f>
        <v/>
      </c>
      <c r="D58" s="26" t="str">
        <f t="array" ref="D58">IF(B58="","",STDEVA(IF((Data!C$9:C$2708=B58)*(Data!F$9:F$2708&lt;&gt;""),Data!F$9:F$2708)))</f>
        <v/>
      </c>
      <c r="E58" s="26" t="str">
        <f>IF(B58="","",COUNTIF(Data!C58:C2757,B58))</f>
        <v/>
      </c>
      <c r="F58" s="26" t="str">
        <f t="shared" si="6"/>
        <v/>
      </c>
      <c r="G58" s="26" t="str">
        <f t="shared" si="7"/>
        <v/>
      </c>
      <c r="H58" s="13" t="str">
        <f t="shared" si="3"/>
        <v/>
      </c>
      <c r="CS58" s="35" t="str">
        <f t="shared" si="4"/>
        <v/>
      </c>
      <c r="CT58" s="35" t="str">
        <f t="shared" si="1"/>
        <v/>
      </c>
    </row>
    <row r="59" spans="2:98" x14ac:dyDescent="0.25">
      <c r="B59" s="13" t="str">
        <f t="shared" si="5"/>
        <v/>
      </c>
      <c r="C59" s="26" t="str">
        <f>IF(B59="","",AVERAGEIFS(Data!F$9:F$2708,Data!$C$9:$C$2708,$B59))</f>
        <v/>
      </c>
      <c r="D59" s="26" t="str">
        <f t="array" ref="D59">IF(B59="","",STDEVA(IF((Data!C$9:C$2708=B59)*(Data!F$9:F$2708&lt;&gt;""),Data!F$9:F$2708)))</f>
        <v/>
      </c>
      <c r="E59" s="26" t="str">
        <f>IF(B59="","",COUNTIF(Data!C59:C2758,B59))</f>
        <v/>
      </c>
      <c r="F59" s="26" t="str">
        <f t="shared" si="6"/>
        <v/>
      </c>
      <c r="G59" s="26" t="str">
        <f t="shared" si="7"/>
        <v/>
      </c>
      <c r="H59" s="13" t="str">
        <f t="shared" si="3"/>
        <v/>
      </c>
      <c r="CS59" s="35" t="str">
        <f t="shared" si="4"/>
        <v/>
      </c>
      <c r="CT59" s="35" t="str">
        <f t="shared" si="1"/>
        <v/>
      </c>
    </row>
    <row r="60" spans="2:98" x14ac:dyDescent="0.25">
      <c r="B60" s="13" t="str">
        <f t="shared" si="5"/>
        <v/>
      </c>
      <c r="C60" s="26" t="str">
        <f>IF(B60="","",AVERAGEIFS(Data!F$9:F$2708,Data!$C$9:$C$2708,$B60))</f>
        <v/>
      </c>
      <c r="D60" s="26" t="str">
        <f t="array" ref="D60">IF(B60="","",STDEVA(IF((Data!C$9:C$2708=B60)*(Data!F$9:F$2708&lt;&gt;""),Data!F$9:F$2708)))</f>
        <v/>
      </c>
      <c r="E60" s="26" t="str">
        <f>IF(B60="","",COUNTIF(Data!C60:C2759,B60))</f>
        <v/>
      </c>
      <c r="F60" s="26" t="str">
        <f t="shared" si="6"/>
        <v/>
      </c>
      <c r="G60" s="26" t="str">
        <f t="shared" si="7"/>
        <v/>
      </c>
      <c r="H60" s="13" t="str">
        <f t="shared" si="3"/>
        <v/>
      </c>
      <c r="CS60" s="35" t="str">
        <f t="shared" si="4"/>
        <v/>
      </c>
      <c r="CT60" s="35" t="str">
        <f t="shared" si="1"/>
        <v/>
      </c>
    </row>
    <row r="61" spans="2:98" x14ac:dyDescent="0.25">
      <c r="B61" s="13" t="str">
        <f t="shared" si="5"/>
        <v/>
      </c>
      <c r="C61" s="26" t="str">
        <f>IF(B61="","",AVERAGEIFS(Data!F$9:F$2708,Data!$C$9:$C$2708,$B61))</f>
        <v/>
      </c>
      <c r="D61" s="26" t="str">
        <f t="array" ref="D61">IF(B61="","",STDEVA(IF((Data!C$9:C$2708=B61)*(Data!F$9:F$2708&lt;&gt;""),Data!F$9:F$2708)))</f>
        <v/>
      </c>
      <c r="E61" s="26" t="str">
        <f>IF(B61="","",COUNTIF(Data!C61:C2760,B61))</f>
        <v/>
      </c>
      <c r="F61" s="26" t="str">
        <f t="shared" si="6"/>
        <v/>
      </c>
      <c r="G61" s="26" t="str">
        <f t="shared" si="7"/>
        <v/>
      </c>
      <c r="H61" s="13" t="str">
        <f t="shared" si="3"/>
        <v/>
      </c>
      <c r="CS61" s="35" t="str">
        <f t="shared" si="4"/>
        <v/>
      </c>
      <c r="CT61" s="35" t="str">
        <f t="shared" si="1"/>
        <v/>
      </c>
    </row>
    <row r="62" spans="2:98" x14ac:dyDescent="0.25">
      <c r="B62" s="13" t="str">
        <f t="shared" si="5"/>
        <v/>
      </c>
      <c r="C62" s="26" t="str">
        <f>IF(B62="","",AVERAGEIFS(Data!F$9:F$2708,Data!$C$9:$C$2708,$B62))</f>
        <v/>
      </c>
      <c r="D62" s="26" t="str">
        <f t="array" ref="D62">IF(B62="","",STDEVA(IF((Data!C$9:C$2708=B62)*(Data!F$9:F$2708&lt;&gt;""),Data!F$9:F$2708)))</f>
        <v/>
      </c>
      <c r="E62" s="26" t="str">
        <f>IF(B62="","",COUNTIF(Data!C62:C2761,B62))</f>
        <v/>
      </c>
      <c r="F62" s="26" t="str">
        <f t="shared" si="6"/>
        <v/>
      </c>
      <c r="G62" s="26" t="str">
        <f t="shared" si="7"/>
        <v/>
      </c>
      <c r="H62" s="13" t="str">
        <f t="shared" si="3"/>
        <v/>
      </c>
      <c r="CS62" s="35" t="str">
        <f t="shared" si="4"/>
        <v/>
      </c>
      <c r="CT62" s="35" t="str">
        <f t="shared" si="1"/>
        <v/>
      </c>
    </row>
    <row r="63" spans="2:98" x14ac:dyDescent="0.25">
      <c r="B63" s="13" t="str">
        <f t="shared" si="5"/>
        <v/>
      </c>
      <c r="C63" s="26" t="str">
        <f>IF(B63="","",AVERAGEIFS(Data!F$9:F$2708,Data!$C$9:$C$2708,$B63))</f>
        <v/>
      </c>
      <c r="D63" s="26" t="str">
        <f t="array" ref="D63">IF(B63="","",STDEVA(IF((Data!C$9:C$2708=B63)*(Data!F$9:F$2708&lt;&gt;""),Data!F$9:F$2708)))</f>
        <v/>
      </c>
      <c r="E63" s="26" t="str">
        <f>IF(B63="","",COUNTIF(Data!C63:C2762,B63))</f>
        <v/>
      </c>
      <c r="F63" s="26" t="str">
        <f t="shared" si="6"/>
        <v/>
      </c>
      <c r="G63" s="26" t="str">
        <f t="shared" si="7"/>
        <v/>
      </c>
      <c r="H63" s="13" t="str">
        <f t="shared" si="3"/>
        <v/>
      </c>
      <c r="CS63" s="35" t="str">
        <f t="shared" si="4"/>
        <v/>
      </c>
      <c r="CT63" s="35" t="str">
        <f t="shared" si="1"/>
        <v/>
      </c>
    </row>
    <row r="64" spans="2:98" x14ac:dyDescent="0.25">
      <c r="B64" s="13" t="str">
        <f t="shared" si="5"/>
        <v/>
      </c>
      <c r="C64" s="26" t="str">
        <f>IF(B64="","",AVERAGEIFS(Data!F$9:F$2708,Data!$C$9:$C$2708,$B64))</f>
        <v/>
      </c>
      <c r="D64" s="26" t="str">
        <f t="array" ref="D64">IF(B64="","",STDEVA(IF((Data!C$9:C$2708=B64)*(Data!F$9:F$2708&lt;&gt;""),Data!F$9:F$2708)))</f>
        <v/>
      </c>
      <c r="E64" s="26" t="str">
        <f>IF(B64="","",COUNTIF(Data!C64:C2763,B64))</f>
        <v/>
      </c>
      <c r="F64" s="26" t="str">
        <f t="shared" si="6"/>
        <v/>
      </c>
      <c r="G64" s="26" t="str">
        <f t="shared" si="7"/>
        <v/>
      </c>
      <c r="H64" s="13" t="str">
        <f t="shared" si="3"/>
        <v/>
      </c>
      <c r="CS64" s="35" t="str">
        <f t="shared" si="4"/>
        <v/>
      </c>
      <c r="CT64" s="35" t="str">
        <f t="shared" si="1"/>
        <v/>
      </c>
    </row>
    <row r="65" spans="2:98" x14ac:dyDescent="0.25">
      <c r="B65" s="13" t="str">
        <f t="shared" si="5"/>
        <v/>
      </c>
      <c r="C65" s="26" t="str">
        <f>IF(B65="","",AVERAGEIFS(Data!F$9:F$2708,Data!$C$9:$C$2708,$B65))</f>
        <v/>
      </c>
      <c r="D65" s="26" t="str">
        <f t="array" ref="D65">IF(B65="","",STDEVA(IF((Data!C$9:C$2708=B65)*(Data!F$9:F$2708&lt;&gt;""),Data!F$9:F$2708)))</f>
        <v/>
      </c>
      <c r="E65" s="26" t="str">
        <f>IF(B65="","",COUNTIF(Data!C65:C2764,B65))</f>
        <v/>
      </c>
      <c r="F65" s="26" t="str">
        <f t="shared" si="6"/>
        <v/>
      </c>
      <c r="G65" s="26" t="str">
        <f t="shared" si="7"/>
        <v/>
      </c>
      <c r="H65" s="13" t="str">
        <f t="shared" si="3"/>
        <v/>
      </c>
      <c r="CS65" s="35" t="str">
        <f t="shared" si="4"/>
        <v/>
      </c>
      <c r="CT65" s="35" t="str">
        <f t="shared" si="1"/>
        <v/>
      </c>
    </row>
    <row r="66" spans="2:98" x14ac:dyDescent="0.25">
      <c r="B66" s="13" t="str">
        <f t="shared" si="5"/>
        <v/>
      </c>
      <c r="C66" s="26" t="str">
        <f>IF(B66="","",AVERAGEIFS(Data!F$9:F$2708,Data!$C$9:$C$2708,$B66))</f>
        <v/>
      </c>
      <c r="D66" s="26" t="str">
        <f t="array" ref="D66">IF(B66="","",STDEVA(IF((Data!C$9:C$2708=B66)*(Data!F$9:F$2708&lt;&gt;""),Data!F$9:F$2708)))</f>
        <v/>
      </c>
      <c r="E66" s="26" t="str">
        <f>IF(B66="","",COUNTIF(Data!C66:C2765,B66))</f>
        <v/>
      </c>
      <c r="F66" s="26" t="str">
        <f t="shared" si="6"/>
        <v/>
      </c>
      <c r="G66" s="26" t="str">
        <f t="shared" si="7"/>
        <v/>
      </c>
      <c r="H66" s="13" t="str">
        <f t="shared" si="3"/>
        <v/>
      </c>
      <c r="CS66" s="35" t="str">
        <f t="shared" si="4"/>
        <v/>
      </c>
      <c r="CT66" s="35" t="str">
        <f t="shared" si="1"/>
        <v/>
      </c>
    </row>
    <row r="67" spans="2:98" x14ac:dyDescent="0.25">
      <c r="B67" s="13" t="str">
        <f t="shared" si="5"/>
        <v/>
      </c>
      <c r="C67" s="26" t="str">
        <f>IF(B67="","",AVERAGEIFS(Data!F$9:F$2708,Data!$C$9:$C$2708,$B67))</f>
        <v/>
      </c>
      <c r="D67" s="26" t="str">
        <f t="array" ref="D67">IF(B67="","",STDEVA(IF((Data!C$9:C$2708=B67)*(Data!F$9:F$2708&lt;&gt;""),Data!F$9:F$2708)))</f>
        <v/>
      </c>
      <c r="E67" s="26" t="str">
        <f>IF(B67="","",COUNTIF(Data!C67:C2766,B67))</f>
        <v/>
      </c>
      <c r="F67" s="26" t="str">
        <f t="shared" si="6"/>
        <v/>
      </c>
      <c r="G67" s="26" t="str">
        <f t="shared" si="7"/>
        <v/>
      </c>
      <c r="H67" s="13" t="str">
        <f t="shared" si="3"/>
        <v/>
      </c>
      <c r="CS67" s="35" t="str">
        <f t="shared" si="4"/>
        <v/>
      </c>
      <c r="CT67" s="35" t="str">
        <f t="shared" si="1"/>
        <v/>
      </c>
    </row>
    <row r="68" spans="2:98" x14ac:dyDescent="0.25">
      <c r="B68" s="13" t="str">
        <f t="shared" si="5"/>
        <v/>
      </c>
      <c r="C68" s="26" t="str">
        <f>IF(B68="","",AVERAGEIFS(Data!F$9:F$2708,Data!$C$9:$C$2708,$B68))</f>
        <v/>
      </c>
      <c r="D68" s="26" t="str">
        <f t="array" ref="D68">IF(B68="","",STDEVA(IF((Data!C$9:C$2708=B68)*(Data!F$9:F$2708&lt;&gt;""),Data!F$9:F$2708)))</f>
        <v/>
      </c>
      <c r="E68" s="26" t="str">
        <f>IF(B68="","",COUNTIF(Data!C68:C2767,B68))</f>
        <v/>
      </c>
      <c r="F68" s="26" t="str">
        <f t="shared" si="6"/>
        <v/>
      </c>
      <c r="G68" s="26" t="str">
        <f t="shared" si="7"/>
        <v/>
      </c>
      <c r="H68" s="13" t="str">
        <f t="shared" si="3"/>
        <v/>
      </c>
      <c r="CS68" s="35" t="str">
        <f t="shared" si="4"/>
        <v/>
      </c>
      <c r="CT68" s="35" t="str">
        <f t="shared" si="1"/>
        <v/>
      </c>
    </row>
    <row r="69" spans="2:98" x14ac:dyDescent="0.25">
      <c r="B69" s="13" t="str">
        <f t="shared" si="5"/>
        <v/>
      </c>
      <c r="C69" s="26" t="str">
        <f>IF(B69="","",AVERAGEIFS(Data!F$9:F$2708,Data!$C$9:$C$2708,$B69))</f>
        <v/>
      </c>
      <c r="D69" s="26" t="str">
        <f t="array" ref="D69">IF(B69="","",STDEVA(IF((Data!C$9:C$2708=B69)*(Data!F$9:F$2708&lt;&gt;""),Data!F$9:F$2708)))</f>
        <v/>
      </c>
      <c r="E69" s="26" t="str">
        <f>IF(B69="","",COUNTIF(Data!C69:C2768,B69))</f>
        <v/>
      </c>
      <c r="F69" s="26" t="str">
        <f t="shared" si="6"/>
        <v/>
      </c>
      <c r="G69" s="26" t="str">
        <f t="shared" si="7"/>
        <v/>
      </c>
      <c r="H69" s="13" t="str">
        <f t="shared" si="3"/>
        <v/>
      </c>
      <c r="CS69" s="35" t="str">
        <f t="shared" si="4"/>
        <v/>
      </c>
      <c r="CT69" s="35" t="str">
        <f t="shared" si="1"/>
        <v/>
      </c>
    </row>
    <row r="70" spans="2:98" x14ac:dyDescent="0.25">
      <c r="B70" s="13" t="str">
        <f t="shared" si="5"/>
        <v/>
      </c>
      <c r="C70" s="26" t="str">
        <f>IF(B70="","",AVERAGEIFS(Data!F$9:F$2708,Data!$C$9:$C$2708,$B70))</f>
        <v/>
      </c>
      <c r="D70" s="26" t="str">
        <f t="array" ref="D70">IF(B70="","",STDEVA(IF((Data!C$9:C$2708=B70)*(Data!F$9:F$2708&lt;&gt;""),Data!F$9:F$2708)))</f>
        <v/>
      </c>
      <c r="E70" s="26" t="str">
        <f>IF(B70="","",COUNTIF(Data!C70:C2769,B70))</f>
        <v/>
      </c>
      <c r="F70" s="26" t="str">
        <f t="shared" si="6"/>
        <v/>
      </c>
      <c r="G70" s="26" t="str">
        <f t="shared" si="7"/>
        <v/>
      </c>
      <c r="H70" s="13" t="str">
        <f t="shared" si="3"/>
        <v/>
      </c>
      <c r="CS70" s="35" t="str">
        <f t="shared" si="4"/>
        <v/>
      </c>
      <c r="CT70" s="35" t="str">
        <f t="shared" si="1"/>
        <v/>
      </c>
    </row>
    <row r="71" spans="2:98" x14ac:dyDescent="0.25">
      <c r="B71" s="13" t="str">
        <f t="shared" si="5"/>
        <v/>
      </c>
      <c r="C71" s="26" t="str">
        <f>IF(B71="","",AVERAGEIFS(Data!F$9:F$2708,Data!$C$9:$C$2708,$B71))</f>
        <v/>
      </c>
      <c r="D71" s="26" t="str">
        <f t="array" ref="D71">IF(B71="","",STDEVA(IF((Data!C$9:C$2708=B71)*(Data!F$9:F$2708&lt;&gt;""),Data!F$9:F$2708)))</f>
        <v/>
      </c>
      <c r="E71" s="26" t="str">
        <f>IF(B71="","",COUNTIF(Data!C71:C2770,B71))</f>
        <v/>
      </c>
      <c r="F71" s="26" t="str">
        <f t="shared" si="6"/>
        <v/>
      </c>
      <c r="G71" s="26" t="str">
        <f t="shared" si="7"/>
        <v/>
      </c>
      <c r="H71" s="13" t="str">
        <f t="shared" si="3"/>
        <v/>
      </c>
      <c r="CS71" s="35" t="str">
        <f t="shared" si="4"/>
        <v/>
      </c>
      <c r="CT71" s="35" t="str">
        <f t="shared" si="1"/>
        <v/>
      </c>
    </row>
    <row r="72" spans="2:98" x14ac:dyDescent="0.25">
      <c r="B72" s="13" t="str">
        <f t="shared" si="5"/>
        <v/>
      </c>
      <c r="C72" s="26" t="str">
        <f>IF(B72="","",AVERAGEIFS(Data!F$9:F$2708,Data!$C$9:$C$2708,$B72))</f>
        <v/>
      </c>
      <c r="D72" s="26" t="str">
        <f t="array" ref="D72">IF(B72="","",STDEVA(IF((Data!C$9:C$2708=B72)*(Data!F$9:F$2708&lt;&gt;""),Data!F$9:F$2708)))</f>
        <v/>
      </c>
      <c r="E72" s="26" t="str">
        <f>IF(B72="","",COUNTIF(Data!C72:C2771,B72))</f>
        <v/>
      </c>
      <c r="F72" s="26" t="str">
        <f t="shared" si="6"/>
        <v/>
      </c>
      <c r="G72" s="26" t="str">
        <f t="shared" si="7"/>
        <v/>
      </c>
      <c r="H72" s="13" t="str">
        <f t="shared" si="3"/>
        <v/>
      </c>
      <c r="CS72" s="35" t="str">
        <f t="shared" si="4"/>
        <v/>
      </c>
      <c r="CT72" s="35" t="str">
        <f t="shared" si="1"/>
        <v/>
      </c>
    </row>
    <row r="73" spans="2:98" x14ac:dyDescent="0.25">
      <c r="B73" s="13" t="str">
        <f t="shared" si="5"/>
        <v/>
      </c>
      <c r="C73" s="26" t="str">
        <f>IF(B73="","",AVERAGEIFS(Data!F$9:F$2708,Data!$C$9:$C$2708,$B73))</f>
        <v/>
      </c>
      <c r="D73" s="26" t="str">
        <f t="array" ref="D73">IF(B73="","",STDEVA(IF((Data!C$9:C$2708=B73)*(Data!F$9:F$2708&lt;&gt;""),Data!F$9:F$2708)))</f>
        <v/>
      </c>
      <c r="E73" s="26" t="str">
        <f>IF(B73="","",COUNTIF(Data!C73:C2772,B73))</f>
        <v/>
      </c>
      <c r="F73" s="26" t="str">
        <f t="shared" si="6"/>
        <v/>
      </c>
      <c r="G73" s="26" t="str">
        <f t="shared" si="7"/>
        <v/>
      </c>
      <c r="H73" s="13" t="str">
        <f t="shared" ref="H73:H136" si="8">IF(B73="","",$I$6)</f>
        <v/>
      </c>
      <c r="CS73" s="35" t="str">
        <f t="shared" si="4"/>
        <v/>
      </c>
      <c r="CT73" s="35" t="str">
        <f t="shared" ref="CT73:CT136" si="9">IF(CS73="","",CS73/$M$6)</f>
        <v/>
      </c>
    </row>
    <row r="74" spans="2:98" x14ac:dyDescent="0.25">
      <c r="B74" s="13" t="str">
        <f t="shared" si="5"/>
        <v/>
      </c>
      <c r="C74" s="26" t="str">
        <f>IF(B74="","",AVERAGEIFS(Data!F$9:F$2708,Data!$C$9:$C$2708,$B74))</f>
        <v/>
      </c>
      <c r="D74" s="26" t="str">
        <f t="array" ref="D74">IF(B74="","",STDEVA(IF((Data!C$9:C$2708=B74)*(Data!F$9:F$2708&lt;&gt;""),Data!F$9:F$2708)))</f>
        <v/>
      </c>
      <c r="E74" s="26" t="str">
        <f>IF(B74="","",COUNTIF(Data!C74:C2773,B74))</f>
        <v/>
      </c>
      <c r="F74" s="26" t="str">
        <f t="shared" si="6"/>
        <v/>
      </c>
      <c r="G74" s="26" t="str">
        <f t="shared" si="7"/>
        <v/>
      </c>
      <c r="H74" s="13" t="str">
        <f t="shared" si="8"/>
        <v/>
      </c>
      <c r="CS74" s="35" t="str">
        <f t="shared" ref="CS74:CS137" si="10">IF(C74="","",(CS73+(10^((C74-$K$6)/$L$6)+(10^((C74-$K$6)/$L$6)))/2*(B74-B73)))</f>
        <v/>
      </c>
      <c r="CT74" s="35" t="str">
        <f t="shared" si="9"/>
        <v/>
      </c>
    </row>
    <row r="75" spans="2:98" x14ac:dyDescent="0.25">
      <c r="B75" s="13" t="str">
        <f t="shared" ref="B75:B138" si="11">IF(B74&lt;$D$6,B74+$E$6,"")</f>
        <v/>
      </c>
      <c r="C75" s="26" t="str">
        <f>IF(B75="","",AVERAGEIFS(Data!F$9:F$2708,Data!$C$9:$C$2708,$B75))</f>
        <v/>
      </c>
      <c r="D75" s="26" t="str">
        <f t="array" ref="D75">IF(B75="","",STDEVA(IF((Data!C$9:C$2708=B75)*(Data!F$9:F$2708&lt;&gt;""),Data!F$9:F$2708)))</f>
        <v/>
      </c>
      <c r="E75" s="26" t="str">
        <f>IF(B75="","",COUNTIF(Data!C75:C2774,B75))</f>
        <v/>
      </c>
      <c r="F75" s="26" t="str">
        <f t="shared" ref="F75:F138" si="12">IF(C75="","",C75-1.96*D75/SQRT(E75))</f>
        <v/>
      </c>
      <c r="G75" s="26" t="str">
        <f t="shared" ref="G75:G138" si="13">IF(C75="","",C75+1.96*D75/SQRT(E75))</f>
        <v/>
      </c>
      <c r="H75" s="13" t="str">
        <f t="shared" si="8"/>
        <v/>
      </c>
      <c r="CS75" s="35" t="str">
        <f t="shared" si="10"/>
        <v/>
      </c>
      <c r="CT75" s="35" t="str">
        <f t="shared" si="9"/>
        <v/>
      </c>
    </row>
    <row r="76" spans="2:98" x14ac:dyDescent="0.25">
      <c r="B76" s="13" t="str">
        <f t="shared" si="11"/>
        <v/>
      </c>
      <c r="C76" s="26" t="str">
        <f>IF(B76="","",AVERAGEIFS(Data!F$9:F$2708,Data!$C$9:$C$2708,$B76))</f>
        <v/>
      </c>
      <c r="D76" s="26" t="str">
        <f t="array" ref="D76">IF(B76="","",STDEVA(IF((Data!C$9:C$2708=B76)*(Data!F$9:F$2708&lt;&gt;""),Data!F$9:F$2708)))</f>
        <v/>
      </c>
      <c r="E76" s="26" t="str">
        <f>IF(B76="","",COUNTIF(Data!C76:C2775,B76))</f>
        <v/>
      </c>
      <c r="F76" s="26" t="str">
        <f t="shared" si="12"/>
        <v/>
      </c>
      <c r="G76" s="26" t="str">
        <f t="shared" si="13"/>
        <v/>
      </c>
      <c r="H76" s="13" t="str">
        <f t="shared" si="8"/>
        <v/>
      </c>
      <c r="CS76" s="35" t="str">
        <f t="shared" si="10"/>
        <v/>
      </c>
      <c r="CT76" s="35" t="str">
        <f t="shared" si="9"/>
        <v/>
      </c>
    </row>
    <row r="77" spans="2:98" x14ac:dyDescent="0.25">
      <c r="B77" s="13" t="str">
        <f t="shared" si="11"/>
        <v/>
      </c>
      <c r="C77" s="26" t="str">
        <f>IF(B77="","",AVERAGEIFS(Data!F$9:F$2708,Data!$C$9:$C$2708,$B77))</f>
        <v/>
      </c>
      <c r="D77" s="26" t="str">
        <f t="array" ref="D77">IF(B77="","",STDEVA(IF((Data!C$9:C$2708=B77)*(Data!F$9:F$2708&lt;&gt;""),Data!F$9:F$2708)))</f>
        <v/>
      </c>
      <c r="E77" s="26" t="str">
        <f>IF(B77="","",COUNTIF(Data!C77:C2776,B77))</f>
        <v/>
      </c>
      <c r="F77" s="26" t="str">
        <f t="shared" si="12"/>
        <v/>
      </c>
      <c r="G77" s="26" t="str">
        <f t="shared" si="13"/>
        <v/>
      </c>
      <c r="H77" s="13" t="str">
        <f t="shared" si="8"/>
        <v/>
      </c>
      <c r="CS77" s="35" t="str">
        <f t="shared" si="10"/>
        <v/>
      </c>
      <c r="CT77" s="35" t="str">
        <f t="shared" si="9"/>
        <v/>
      </c>
    </row>
    <row r="78" spans="2:98" x14ac:dyDescent="0.25">
      <c r="B78" s="13" t="str">
        <f t="shared" si="11"/>
        <v/>
      </c>
      <c r="C78" s="26" t="str">
        <f>IF(B78="","",AVERAGEIFS(Data!F$9:F$2708,Data!$C$9:$C$2708,$B78))</f>
        <v/>
      </c>
      <c r="D78" s="26" t="str">
        <f t="array" ref="D78">IF(B78="","",STDEVA(IF((Data!C$9:C$2708=B78)*(Data!F$9:F$2708&lt;&gt;""),Data!F$9:F$2708)))</f>
        <v/>
      </c>
      <c r="E78" s="26" t="str">
        <f>IF(B78="","",COUNTIF(Data!C78:C2777,B78))</f>
        <v/>
      </c>
      <c r="F78" s="26" t="str">
        <f t="shared" si="12"/>
        <v/>
      </c>
      <c r="G78" s="26" t="str">
        <f t="shared" si="13"/>
        <v/>
      </c>
      <c r="H78" s="13" t="str">
        <f t="shared" si="8"/>
        <v/>
      </c>
      <c r="CS78" s="35" t="str">
        <f t="shared" si="10"/>
        <v/>
      </c>
      <c r="CT78" s="35" t="str">
        <f t="shared" si="9"/>
        <v/>
      </c>
    </row>
    <row r="79" spans="2:98" x14ac:dyDescent="0.25">
      <c r="B79" s="13" t="str">
        <f t="shared" si="11"/>
        <v/>
      </c>
      <c r="C79" s="26" t="str">
        <f>IF(B79="","",AVERAGEIFS(Data!F$9:F$2708,Data!$C$9:$C$2708,$B79))</f>
        <v/>
      </c>
      <c r="D79" s="26" t="str">
        <f t="array" ref="D79">IF(B79="","",STDEVA(IF((Data!C$9:C$2708=B79)*(Data!F$9:F$2708&lt;&gt;""),Data!F$9:F$2708)))</f>
        <v/>
      </c>
      <c r="E79" s="26" t="str">
        <f>IF(B79="","",COUNTIF(Data!C79:C2778,B79))</f>
        <v/>
      </c>
      <c r="F79" s="26" t="str">
        <f t="shared" si="12"/>
        <v/>
      </c>
      <c r="G79" s="26" t="str">
        <f t="shared" si="13"/>
        <v/>
      </c>
      <c r="H79" s="13" t="str">
        <f t="shared" si="8"/>
        <v/>
      </c>
      <c r="CS79" s="35" t="str">
        <f t="shared" si="10"/>
        <v/>
      </c>
      <c r="CT79" s="35" t="str">
        <f t="shared" si="9"/>
        <v/>
      </c>
    </row>
    <row r="80" spans="2:98" x14ac:dyDescent="0.25">
      <c r="B80" s="13" t="str">
        <f t="shared" si="11"/>
        <v/>
      </c>
      <c r="C80" s="26" t="str">
        <f>IF(B80="","",AVERAGEIFS(Data!F$9:F$2708,Data!$C$9:$C$2708,$B80))</f>
        <v/>
      </c>
      <c r="D80" s="26" t="str">
        <f t="array" ref="D80">IF(B80="","",STDEVA(IF((Data!C$9:C$2708=B80)*(Data!F$9:F$2708&lt;&gt;""),Data!F$9:F$2708)))</f>
        <v/>
      </c>
      <c r="E80" s="26" t="str">
        <f>IF(B80="","",COUNTIF(Data!C80:C2779,B80))</f>
        <v/>
      </c>
      <c r="F80" s="26" t="str">
        <f t="shared" si="12"/>
        <v/>
      </c>
      <c r="G80" s="26" t="str">
        <f t="shared" si="13"/>
        <v/>
      </c>
      <c r="H80" s="13" t="str">
        <f t="shared" si="8"/>
        <v/>
      </c>
      <c r="CS80" s="35" t="str">
        <f t="shared" si="10"/>
        <v/>
      </c>
      <c r="CT80" s="35" t="str">
        <f t="shared" si="9"/>
        <v/>
      </c>
    </row>
    <row r="81" spans="2:98" x14ac:dyDescent="0.25">
      <c r="B81" s="13" t="str">
        <f t="shared" si="11"/>
        <v/>
      </c>
      <c r="C81" s="26" t="str">
        <f>IF(B81="","",AVERAGEIFS(Data!F$9:F$2708,Data!$C$9:$C$2708,$B81))</f>
        <v/>
      </c>
      <c r="D81" s="26" t="str">
        <f t="array" ref="D81">IF(B81="","",STDEVA(IF((Data!C$9:C$2708=B81)*(Data!F$9:F$2708&lt;&gt;""),Data!F$9:F$2708)))</f>
        <v/>
      </c>
      <c r="E81" s="26" t="str">
        <f>IF(B81="","",COUNTIF(Data!C81:C2780,B81))</f>
        <v/>
      </c>
      <c r="F81" s="26" t="str">
        <f t="shared" si="12"/>
        <v/>
      </c>
      <c r="G81" s="26" t="str">
        <f t="shared" si="13"/>
        <v/>
      </c>
      <c r="H81" s="13" t="str">
        <f t="shared" si="8"/>
        <v/>
      </c>
      <c r="CS81" s="35" t="str">
        <f t="shared" si="10"/>
        <v/>
      </c>
      <c r="CT81" s="35" t="str">
        <f t="shared" si="9"/>
        <v/>
      </c>
    </row>
    <row r="82" spans="2:98" x14ac:dyDescent="0.25">
      <c r="B82" s="13" t="str">
        <f t="shared" si="11"/>
        <v/>
      </c>
      <c r="C82" s="26" t="str">
        <f>IF(B82="","",AVERAGEIFS(Data!F$9:F$2708,Data!$C$9:$C$2708,$B82))</f>
        <v/>
      </c>
      <c r="D82" s="26" t="str">
        <f t="array" ref="D82">IF(B82="","",STDEVA(IF((Data!C$9:C$2708=B82)*(Data!F$9:F$2708&lt;&gt;""),Data!F$9:F$2708)))</f>
        <v/>
      </c>
      <c r="E82" s="26" t="str">
        <f>IF(B82="","",COUNTIF(Data!C82:C2781,B82))</f>
        <v/>
      </c>
      <c r="F82" s="26" t="str">
        <f t="shared" si="12"/>
        <v/>
      </c>
      <c r="G82" s="26" t="str">
        <f t="shared" si="13"/>
        <v/>
      </c>
      <c r="H82" s="13" t="str">
        <f t="shared" si="8"/>
        <v/>
      </c>
      <c r="CS82" s="35" t="str">
        <f t="shared" si="10"/>
        <v/>
      </c>
      <c r="CT82" s="35" t="str">
        <f t="shared" si="9"/>
        <v/>
      </c>
    </row>
    <row r="83" spans="2:98" x14ac:dyDescent="0.25">
      <c r="B83" s="13" t="str">
        <f t="shared" si="11"/>
        <v/>
      </c>
      <c r="C83" s="26" t="str">
        <f>IF(B83="","",AVERAGEIFS(Data!F$9:F$2708,Data!$C$9:$C$2708,$B83))</f>
        <v/>
      </c>
      <c r="D83" s="26" t="str">
        <f t="array" ref="D83">IF(B83="","",STDEVA(IF((Data!C$9:C$2708=B83)*(Data!F$9:F$2708&lt;&gt;""),Data!F$9:F$2708)))</f>
        <v/>
      </c>
      <c r="E83" s="26" t="str">
        <f>IF(B83="","",COUNTIF(Data!C83:C2782,B83))</f>
        <v/>
      </c>
      <c r="F83" s="26" t="str">
        <f t="shared" si="12"/>
        <v/>
      </c>
      <c r="G83" s="26" t="str">
        <f t="shared" si="13"/>
        <v/>
      </c>
      <c r="H83" s="13" t="str">
        <f t="shared" si="8"/>
        <v/>
      </c>
      <c r="CS83" s="35" t="str">
        <f t="shared" si="10"/>
        <v/>
      </c>
      <c r="CT83" s="35" t="str">
        <f t="shared" si="9"/>
        <v/>
      </c>
    </row>
    <row r="84" spans="2:98" x14ac:dyDescent="0.25">
      <c r="B84" s="13" t="str">
        <f t="shared" si="11"/>
        <v/>
      </c>
      <c r="C84" s="26" t="str">
        <f>IF(B84="","",AVERAGEIFS(Data!F$9:F$2708,Data!$C$9:$C$2708,$B84))</f>
        <v/>
      </c>
      <c r="D84" s="26" t="str">
        <f t="array" ref="D84">IF(B84="","",STDEVA(IF((Data!C$9:C$2708=B84)*(Data!F$9:F$2708&lt;&gt;""),Data!F$9:F$2708)))</f>
        <v/>
      </c>
      <c r="E84" s="26" t="str">
        <f>IF(B84="","",COUNTIF(Data!C84:C2783,B84))</f>
        <v/>
      </c>
      <c r="F84" s="26" t="str">
        <f t="shared" si="12"/>
        <v/>
      </c>
      <c r="G84" s="26" t="str">
        <f t="shared" si="13"/>
        <v/>
      </c>
      <c r="H84" s="13" t="str">
        <f t="shared" si="8"/>
        <v/>
      </c>
      <c r="CS84" s="35" t="str">
        <f t="shared" si="10"/>
        <v/>
      </c>
      <c r="CT84" s="35" t="str">
        <f t="shared" si="9"/>
        <v/>
      </c>
    </row>
    <row r="85" spans="2:98" x14ac:dyDescent="0.25">
      <c r="B85" s="13" t="str">
        <f t="shared" si="11"/>
        <v/>
      </c>
      <c r="C85" s="26" t="str">
        <f>IF(B85="","",AVERAGEIFS(Data!F$9:F$2708,Data!$C$9:$C$2708,$B85))</f>
        <v/>
      </c>
      <c r="D85" s="26" t="str">
        <f t="array" ref="D85">IF(B85="","",STDEVA(IF((Data!C$9:C$2708=B85)*(Data!F$9:F$2708&lt;&gt;""),Data!F$9:F$2708)))</f>
        <v/>
      </c>
      <c r="E85" s="26" t="str">
        <f>IF(B85="","",COUNTIF(Data!C85:C2784,B85))</f>
        <v/>
      </c>
      <c r="F85" s="26" t="str">
        <f t="shared" si="12"/>
        <v/>
      </c>
      <c r="G85" s="26" t="str">
        <f t="shared" si="13"/>
        <v/>
      </c>
      <c r="H85" s="13" t="str">
        <f t="shared" si="8"/>
        <v/>
      </c>
      <c r="CS85" s="35" t="str">
        <f t="shared" si="10"/>
        <v/>
      </c>
      <c r="CT85" s="35" t="str">
        <f t="shared" si="9"/>
        <v/>
      </c>
    </row>
    <row r="86" spans="2:98" x14ac:dyDescent="0.25">
      <c r="B86" s="13" t="str">
        <f t="shared" si="11"/>
        <v/>
      </c>
      <c r="C86" s="26" t="str">
        <f>IF(B86="","",AVERAGEIFS(Data!F$9:F$2708,Data!$C$9:$C$2708,$B86))</f>
        <v/>
      </c>
      <c r="D86" s="26" t="str">
        <f t="array" ref="D86">IF(B86="","",STDEVA(IF((Data!C$9:C$2708=B86)*(Data!F$9:F$2708&lt;&gt;""),Data!F$9:F$2708)))</f>
        <v/>
      </c>
      <c r="E86" s="26" t="str">
        <f>IF(B86="","",COUNTIF(Data!C86:C2785,B86))</f>
        <v/>
      </c>
      <c r="F86" s="26" t="str">
        <f t="shared" si="12"/>
        <v/>
      </c>
      <c r="G86" s="26" t="str">
        <f t="shared" si="13"/>
        <v/>
      </c>
      <c r="H86" s="13" t="str">
        <f t="shared" si="8"/>
        <v/>
      </c>
      <c r="CS86" s="35" t="str">
        <f t="shared" si="10"/>
        <v/>
      </c>
      <c r="CT86" s="35" t="str">
        <f t="shared" si="9"/>
        <v/>
      </c>
    </row>
    <row r="87" spans="2:98" x14ac:dyDescent="0.25">
      <c r="B87" s="13" t="str">
        <f t="shared" si="11"/>
        <v/>
      </c>
      <c r="C87" s="26" t="str">
        <f>IF(B87="","",AVERAGEIFS(Data!F$9:F$2708,Data!$C$9:$C$2708,$B87))</f>
        <v/>
      </c>
      <c r="D87" s="26" t="str">
        <f t="array" ref="D87">IF(B87="","",STDEVA(IF((Data!C$9:C$2708=B87)*(Data!F$9:F$2708&lt;&gt;""),Data!F$9:F$2708)))</f>
        <v/>
      </c>
      <c r="E87" s="26" t="str">
        <f>IF(B87="","",COUNTIF(Data!C87:C2786,B87))</f>
        <v/>
      </c>
      <c r="F87" s="26" t="str">
        <f t="shared" si="12"/>
        <v/>
      </c>
      <c r="G87" s="26" t="str">
        <f t="shared" si="13"/>
        <v/>
      </c>
      <c r="H87" s="13" t="str">
        <f t="shared" si="8"/>
        <v/>
      </c>
      <c r="CS87" s="35" t="str">
        <f t="shared" si="10"/>
        <v/>
      </c>
      <c r="CT87" s="35" t="str">
        <f t="shared" si="9"/>
        <v/>
      </c>
    </row>
    <row r="88" spans="2:98" x14ac:dyDescent="0.25">
      <c r="B88" s="13" t="str">
        <f t="shared" si="11"/>
        <v/>
      </c>
      <c r="C88" s="26" t="str">
        <f>IF(B88="","",AVERAGEIFS(Data!F$9:F$2708,Data!$C$9:$C$2708,$B88))</f>
        <v/>
      </c>
      <c r="D88" s="26" t="str">
        <f t="array" ref="D88">IF(B88="","",STDEVA(IF((Data!C$9:C$2708=B88)*(Data!F$9:F$2708&lt;&gt;""),Data!F$9:F$2708)))</f>
        <v/>
      </c>
      <c r="E88" s="26" t="str">
        <f>IF(B88="","",COUNTIF(Data!C88:C2787,B88))</f>
        <v/>
      </c>
      <c r="F88" s="26" t="str">
        <f t="shared" si="12"/>
        <v/>
      </c>
      <c r="G88" s="26" t="str">
        <f t="shared" si="13"/>
        <v/>
      </c>
      <c r="H88" s="13" t="str">
        <f t="shared" si="8"/>
        <v/>
      </c>
      <c r="CS88" s="35" t="str">
        <f t="shared" si="10"/>
        <v/>
      </c>
      <c r="CT88" s="35" t="str">
        <f t="shared" si="9"/>
        <v/>
      </c>
    </row>
    <row r="89" spans="2:98" x14ac:dyDescent="0.25">
      <c r="B89" s="13" t="str">
        <f t="shared" si="11"/>
        <v/>
      </c>
      <c r="C89" s="26" t="str">
        <f>IF(B89="","",AVERAGEIFS(Data!F$9:F$2708,Data!$C$9:$C$2708,$B89))</f>
        <v/>
      </c>
      <c r="D89" s="26" t="str">
        <f t="array" ref="D89">IF(B89="","",STDEVA(IF((Data!C$9:C$2708=B89)*(Data!F$9:F$2708&lt;&gt;""),Data!F$9:F$2708)))</f>
        <v/>
      </c>
      <c r="E89" s="26" t="str">
        <f>IF(B89="","",COUNTIF(Data!C89:C2788,B89))</f>
        <v/>
      </c>
      <c r="F89" s="26" t="str">
        <f t="shared" si="12"/>
        <v/>
      </c>
      <c r="G89" s="26" t="str">
        <f t="shared" si="13"/>
        <v/>
      </c>
      <c r="H89" s="13" t="str">
        <f t="shared" si="8"/>
        <v/>
      </c>
      <c r="CS89" s="35" t="str">
        <f t="shared" si="10"/>
        <v/>
      </c>
      <c r="CT89" s="35" t="str">
        <f t="shared" si="9"/>
        <v/>
      </c>
    </row>
    <row r="90" spans="2:98" x14ac:dyDescent="0.25">
      <c r="B90" s="13" t="str">
        <f t="shared" si="11"/>
        <v/>
      </c>
      <c r="C90" s="26" t="str">
        <f>IF(B90="","",AVERAGEIFS(Data!F$9:F$2708,Data!$C$9:$C$2708,$B90))</f>
        <v/>
      </c>
      <c r="D90" s="26" t="str">
        <f t="array" ref="D90">IF(B90="","",STDEVA(IF((Data!C$9:C$2708=B90)*(Data!F$9:F$2708&lt;&gt;""),Data!F$9:F$2708)))</f>
        <v/>
      </c>
      <c r="E90" s="26" t="str">
        <f>IF(B90="","",COUNTIF(Data!C90:C2789,B90))</f>
        <v/>
      </c>
      <c r="F90" s="26" t="str">
        <f t="shared" si="12"/>
        <v/>
      </c>
      <c r="G90" s="26" t="str">
        <f t="shared" si="13"/>
        <v/>
      </c>
      <c r="H90" s="13" t="str">
        <f t="shared" si="8"/>
        <v/>
      </c>
      <c r="CS90" s="35" t="str">
        <f t="shared" si="10"/>
        <v/>
      </c>
      <c r="CT90" s="35" t="str">
        <f t="shared" si="9"/>
        <v/>
      </c>
    </row>
    <row r="91" spans="2:98" x14ac:dyDescent="0.25">
      <c r="B91" s="13" t="str">
        <f t="shared" si="11"/>
        <v/>
      </c>
      <c r="C91" s="26" t="str">
        <f>IF(B91="","",AVERAGEIFS(Data!F$9:F$2708,Data!$C$9:$C$2708,$B91))</f>
        <v/>
      </c>
      <c r="D91" s="26" t="str">
        <f t="array" ref="D91">IF(B91="","",STDEVA(IF((Data!C$9:C$2708=B91)*(Data!F$9:F$2708&lt;&gt;""),Data!F$9:F$2708)))</f>
        <v/>
      </c>
      <c r="E91" s="26" t="str">
        <f>IF(B91="","",COUNTIF(Data!C91:C2790,B91))</f>
        <v/>
      </c>
      <c r="F91" s="26" t="str">
        <f t="shared" si="12"/>
        <v/>
      </c>
      <c r="G91" s="26" t="str">
        <f t="shared" si="13"/>
        <v/>
      </c>
      <c r="H91" s="13" t="str">
        <f t="shared" si="8"/>
        <v/>
      </c>
      <c r="CS91" s="35" t="str">
        <f t="shared" si="10"/>
        <v/>
      </c>
      <c r="CT91" s="35" t="str">
        <f t="shared" si="9"/>
        <v/>
      </c>
    </row>
    <row r="92" spans="2:98" x14ac:dyDescent="0.25">
      <c r="B92" s="13" t="str">
        <f t="shared" si="11"/>
        <v/>
      </c>
      <c r="C92" s="26" t="str">
        <f>IF(B92="","",AVERAGEIFS(Data!F$9:F$2708,Data!$C$9:$C$2708,$B92))</f>
        <v/>
      </c>
      <c r="D92" s="26" t="str">
        <f t="array" ref="D92">IF(B92="","",STDEVA(IF((Data!C$9:C$2708=B92)*(Data!F$9:F$2708&lt;&gt;""),Data!F$9:F$2708)))</f>
        <v/>
      </c>
      <c r="E92" s="26" t="str">
        <f>IF(B92="","",COUNTIF(Data!C92:C2791,B92))</f>
        <v/>
      </c>
      <c r="F92" s="26" t="str">
        <f t="shared" si="12"/>
        <v/>
      </c>
      <c r="G92" s="26" t="str">
        <f t="shared" si="13"/>
        <v/>
      </c>
      <c r="H92" s="13" t="str">
        <f t="shared" si="8"/>
        <v/>
      </c>
      <c r="CS92" s="35" t="str">
        <f t="shared" si="10"/>
        <v/>
      </c>
      <c r="CT92" s="35" t="str">
        <f t="shared" si="9"/>
        <v/>
      </c>
    </row>
    <row r="93" spans="2:98" x14ac:dyDescent="0.25">
      <c r="B93" s="13" t="str">
        <f t="shared" si="11"/>
        <v/>
      </c>
      <c r="C93" s="26" t="str">
        <f>IF(B93="","",AVERAGEIFS(Data!F$9:F$2708,Data!$C$9:$C$2708,$B93))</f>
        <v/>
      </c>
      <c r="D93" s="26" t="str">
        <f t="array" ref="D93">IF(B93="","",STDEVA(IF((Data!C$9:C$2708=B93)*(Data!F$9:F$2708&lt;&gt;""),Data!F$9:F$2708)))</f>
        <v/>
      </c>
      <c r="E93" s="26" t="str">
        <f>IF(B93="","",COUNTIF(Data!C93:C2792,B93))</f>
        <v/>
      </c>
      <c r="F93" s="26" t="str">
        <f t="shared" si="12"/>
        <v/>
      </c>
      <c r="G93" s="26" t="str">
        <f t="shared" si="13"/>
        <v/>
      </c>
      <c r="H93" s="13" t="str">
        <f t="shared" si="8"/>
        <v/>
      </c>
      <c r="CS93" s="35" t="str">
        <f t="shared" si="10"/>
        <v/>
      </c>
      <c r="CT93" s="35" t="str">
        <f t="shared" si="9"/>
        <v/>
      </c>
    </row>
    <row r="94" spans="2:98" x14ac:dyDescent="0.25">
      <c r="B94" s="13" t="str">
        <f t="shared" si="11"/>
        <v/>
      </c>
      <c r="C94" s="26" t="str">
        <f>IF(B94="","",AVERAGEIFS(Data!F$9:F$2708,Data!$C$9:$C$2708,$B94))</f>
        <v/>
      </c>
      <c r="D94" s="26" t="str">
        <f t="array" ref="D94">IF(B94="","",STDEVA(IF((Data!C$9:C$2708=B94)*(Data!F$9:F$2708&lt;&gt;""),Data!F$9:F$2708)))</f>
        <v/>
      </c>
      <c r="E94" s="26" t="str">
        <f>IF(B94="","",COUNTIF(Data!C94:C2793,B94))</f>
        <v/>
      </c>
      <c r="F94" s="26" t="str">
        <f t="shared" si="12"/>
        <v/>
      </c>
      <c r="G94" s="26" t="str">
        <f t="shared" si="13"/>
        <v/>
      </c>
      <c r="H94" s="13" t="str">
        <f t="shared" si="8"/>
        <v/>
      </c>
      <c r="CS94" s="35" t="str">
        <f t="shared" si="10"/>
        <v/>
      </c>
      <c r="CT94" s="35" t="str">
        <f t="shared" si="9"/>
        <v/>
      </c>
    </row>
    <row r="95" spans="2:98" x14ac:dyDescent="0.25">
      <c r="B95" s="13" t="str">
        <f t="shared" si="11"/>
        <v/>
      </c>
      <c r="C95" s="26" t="str">
        <f>IF(B95="","",AVERAGEIFS(Data!F$9:F$2708,Data!$C$9:$C$2708,$B95))</f>
        <v/>
      </c>
      <c r="D95" s="26" t="str">
        <f t="array" ref="D95">IF(B95="","",STDEVA(IF((Data!C$9:C$2708=B95)*(Data!F$9:F$2708&lt;&gt;""),Data!F$9:F$2708)))</f>
        <v/>
      </c>
      <c r="E95" s="26" t="str">
        <f>IF(B95="","",COUNTIF(Data!C95:C2794,B95))</f>
        <v/>
      </c>
      <c r="F95" s="26" t="str">
        <f t="shared" si="12"/>
        <v/>
      </c>
      <c r="G95" s="26" t="str">
        <f t="shared" si="13"/>
        <v/>
      </c>
      <c r="H95" s="13" t="str">
        <f t="shared" si="8"/>
        <v/>
      </c>
      <c r="CS95" s="35" t="str">
        <f t="shared" si="10"/>
        <v/>
      </c>
      <c r="CT95" s="35" t="str">
        <f t="shared" si="9"/>
        <v/>
      </c>
    </row>
    <row r="96" spans="2:98" x14ac:dyDescent="0.25">
      <c r="B96" s="13" t="str">
        <f t="shared" si="11"/>
        <v/>
      </c>
      <c r="C96" s="26" t="str">
        <f>IF(B96="","",AVERAGEIFS(Data!F$9:F$2708,Data!$C$9:$C$2708,$B96))</f>
        <v/>
      </c>
      <c r="D96" s="26" t="str">
        <f t="array" ref="D96">IF(B96="","",STDEVA(IF((Data!C$9:C$2708=B96)*(Data!F$9:F$2708&lt;&gt;""),Data!F$9:F$2708)))</f>
        <v/>
      </c>
      <c r="E96" s="26" t="str">
        <f>IF(B96="","",COUNTIF(Data!C96:C2795,B96))</f>
        <v/>
      </c>
      <c r="F96" s="26" t="str">
        <f t="shared" si="12"/>
        <v/>
      </c>
      <c r="G96" s="26" t="str">
        <f t="shared" si="13"/>
        <v/>
      </c>
      <c r="H96" s="13" t="str">
        <f t="shared" si="8"/>
        <v/>
      </c>
      <c r="CS96" s="35" t="str">
        <f t="shared" si="10"/>
        <v/>
      </c>
      <c r="CT96" s="35" t="str">
        <f t="shared" si="9"/>
        <v/>
      </c>
    </row>
    <row r="97" spans="2:98" x14ac:dyDescent="0.25">
      <c r="B97" s="13" t="str">
        <f t="shared" si="11"/>
        <v/>
      </c>
      <c r="C97" s="26" t="str">
        <f>IF(B97="","",AVERAGEIFS(Data!F$9:F$2708,Data!$C$9:$C$2708,$B97))</f>
        <v/>
      </c>
      <c r="D97" s="26" t="str">
        <f t="array" ref="D97">IF(B97="","",STDEVA(IF((Data!C$9:C$2708=B97)*(Data!F$9:F$2708&lt;&gt;""),Data!F$9:F$2708)))</f>
        <v/>
      </c>
      <c r="E97" s="26" t="str">
        <f>IF(B97="","",COUNTIF(Data!C97:C2796,B97))</f>
        <v/>
      </c>
      <c r="F97" s="26" t="str">
        <f t="shared" si="12"/>
        <v/>
      </c>
      <c r="G97" s="26" t="str">
        <f t="shared" si="13"/>
        <v/>
      </c>
      <c r="H97" s="13" t="str">
        <f t="shared" si="8"/>
        <v/>
      </c>
      <c r="CS97" s="35" t="str">
        <f t="shared" si="10"/>
        <v/>
      </c>
      <c r="CT97" s="35" t="str">
        <f t="shared" si="9"/>
        <v/>
      </c>
    </row>
    <row r="98" spans="2:98" x14ac:dyDescent="0.25">
      <c r="B98" s="13" t="str">
        <f t="shared" si="11"/>
        <v/>
      </c>
      <c r="C98" s="26" t="str">
        <f>IF(B98="","",AVERAGEIFS(Data!F$9:F$2708,Data!$C$9:$C$2708,$B98))</f>
        <v/>
      </c>
      <c r="D98" s="26" t="str">
        <f t="array" ref="D98">IF(B98="","",STDEVA(IF((Data!C$9:C$2708=B98)*(Data!F$9:F$2708&lt;&gt;""),Data!F$9:F$2708)))</f>
        <v/>
      </c>
      <c r="E98" s="26" t="str">
        <f>IF(B98="","",COUNTIF(Data!C98:C2797,B98))</f>
        <v/>
      </c>
      <c r="F98" s="26" t="str">
        <f t="shared" si="12"/>
        <v/>
      </c>
      <c r="G98" s="26" t="str">
        <f t="shared" si="13"/>
        <v/>
      </c>
      <c r="H98" s="13" t="str">
        <f t="shared" si="8"/>
        <v/>
      </c>
      <c r="CS98" s="35" t="str">
        <f t="shared" si="10"/>
        <v/>
      </c>
      <c r="CT98" s="35" t="str">
        <f t="shared" si="9"/>
        <v/>
      </c>
    </row>
    <row r="99" spans="2:98" x14ac:dyDescent="0.25">
      <c r="B99" s="13" t="str">
        <f t="shared" si="11"/>
        <v/>
      </c>
      <c r="C99" s="26" t="str">
        <f>IF(B99="","",AVERAGEIFS(Data!F$9:F$2708,Data!$C$9:$C$2708,$B99))</f>
        <v/>
      </c>
      <c r="D99" s="26" t="str">
        <f t="array" ref="D99">IF(B99="","",STDEVA(IF((Data!C$9:C$2708=B99)*(Data!F$9:F$2708&lt;&gt;""),Data!F$9:F$2708)))</f>
        <v/>
      </c>
      <c r="E99" s="26" t="str">
        <f>IF(B99="","",COUNTIF(Data!C99:C2798,B99))</f>
        <v/>
      </c>
      <c r="F99" s="26" t="str">
        <f t="shared" si="12"/>
        <v/>
      </c>
      <c r="G99" s="26" t="str">
        <f t="shared" si="13"/>
        <v/>
      </c>
      <c r="H99" s="13" t="str">
        <f t="shared" si="8"/>
        <v/>
      </c>
      <c r="CS99" s="35" t="str">
        <f t="shared" si="10"/>
        <v/>
      </c>
      <c r="CT99" s="35" t="str">
        <f t="shared" si="9"/>
        <v/>
      </c>
    </row>
    <row r="100" spans="2:98" x14ac:dyDescent="0.25">
      <c r="B100" s="13" t="str">
        <f t="shared" si="11"/>
        <v/>
      </c>
      <c r="C100" s="26" t="str">
        <f>IF(B100="","",AVERAGEIFS(Data!F$9:F$2708,Data!$C$9:$C$2708,$B100))</f>
        <v/>
      </c>
      <c r="D100" s="26" t="str">
        <f t="array" ref="D100">IF(B100="","",STDEVA(IF((Data!C$9:C$2708=B100)*(Data!F$9:F$2708&lt;&gt;""),Data!F$9:F$2708)))</f>
        <v/>
      </c>
      <c r="E100" s="26" t="str">
        <f>IF(B100="","",COUNTIF(Data!C100:C2799,B100))</f>
        <v/>
      </c>
      <c r="F100" s="26" t="str">
        <f t="shared" si="12"/>
        <v/>
      </c>
      <c r="G100" s="26" t="str">
        <f t="shared" si="13"/>
        <v/>
      </c>
      <c r="H100" s="13" t="str">
        <f t="shared" si="8"/>
        <v/>
      </c>
      <c r="CS100" s="35" t="str">
        <f t="shared" si="10"/>
        <v/>
      </c>
      <c r="CT100" s="35" t="str">
        <f t="shared" si="9"/>
        <v/>
      </c>
    </row>
    <row r="101" spans="2:98" x14ac:dyDescent="0.25">
      <c r="B101" s="13" t="str">
        <f t="shared" si="11"/>
        <v/>
      </c>
      <c r="C101" s="26" t="str">
        <f>IF(B101="","",AVERAGEIFS(Data!F$9:F$2708,Data!$C$9:$C$2708,$B101))</f>
        <v/>
      </c>
      <c r="D101" s="26" t="str">
        <f t="array" ref="D101">IF(B101="","",STDEVA(IF((Data!C$9:C$2708=B101)*(Data!F$9:F$2708&lt;&gt;""),Data!F$9:F$2708)))</f>
        <v/>
      </c>
      <c r="E101" s="26" t="str">
        <f>IF(B101="","",COUNTIF(Data!C101:C2800,B101))</f>
        <v/>
      </c>
      <c r="F101" s="26" t="str">
        <f t="shared" si="12"/>
        <v/>
      </c>
      <c r="G101" s="26" t="str">
        <f t="shared" si="13"/>
        <v/>
      </c>
      <c r="H101" s="13" t="str">
        <f t="shared" si="8"/>
        <v/>
      </c>
      <c r="CS101" s="35" t="str">
        <f t="shared" si="10"/>
        <v/>
      </c>
      <c r="CT101" s="35" t="str">
        <f t="shared" si="9"/>
        <v/>
      </c>
    </row>
    <row r="102" spans="2:98" x14ac:dyDescent="0.25">
      <c r="B102" s="13" t="str">
        <f t="shared" si="11"/>
        <v/>
      </c>
      <c r="C102" s="26" t="str">
        <f>IF(B102="","",AVERAGEIFS(Data!F$9:F$2708,Data!$C$9:$C$2708,$B102))</f>
        <v/>
      </c>
      <c r="D102" s="26" t="str">
        <f t="array" ref="D102">IF(B102="","",STDEVA(IF((Data!C$9:C$2708=B102)*(Data!F$9:F$2708&lt;&gt;""),Data!F$9:F$2708)))</f>
        <v/>
      </c>
      <c r="E102" s="26" t="str">
        <f>IF(B102="","",COUNTIF(Data!C102:C2801,B102))</f>
        <v/>
      </c>
      <c r="F102" s="26" t="str">
        <f t="shared" si="12"/>
        <v/>
      </c>
      <c r="G102" s="26" t="str">
        <f t="shared" si="13"/>
        <v/>
      </c>
      <c r="H102" s="13" t="str">
        <f t="shared" si="8"/>
        <v/>
      </c>
      <c r="CS102" s="35" t="str">
        <f t="shared" si="10"/>
        <v/>
      </c>
      <c r="CT102" s="35" t="str">
        <f t="shared" si="9"/>
        <v/>
      </c>
    </row>
    <row r="103" spans="2:98" x14ac:dyDescent="0.25">
      <c r="B103" s="13" t="str">
        <f t="shared" si="11"/>
        <v/>
      </c>
      <c r="C103" s="26" t="str">
        <f>IF(B103="","",AVERAGEIFS(Data!F$9:F$2708,Data!$C$9:$C$2708,$B103))</f>
        <v/>
      </c>
      <c r="D103" s="26" t="str">
        <f t="array" ref="D103">IF(B103="","",STDEVA(IF((Data!C$9:C$2708=B103)*(Data!F$9:F$2708&lt;&gt;""),Data!F$9:F$2708)))</f>
        <v/>
      </c>
      <c r="E103" s="26" t="str">
        <f>IF(B103="","",COUNTIF(Data!C103:C2802,B103))</f>
        <v/>
      </c>
      <c r="F103" s="26" t="str">
        <f t="shared" si="12"/>
        <v/>
      </c>
      <c r="G103" s="26" t="str">
        <f t="shared" si="13"/>
        <v/>
      </c>
      <c r="H103" s="13" t="str">
        <f t="shared" si="8"/>
        <v/>
      </c>
      <c r="CS103" s="35" t="str">
        <f t="shared" si="10"/>
        <v/>
      </c>
      <c r="CT103" s="35" t="str">
        <f t="shared" si="9"/>
        <v/>
      </c>
    </row>
    <row r="104" spans="2:98" x14ac:dyDescent="0.25">
      <c r="B104" s="13" t="str">
        <f t="shared" si="11"/>
        <v/>
      </c>
      <c r="C104" s="26" t="str">
        <f>IF(B104="","",AVERAGEIFS(Data!F$9:F$2708,Data!$C$9:$C$2708,$B104))</f>
        <v/>
      </c>
      <c r="D104" s="26" t="str">
        <f t="array" ref="D104">IF(B104="","",STDEVA(IF((Data!C$9:C$2708=B104)*(Data!F$9:F$2708&lt;&gt;""),Data!F$9:F$2708)))</f>
        <v/>
      </c>
      <c r="E104" s="26" t="str">
        <f>IF(B104="","",COUNTIF(Data!C104:C2803,B104))</f>
        <v/>
      </c>
      <c r="F104" s="26" t="str">
        <f t="shared" si="12"/>
        <v/>
      </c>
      <c r="G104" s="26" t="str">
        <f t="shared" si="13"/>
        <v/>
      </c>
      <c r="H104" s="13" t="str">
        <f t="shared" si="8"/>
        <v/>
      </c>
      <c r="CS104" s="35" t="str">
        <f t="shared" si="10"/>
        <v/>
      </c>
      <c r="CT104" s="35" t="str">
        <f t="shared" si="9"/>
        <v/>
      </c>
    </row>
    <row r="105" spans="2:98" x14ac:dyDescent="0.25">
      <c r="B105" s="13" t="str">
        <f t="shared" si="11"/>
        <v/>
      </c>
      <c r="C105" s="26" t="str">
        <f>IF(B105="","",AVERAGEIFS(Data!F$9:F$2708,Data!$C$9:$C$2708,$B105))</f>
        <v/>
      </c>
      <c r="D105" s="26" t="str">
        <f t="array" ref="D105">IF(B105="","",STDEVA(IF((Data!C$9:C$2708=B105)*(Data!F$9:F$2708&lt;&gt;""),Data!F$9:F$2708)))</f>
        <v/>
      </c>
      <c r="E105" s="26" t="str">
        <f>IF(B105="","",COUNTIF(Data!C105:C2804,B105))</f>
        <v/>
      </c>
      <c r="F105" s="26" t="str">
        <f t="shared" si="12"/>
        <v/>
      </c>
      <c r="G105" s="26" t="str">
        <f t="shared" si="13"/>
        <v/>
      </c>
      <c r="H105" s="13" t="str">
        <f t="shared" si="8"/>
        <v/>
      </c>
      <c r="CS105" s="35" t="str">
        <f t="shared" si="10"/>
        <v/>
      </c>
      <c r="CT105" s="35" t="str">
        <f t="shared" si="9"/>
        <v/>
      </c>
    </row>
    <row r="106" spans="2:98" x14ac:dyDescent="0.25">
      <c r="B106" s="13" t="str">
        <f t="shared" si="11"/>
        <v/>
      </c>
      <c r="C106" s="26" t="str">
        <f>IF(B106="","",AVERAGEIFS(Data!F$9:F$2708,Data!$C$9:$C$2708,$B106))</f>
        <v/>
      </c>
      <c r="D106" s="26" t="str">
        <f t="array" ref="D106">IF(B106="","",STDEVA(IF((Data!C$9:C$2708=B106)*(Data!F$9:F$2708&lt;&gt;""),Data!F$9:F$2708)))</f>
        <v/>
      </c>
      <c r="E106" s="26" t="str">
        <f>IF(B106="","",COUNTIF(Data!C106:C2805,B106))</f>
        <v/>
      </c>
      <c r="F106" s="26" t="str">
        <f t="shared" si="12"/>
        <v/>
      </c>
      <c r="G106" s="26" t="str">
        <f t="shared" si="13"/>
        <v/>
      </c>
      <c r="H106" s="13" t="str">
        <f t="shared" si="8"/>
        <v/>
      </c>
      <c r="CS106" s="35" t="str">
        <f t="shared" si="10"/>
        <v/>
      </c>
      <c r="CT106" s="35" t="str">
        <f t="shared" si="9"/>
        <v/>
      </c>
    </row>
    <row r="107" spans="2:98" x14ac:dyDescent="0.25">
      <c r="B107" s="13" t="str">
        <f t="shared" si="11"/>
        <v/>
      </c>
      <c r="C107" s="26" t="str">
        <f>IF(B107="","",AVERAGEIFS(Data!F$9:F$2708,Data!$C$9:$C$2708,$B107))</f>
        <v/>
      </c>
      <c r="D107" s="26" t="str">
        <f t="array" ref="D107">IF(B107="","",STDEVA(IF((Data!C$9:C$2708=B107)*(Data!F$9:F$2708&lt;&gt;""),Data!F$9:F$2708)))</f>
        <v/>
      </c>
      <c r="E107" s="26" t="str">
        <f>IF(B107="","",COUNTIF(Data!C107:C2806,B107))</f>
        <v/>
      </c>
      <c r="F107" s="26" t="str">
        <f t="shared" si="12"/>
        <v/>
      </c>
      <c r="G107" s="26" t="str">
        <f t="shared" si="13"/>
        <v/>
      </c>
      <c r="H107" s="13" t="str">
        <f t="shared" si="8"/>
        <v/>
      </c>
      <c r="CS107" s="35" t="str">
        <f t="shared" si="10"/>
        <v/>
      </c>
      <c r="CT107" s="35" t="str">
        <f t="shared" si="9"/>
        <v/>
      </c>
    </row>
    <row r="108" spans="2:98" x14ac:dyDescent="0.25">
      <c r="B108" s="13" t="str">
        <f t="shared" si="11"/>
        <v/>
      </c>
      <c r="C108" s="26" t="str">
        <f>IF(B108="","",AVERAGEIFS(Data!F$9:F$2708,Data!$C$9:$C$2708,$B108))</f>
        <v/>
      </c>
      <c r="D108" s="26" t="str">
        <f t="array" ref="D108">IF(B108="","",STDEVA(IF((Data!C$9:C$2708=B108)*(Data!F$9:F$2708&lt;&gt;""),Data!F$9:F$2708)))</f>
        <v/>
      </c>
      <c r="E108" s="26" t="str">
        <f>IF(B108="","",COUNTIF(Data!C108:C2807,B108))</f>
        <v/>
      </c>
      <c r="F108" s="26" t="str">
        <f t="shared" si="12"/>
        <v/>
      </c>
      <c r="G108" s="26" t="str">
        <f t="shared" si="13"/>
        <v/>
      </c>
      <c r="H108" s="13" t="str">
        <f t="shared" si="8"/>
        <v/>
      </c>
      <c r="CS108" s="35" t="str">
        <f t="shared" si="10"/>
        <v/>
      </c>
      <c r="CT108" s="35" t="str">
        <f t="shared" si="9"/>
        <v/>
      </c>
    </row>
    <row r="109" spans="2:98" x14ac:dyDescent="0.25">
      <c r="B109" s="13" t="str">
        <f t="shared" si="11"/>
        <v/>
      </c>
      <c r="C109" s="26" t="str">
        <f>IF(B109="","",AVERAGEIFS(Data!F$9:F$2708,Data!$C$9:$C$2708,$B109))</f>
        <v/>
      </c>
      <c r="D109" s="26" t="str">
        <f t="array" ref="D109">IF(B109="","",STDEVA(IF((Data!C$9:C$2708=B109)*(Data!F$9:F$2708&lt;&gt;""),Data!F$9:F$2708)))</f>
        <v/>
      </c>
      <c r="E109" s="26" t="str">
        <f>IF(B109="","",COUNTIF(Data!C109:C2808,B109))</f>
        <v/>
      </c>
      <c r="F109" s="26" t="str">
        <f t="shared" si="12"/>
        <v/>
      </c>
      <c r="G109" s="26" t="str">
        <f t="shared" si="13"/>
        <v/>
      </c>
      <c r="H109" s="13" t="str">
        <f t="shared" si="8"/>
        <v/>
      </c>
      <c r="CS109" s="35" t="str">
        <f t="shared" si="10"/>
        <v/>
      </c>
      <c r="CT109" s="35" t="str">
        <f t="shared" si="9"/>
        <v/>
      </c>
    </row>
    <row r="110" spans="2:98" x14ac:dyDescent="0.25">
      <c r="B110" s="13" t="str">
        <f t="shared" si="11"/>
        <v/>
      </c>
      <c r="C110" s="26" t="str">
        <f>IF(B110="","",AVERAGEIFS(Data!F$9:F$2708,Data!$C$9:$C$2708,$B110))</f>
        <v/>
      </c>
      <c r="D110" s="26" t="str">
        <f t="array" ref="D110">IF(B110="","",STDEVA(IF((Data!C$9:C$2708=B110)*(Data!F$9:F$2708&lt;&gt;""),Data!F$9:F$2708)))</f>
        <v/>
      </c>
      <c r="E110" s="26" t="str">
        <f>IF(B110="","",COUNTIF(Data!C110:C2809,B110))</f>
        <v/>
      </c>
      <c r="F110" s="26" t="str">
        <f t="shared" si="12"/>
        <v/>
      </c>
      <c r="G110" s="26" t="str">
        <f t="shared" si="13"/>
        <v/>
      </c>
      <c r="H110" s="13" t="str">
        <f t="shared" si="8"/>
        <v/>
      </c>
      <c r="CS110" s="35" t="str">
        <f t="shared" si="10"/>
        <v/>
      </c>
      <c r="CT110" s="35" t="str">
        <f t="shared" si="9"/>
        <v/>
      </c>
    </row>
    <row r="111" spans="2:98" x14ac:dyDescent="0.25">
      <c r="B111" s="13" t="str">
        <f t="shared" si="11"/>
        <v/>
      </c>
      <c r="C111" s="26" t="str">
        <f>IF(B111="","",AVERAGEIFS(Data!F$9:F$2708,Data!$C$9:$C$2708,$B111))</f>
        <v/>
      </c>
      <c r="D111" s="26" t="str">
        <f t="array" ref="D111">IF(B111="","",STDEVA(IF((Data!C$9:C$2708=B111)*(Data!F$9:F$2708&lt;&gt;""),Data!F$9:F$2708)))</f>
        <v/>
      </c>
      <c r="E111" s="26" t="str">
        <f>IF(B111="","",COUNTIF(Data!C111:C2810,B111))</f>
        <v/>
      </c>
      <c r="F111" s="26" t="str">
        <f t="shared" si="12"/>
        <v/>
      </c>
      <c r="G111" s="26" t="str">
        <f t="shared" si="13"/>
        <v/>
      </c>
      <c r="H111" s="13" t="str">
        <f t="shared" si="8"/>
        <v/>
      </c>
      <c r="CS111" s="35" t="str">
        <f t="shared" si="10"/>
        <v/>
      </c>
      <c r="CT111" s="35" t="str">
        <f t="shared" si="9"/>
        <v/>
      </c>
    </row>
    <row r="112" spans="2:98" x14ac:dyDescent="0.25">
      <c r="B112" s="13" t="str">
        <f t="shared" si="11"/>
        <v/>
      </c>
      <c r="C112" s="26" t="str">
        <f>IF(B112="","",AVERAGEIFS(Data!F$9:F$2708,Data!$C$9:$C$2708,$B112))</f>
        <v/>
      </c>
      <c r="D112" s="26" t="str">
        <f t="array" ref="D112">IF(B112="","",STDEVA(IF((Data!C$9:C$2708=B112)*(Data!F$9:F$2708&lt;&gt;""),Data!F$9:F$2708)))</f>
        <v/>
      </c>
      <c r="E112" s="26" t="str">
        <f>IF(B112="","",COUNTIF(Data!C112:C2811,B112))</f>
        <v/>
      </c>
      <c r="F112" s="26" t="str">
        <f t="shared" si="12"/>
        <v/>
      </c>
      <c r="G112" s="26" t="str">
        <f t="shared" si="13"/>
        <v/>
      </c>
      <c r="H112" s="13" t="str">
        <f t="shared" si="8"/>
        <v/>
      </c>
      <c r="CS112" s="35" t="str">
        <f t="shared" si="10"/>
        <v/>
      </c>
      <c r="CT112" s="35" t="str">
        <f t="shared" si="9"/>
        <v/>
      </c>
    </row>
    <row r="113" spans="2:98" x14ac:dyDescent="0.25">
      <c r="B113" s="13" t="str">
        <f t="shared" si="11"/>
        <v/>
      </c>
      <c r="C113" s="26" t="str">
        <f>IF(B113="","",AVERAGEIFS(Data!F$9:F$2708,Data!$C$9:$C$2708,$B113))</f>
        <v/>
      </c>
      <c r="D113" s="26" t="str">
        <f t="array" ref="D113">IF(B113="","",STDEVA(IF((Data!C$9:C$2708=B113)*(Data!F$9:F$2708&lt;&gt;""),Data!F$9:F$2708)))</f>
        <v/>
      </c>
      <c r="E113" s="26" t="str">
        <f>IF(B113="","",COUNTIF(Data!C113:C2812,B113))</f>
        <v/>
      </c>
      <c r="F113" s="26" t="str">
        <f t="shared" si="12"/>
        <v/>
      </c>
      <c r="G113" s="26" t="str">
        <f t="shared" si="13"/>
        <v/>
      </c>
      <c r="H113" s="13" t="str">
        <f t="shared" si="8"/>
        <v/>
      </c>
      <c r="CS113" s="35" t="str">
        <f t="shared" si="10"/>
        <v/>
      </c>
      <c r="CT113" s="35" t="str">
        <f t="shared" si="9"/>
        <v/>
      </c>
    </row>
    <row r="114" spans="2:98" x14ac:dyDescent="0.25">
      <c r="B114" s="13" t="str">
        <f t="shared" si="11"/>
        <v/>
      </c>
      <c r="C114" s="26" t="str">
        <f>IF(B114="","",AVERAGEIFS(Data!F$9:F$2708,Data!$C$9:$C$2708,$B114))</f>
        <v/>
      </c>
      <c r="D114" s="26" t="str">
        <f t="array" ref="D114">IF(B114="","",STDEVA(IF((Data!C$9:C$2708=B114)*(Data!F$9:F$2708&lt;&gt;""),Data!F$9:F$2708)))</f>
        <v/>
      </c>
      <c r="E114" s="26" t="str">
        <f>IF(B114="","",COUNTIF(Data!C114:C2813,B114))</f>
        <v/>
      </c>
      <c r="F114" s="26" t="str">
        <f t="shared" si="12"/>
        <v/>
      </c>
      <c r="G114" s="26" t="str">
        <f t="shared" si="13"/>
        <v/>
      </c>
      <c r="H114" s="13" t="str">
        <f t="shared" si="8"/>
        <v/>
      </c>
      <c r="CS114" s="35" t="str">
        <f t="shared" si="10"/>
        <v/>
      </c>
      <c r="CT114" s="35" t="str">
        <f t="shared" si="9"/>
        <v/>
      </c>
    </row>
    <row r="115" spans="2:98" x14ac:dyDescent="0.25">
      <c r="B115" s="13" t="str">
        <f t="shared" si="11"/>
        <v/>
      </c>
      <c r="C115" s="26" t="str">
        <f>IF(B115="","",AVERAGEIFS(Data!F$9:F$2708,Data!$C$9:$C$2708,$B115))</f>
        <v/>
      </c>
      <c r="D115" s="26" t="str">
        <f t="array" ref="D115">IF(B115="","",STDEVA(IF((Data!C$9:C$2708=B115)*(Data!F$9:F$2708&lt;&gt;""),Data!F$9:F$2708)))</f>
        <v/>
      </c>
      <c r="E115" s="26" t="str">
        <f>IF(B115="","",COUNTIF(Data!C115:C2814,B115))</f>
        <v/>
      </c>
      <c r="F115" s="26" t="str">
        <f t="shared" si="12"/>
        <v/>
      </c>
      <c r="G115" s="26" t="str">
        <f t="shared" si="13"/>
        <v/>
      </c>
      <c r="H115" s="13" t="str">
        <f t="shared" si="8"/>
        <v/>
      </c>
      <c r="CS115" s="35" t="str">
        <f t="shared" si="10"/>
        <v/>
      </c>
      <c r="CT115" s="35" t="str">
        <f t="shared" si="9"/>
        <v/>
      </c>
    </row>
    <row r="116" spans="2:98" x14ac:dyDescent="0.25">
      <c r="B116" s="13" t="str">
        <f t="shared" si="11"/>
        <v/>
      </c>
      <c r="C116" s="26" t="str">
        <f>IF(B116="","",AVERAGEIFS(Data!F$9:F$2708,Data!$C$9:$C$2708,$B116))</f>
        <v/>
      </c>
      <c r="D116" s="26" t="str">
        <f t="array" ref="D116">IF(B116="","",STDEVA(IF((Data!C$9:C$2708=B116)*(Data!F$9:F$2708&lt;&gt;""),Data!F$9:F$2708)))</f>
        <v/>
      </c>
      <c r="E116" s="26" t="str">
        <f>IF(B116="","",COUNTIF(Data!C116:C2815,B116))</f>
        <v/>
      </c>
      <c r="F116" s="26" t="str">
        <f t="shared" si="12"/>
        <v/>
      </c>
      <c r="G116" s="26" t="str">
        <f t="shared" si="13"/>
        <v/>
      </c>
      <c r="H116" s="13" t="str">
        <f t="shared" si="8"/>
        <v/>
      </c>
      <c r="CS116" s="35" t="str">
        <f t="shared" si="10"/>
        <v/>
      </c>
      <c r="CT116" s="35" t="str">
        <f t="shared" si="9"/>
        <v/>
      </c>
    </row>
    <row r="117" spans="2:98" x14ac:dyDescent="0.25">
      <c r="B117" s="13" t="str">
        <f t="shared" si="11"/>
        <v/>
      </c>
      <c r="C117" s="26" t="str">
        <f>IF(B117="","",AVERAGEIFS(Data!F$9:F$2708,Data!$C$9:$C$2708,$B117))</f>
        <v/>
      </c>
      <c r="D117" s="26" t="str">
        <f t="array" ref="D117">IF(B117="","",STDEVA(IF((Data!C$9:C$2708=B117)*(Data!F$9:F$2708&lt;&gt;""),Data!F$9:F$2708)))</f>
        <v/>
      </c>
      <c r="E117" s="26" t="str">
        <f>IF(B117="","",COUNTIF(Data!C117:C2816,B117))</f>
        <v/>
      </c>
      <c r="F117" s="26" t="str">
        <f t="shared" si="12"/>
        <v/>
      </c>
      <c r="G117" s="26" t="str">
        <f t="shared" si="13"/>
        <v/>
      </c>
      <c r="H117" s="13" t="str">
        <f t="shared" si="8"/>
        <v/>
      </c>
      <c r="CS117" s="35" t="str">
        <f t="shared" si="10"/>
        <v/>
      </c>
      <c r="CT117" s="35" t="str">
        <f t="shared" si="9"/>
        <v/>
      </c>
    </row>
    <row r="118" spans="2:98" x14ac:dyDescent="0.25">
      <c r="B118" s="13" t="str">
        <f t="shared" si="11"/>
        <v/>
      </c>
      <c r="C118" s="26" t="str">
        <f>IF(B118="","",AVERAGEIFS(Data!F$9:F$2708,Data!$C$9:$C$2708,$B118))</f>
        <v/>
      </c>
      <c r="D118" s="26" t="str">
        <f t="array" ref="D118">IF(B118="","",STDEVA(IF((Data!C$9:C$2708=B118)*(Data!F$9:F$2708&lt;&gt;""),Data!F$9:F$2708)))</f>
        <v/>
      </c>
      <c r="E118" s="26" t="str">
        <f>IF(B118="","",COUNTIF(Data!C118:C2817,B118))</f>
        <v/>
      </c>
      <c r="F118" s="26" t="str">
        <f t="shared" si="12"/>
        <v/>
      </c>
      <c r="G118" s="26" t="str">
        <f t="shared" si="13"/>
        <v/>
      </c>
      <c r="H118" s="13" t="str">
        <f t="shared" si="8"/>
        <v/>
      </c>
      <c r="CS118" s="35" t="str">
        <f t="shared" si="10"/>
        <v/>
      </c>
      <c r="CT118" s="35" t="str">
        <f t="shared" si="9"/>
        <v/>
      </c>
    </row>
    <row r="119" spans="2:98" x14ac:dyDescent="0.25">
      <c r="B119" s="13" t="str">
        <f t="shared" si="11"/>
        <v/>
      </c>
      <c r="C119" s="26" t="str">
        <f>IF(B119="","",AVERAGEIFS(Data!F$9:F$2708,Data!$C$9:$C$2708,$B119))</f>
        <v/>
      </c>
      <c r="D119" s="26" t="str">
        <f t="array" ref="D119">IF(B119="","",STDEVA(IF((Data!C$9:C$2708=B119)*(Data!F$9:F$2708&lt;&gt;""),Data!F$9:F$2708)))</f>
        <v/>
      </c>
      <c r="E119" s="26" t="str">
        <f>IF(B119="","",COUNTIF(Data!C119:C2818,B119))</f>
        <v/>
      </c>
      <c r="F119" s="26" t="str">
        <f t="shared" si="12"/>
        <v/>
      </c>
      <c r="G119" s="26" t="str">
        <f t="shared" si="13"/>
        <v/>
      </c>
      <c r="H119" s="13" t="str">
        <f t="shared" si="8"/>
        <v/>
      </c>
      <c r="CS119" s="35" t="str">
        <f t="shared" si="10"/>
        <v/>
      </c>
      <c r="CT119" s="35" t="str">
        <f t="shared" si="9"/>
        <v/>
      </c>
    </row>
    <row r="120" spans="2:98" x14ac:dyDescent="0.25">
      <c r="B120" s="13" t="str">
        <f t="shared" si="11"/>
        <v/>
      </c>
      <c r="C120" s="26" t="str">
        <f>IF(B120="","",AVERAGEIFS(Data!F$9:F$2708,Data!$C$9:$C$2708,$B120))</f>
        <v/>
      </c>
      <c r="D120" s="26" t="str">
        <f t="array" ref="D120">IF(B120="","",STDEVA(IF((Data!C$9:C$2708=B120)*(Data!F$9:F$2708&lt;&gt;""),Data!F$9:F$2708)))</f>
        <v/>
      </c>
      <c r="E120" s="26" t="str">
        <f>IF(B120="","",COUNTIF(Data!C120:C2819,B120))</f>
        <v/>
      </c>
      <c r="F120" s="26" t="str">
        <f t="shared" si="12"/>
        <v/>
      </c>
      <c r="G120" s="26" t="str">
        <f t="shared" si="13"/>
        <v/>
      </c>
      <c r="H120" s="13" t="str">
        <f t="shared" si="8"/>
        <v/>
      </c>
      <c r="CS120" s="35" t="str">
        <f t="shared" si="10"/>
        <v/>
      </c>
      <c r="CT120" s="35" t="str">
        <f t="shared" si="9"/>
        <v/>
      </c>
    </row>
    <row r="121" spans="2:98" x14ac:dyDescent="0.25">
      <c r="B121" s="13" t="str">
        <f t="shared" si="11"/>
        <v/>
      </c>
      <c r="C121" s="26" t="str">
        <f>IF(B121="","",AVERAGEIFS(Data!F$9:F$2708,Data!$C$9:$C$2708,$B121))</f>
        <v/>
      </c>
      <c r="D121" s="26" t="str">
        <f t="array" ref="D121">IF(B121="","",STDEVA(IF((Data!C$9:C$2708=B121)*(Data!F$9:F$2708&lt;&gt;""),Data!F$9:F$2708)))</f>
        <v/>
      </c>
      <c r="E121" s="26" t="str">
        <f>IF(B121="","",COUNTIF(Data!C121:C2820,B121))</f>
        <v/>
      </c>
      <c r="F121" s="26" t="str">
        <f t="shared" si="12"/>
        <v/>
      </c>
      <c r="G121" s="26" t="str">
        <f t="shared" si="13"/>
        <v/>
      </c>
      <c r="H121" s="13" t="str">
        <f t="shared" si="8"/>
        <v/>
      </c>
      <c r="CS121" s="35" t="str">
        <f t="shared" si="10"/>
        <v/>
      </c>
      <c r="CT121" s="35" t="str">
        <f t="shared" si="9"/>
        <v/>
      </c>
    </row>
    <row r="122" spans="2:98" x14ac:dyDescent="0.25">
      <c r="B122" s="13" t="str">
        <f t="shared" si="11"/>
        <v/>
      </c>
      <c r="C122" s="26" t="str">
        <f>IF(B122="","",AVERAGEIFS(Data!F$9:F$2708,Data!$C$9:$C$2708,$B122))</f>
        <v/>
      </c>
      <c r="D122" s="26" t="str">
        <f t="array" ref="D122">IF(B122="","",STDEVA(IF((Data!C$9:C$2708=B122)*(Data!F$9:F$2708&lt;&gt;""),Data!F$9:F$2708)))</f>
        <v/>
      </c>
      <c r="E122" s="26" t="str">
        <f>IF(B122="","",COUNTIF(Data!C122:C2821,B122))</f>
        <v/>
      </c>
      <c r="F122" s="26" t="str">
        <f t="shared" si="12"/>
        <v/>
      </c>
      <c r="G122" s="26" t="str">
        <f t="shared" si="13"/>
        <v/>
      </c>
      <c r="H122" s="13" t="str">
        <f t="shared" si="8"/>
        <v/>
      </c>
      <c r="CS122" s="35" t="str">
        <f t="shared" si="10"/>
        <v/>
      </c>
      <c r="CT122" s="35" t="str">
        <f t="shared" si="9"/>
        <v/>
      </c>
    </row>
    <row r="123" spans="2:98" x14ac:dyDescent="0.25">
      <c r="B123" s="13" t="str">
        <f t="shared" si="11"/>
        <v/>
      </c>
      <c r="C123" s="26" t="str">
        <f>IF(B123="","",AVERAGEIFS(Data!F$9:F$2708,Data!$C$9:$C$2708,$B123))</f>
        <v/>
      </c>
      <c r="D123" s="26" t="str">
        <f t="array" ref="D123">IF(B123="","",STDEVA(IF((Data!C$9:C$2708=B123)*(Data!F$9:F$2708&lt;&gt;""),Data!F$9:F$2708)))</f>
        <v/>
      </c>
      <c r="E123" s="26" t="str">
        <f>IF(B123="","",COUNTIF(Data!C123:C2822,B123))</f>
        <v/>
      </c>
      <c r="F123" s="26" t="str">
        <f t="shared" si="12"/>
        <v/>
      </c>
      <c r="G123" s="26" t="str">
        <f t="shared" si="13"/>
        <v/>
      </c>
      <c r="H123" s="13" t="str">
        <f t="shared" si="8"/>
        <v/>
      </c>
      <c r="CS123" s="35" t="str">
        <f t="shared" si="10"/>
        <v/>
      </c>
      <c r="CT123" s="35" t="str">
        <f t="shared" si="9"/>
        <v/>
      </c>
    </row>
    <row r="124" spans="2:98" x14ac:dyDescent="0.25">
      <c r="B124" s="13" t="str">
        <f t="shared" si="11"/>
        <v/>
      </c>
      <c r="C124" s="26" t="str">
        <f>IF(B124="","",AVERAGEIFS(Data!F$9:F$2708,Data!$C$9:$C$2708,$B124))</f>
        <v/>
      </c>
      <c r="D124" s="26" t="str">
        <f t="array" ref="D124">IF(B124="","",STDEVA(IF((Data!C$9:C$2708=B124)*(Data!F$9:F$2708&lt;&gt;""),Data!F$9:F$2708)))</f>
        <v/>
      </c>
      <c r="E124" s="26" t="str">
        <f>IF(B124="","",COUNTIF(Data!C124:C2823,B124))</f>
        <v/>
      </c>
      <c r="F124" s="26" t="str">
        <f t="shared" si="12"/>
        <v/>
      </c>
      <c r="G124" s="26" t="str">
        <f t="shared" si="13"/>
        <v/>
      </c>
      <c r="H124" s="13" t="str">
        <f t="shared" si="8"/>
        <v/>
      </c>
      <c r="CS124" s="35" t="str">
        <f t="shared" si="10"/>
        <v/>
      </c>
      <c r="CT124" s="35" t="str">
        <f t="shared" si="9"/>
        <v/>
      </c>
    </row>
    <row r="125" spans="2:98" x14ac:dyDescent="0.25">
      <c r="B125" s="13" t="str">
        <f t="shared" si="11"/>
        <v/>
      </c>
      <c r="C125" s="26" t="str">
        <f>IF(B125="","",AVERAGEIFS(Data!F$9:F$2708,Data!$C$9:$C$2708,$B125))</f>
        <v/>
      </c>
      <c r="D125" s="26" t="str">
        <f t="array" ref="D125">IF(B125="","",STDEVA(IF((Data!C$9:C$2708=B125)*(Data!F$9:F$2708&lt;&gt;""),Data!F$9:F$2708)))</f>
        <v/>
      </c>
      <c r="E125" s="26" t="str">
        <f>IF(B125="","",COUNTIF(Data!C125:C2824,B125))</f>
        <v/>
      </c>
      <c r="F125" s="26" t="str">
        <f t="shared" si="12"/>
        <v/>
      </c>
      <c r="G125" s="26" t="str">
        <f t="shared" si="13"/>
        <v/>
      </c>
      <c r="H125" s="13" t="str">
        <f t="shared" si="8"/>
        <v/>
      </c>
      <c r="CS125" s="35" t="str">
        <f t="shared" si="10"/>
        <v/>
      </c>
      <c r="CT125" s="35" t="str">
        <f t="shared" si="9"/>
        <v/>
      </c>
    </row>
    <row r="126" spans="2:98" x14ac:dyDescent="0.25">
      <c r="B126" s="13" t="str">
        <f t="shared" si="11"/>
        <v/>
      </c>
      <c r="C126" s="26" t="str">
        <f>IF(B126="","",AVERAGEIFS(Data!F$9:F$2708,Data!$C$9:$C$2708,$B126))</f>
        <v/>
      </c>
      <c r="D126" s="26" t="str">
        <f t="array" ref="D126">IF(B126="","",STDEVA(IF((Data!C$9:C$2708=B126)*(Data!F$9:F$2708&lt;&gt;""),Data!F$9:F$2708)))</f>
        <v/>
      </c>
      <c r="E126" s="26" t="str">
        <f>IF(B126="","",COUNTIF(Data!C126:C2825,B126))</f>
        <v/>
      </c>
      <c r="F126" s="26" t="str">
        <f t="shared" si="12"/>
        <v/>
      </c>
      <c r="G126" s="26" t="str">
        <f t="shared" si="13"/>
        <v/>
      </c>
      <c r="H126" s="13" t="str">
        <f t="shared" si="8"/>
        <v/>
      </c>
      <c r="CS126" s="35" t="str">
        <f t="shared" si="10"/>
        <v/>
      </c>
      <c r="CT126" s="35" t="str">
        <f t="shared" si="9"/>
        <v/>
      </c>
    </row>
    <row r="127" spans="2:98" x14ac:dyDescent="0.25">
      <c r="B127" s="13" t="str">
        <f t="shared" si="11"/>
        <v/>
      </c>
      <c r="C127" s="26" t="str">
        <f>IF(B127="","",AVERAGEIFS(Data!F$9:F$2708,Data!$C$9:$C$2708,$B127))</f>
        <v/>
      </c>
      <c r="D127" s="26" t="str">
        <f t="array" ref="D127">IF(B127="","",STDEVA(IF((Data!C$9:C$2708=B127)*(Data!F$9:F$2708&lt;&gt;""),Data!F$9:F$2708)))</f>
        <v/>
      </c>
      <c r="E127" s="26" t="str">
        <f>IF(B127="","",COUNTIF(Data!C127:C2826,B127))</f>
        <v/>
      </c>
      <c r="F127" s="26" t="str">
        <f t="shared" si="12"/>
        <v/>
      </c>
      <c r="G127" s="26" t="str">
        <f t="shared" si="13"/>
        <v/>
      </c>
      <c r="H127" s="13" t="str">
        <f t="shared" si="8"/>
        <v/>
      </c>
      <c r="CS127" s="35" t="str">
        <f t="shared" si="10"/>
        <v/>
      </c>
      <c r="CT127" s="35" t="str">
        <f t="shared" si="9"/>
        <v/>
      </c>
    </row>
    <row r="128" spans="2:98" x14ac:dyDescent="0.25">
      <c r="B128" s="13" t="str">
        <f t="shared" si="11"/>
        <v/>
      </c>
      <c r="C128" s="26" t="str">
        <f>IF(B128="","",AVERAGEIFS(Data!F$9:F$2708,Data!$C$9:$C$2708,$B128))</f>
        <v/>
      </c>
      <c r="D128" s="26" t="str">
        <f t="array" ref="D128">IF(B128="","",STDEVA(IF((Data!C$9:C$2708=B128)*(Data!F$9:F$2708&lt;&gt;""),Data!F$9:F$2708)))</f>
        <v/>
      </c>
      <c r="E128" s="26" t="str">
        <f>IF(B128="","",COUNTIF(Data!C128:C2827,B128))</f>
        <v/>
      </c>
      <c r="F128" s="26" t="str">
        <f t="shared" si="12"/>
        <v/>
      </c>
      <c r="G128" s="26" t="str">
        <f t="shared" si="13"/>
        <v/>
      </c>
      <c r="H128" s="13" t="str">
        <f t="shared" si="8"/>
        <v/>
      </c>
      <c r="CS128" s="35" t="str">
        <f t="shared" si="10"/>
        <v/>
      </c>
      <c r="CT128" s="35" t="str">
        <f t="shared" si="9"/>
        <v/>
      </c>
    </row>
    <row r="129" spans="2:98" x14ac:dyDescent="0.25">
      <c r="B129" s="13" t="str">
        <f t="shared" si="11"/>
        <v/>
      </c>
      <c r="C129" s="26" t="str">
        <f>IF(B129="","",AVERAGEIFS(Data!F$9:F$2708,Data!$C$9:$C$2708,$B129))</f>
        <v/>
      </c>
      <c r="D129" s="26" t="str">
        <f t="array" ref="D129">IF(B129="","",STDEVA(IF((Data!C$9:C$2708=B129)*(Data!F$9:F$2708&lt;&gt;""),Data!F$9:F$2708)))</f>
        <v/>
      </c>
      <c r="E129" s="26" t="str">
        <f>IF(B129="","",COUNTIF(Data!C129:C2828,B129))</f>
        <v/>
      </c>
      <c r="F129" s="26" t="str">
        <f t="shared" si="12"/>
        <v/>
      </c>
      <c r="G129" s="26" t="str">
        <f t="shared" si="13"/>
        <v/>
      </c>
      <c r="H129" s="13" t="str">
        <f t="shared" si="8"/>
        <v/>
      </c>
      <c r="CS129" s="35" t="str">
        <f t="shared" si="10"/>
        <v/>
      </c>
      <c r="CT129" s="35" t="str">
        <f t="shared" si="9"/>
        <v/>
      </c>
    </row>
    <row r="130" spans="2:98" x14ac:dyDescent="0.25">
      <c r="B130" s="13" t="str">
        <f t="shared" si="11"/>
        <v/>
      </c>
      <c r="C130" s="26" t="str">
        <f>IF(B130="","",AVERAGEIFS(Data!F$9:F$2708,Data!$C$9:$C$2708,$B130))</f>
        <v/>
      </c>
      <c r="D130" s="26" t="str">
        <f t="array" ref="D130">IF(B130="","",STDEVA(IF((Data!C$9:C$2708=B130)*(Data!F$9:F$2708&lt;&gt;""),Data!F$9:F$2708)))</f>
        <v/>
      </c>
      <c r="E130" s="26" t="str">
        <f>IF(B130="","",COUNTIF(Data!C130:C2829,B130))</f>
        <v/>
      </c>
      <c r="F130" s="26" t="str">
        <f t="shared" si="12"/>
        <v/>
      </c>
      <c r="G130" s="26" t="str">
        <f t="shared" si="13"/>
        <v/>
      </c>
      <c r="H130" s="13" t="str">
        <f t="shared" si="8"/>
        <v/>
      </c>
      <c r="CS130" s="35" t="str">
        <f t="shared" si="10"/>
        <v/>
      </c>
      <c r="CT130" s="35" t="str">
        <f t="shared" si="9"/>
        <v/>
      </c>
    </row>
    <row r="131" spans="2:98" x14ac:dyDescent="0.25">
      <c r="B131" s="13" t="str">
        <f t="shared" si="11"/>
        <v/>
      </c>
      <c r="C131" s="26" t="str">
        <f>IF(B131="","",AVERAGEIFS(Data!F$9:F$2708,Data!$C$9:$C$2708,$B131))</f>
        <v/>
      </c>
      <c r="D131" s="26" t="str">
        <f t="array" ref="D131">IF(B131="","",STDEVA(IF((Data!C$9:C$2708=B131)*(Data!F$9:F$2708&lt;&gt;""),Data!F$9:F$2708)))</f>
        <v/>
      </c>
      <c r="E131" s="26" t="str">
        <f>IF(B131="","",COUNTIF(Data!C131:C2830,B131))</f>
        <v/>
      </c>
      <c r="F131" s="26" t="str">
        <f t="shared" si="12"/>
        <v/>
      </c>
      <c r="G131" s="26" t="str">
        <f t="shared" si="13"/>
        <v/>
      </c>
      <c r="H131" s="13" t="str">
        <f t="shared" si="8"/>
        <v/>
      </c>
      <c r="CS131" s="35" t="str">
        <f t="shared" si="10"/>
        <v/>
      </c>
      <c r="CT131" s="35" t="str">
        <f t="shared" si="9"/>
        <v/>
      </c>
    </row>
    <row r="132" spans="2:98" x14ac:dyDescent="0.25">
      <c r="B132" s="13" t="str">
        <f t="shared" si="11"/>
        <v/>
      </c>
      <c r="C132" s="26" t="str">
        <f>IF(B132="","",AVERAGEIFS(Data!F$9:F$2708,Data!$C$9:$C$2708,$B132))</f>
        <v/>
      </c>
      <c r="D132" s="26" t="str">
        <f t="array" ref="D132">IF(B132="","",STDEVA(IF((Data!C$9:C$2708=B132)*(Data!F$9:F$2708&lt;&gt;""),Data!F$9:F$2708)))</f>
        <v/>
      </c>
      <c r="E132" s="26" t="str">
        <f>IF(B132="","",COUNTIF(Data!C132:C2831,B132))</f>
        <v/>
      </c>
      <c r="F132" s="26" t="str">
        <f t="shared" si="12"/>
        <v/>
      </c>
      <c r="G132" s="26" t="str">
        <f t="shared" si="13"/>
        <v/>
      </c>
      <c r="H132" s="13" t="str">
        <f t="shared" si="8"/>
        <v/>
      </c>
      <c r="CS132" s="35" t="str">
        <f t="shared" si="10"/>
        <v/>
      </c>
      <c r="CT132" s="35" t="str">
        <f t="shared" si="9"/>
        <v/>
      </c>
    </row>
    <row r="133" spans="2:98" x14ac:dyDescent="0.25">
      <c r="B133" s="13" t="str">
        <f t="shared" si="11"/>
        <v/>
      </c>
      <c r="C133" s="26" t="str">
        <f>IF(B133="","",AVERAGEIFS(Data!F$9:F$2708,Data!$C$9:$C$2708,$B133))</f>
        <v/>
      </c>
      <c r="D133" s="26" t="str">
        <f t="array" ref="D133">IF(B133="","",STDEVA(IF((Data!C$9:C$2708=B133)*(Data!F$9:F$2708&lt;&gt;""),Data!F$9:F$2708)))</f>
        <v/>
      </c>
      <c r="E133" s="26" t="str">
        <f>IF(B133="","",COUNTIF(Data!C133:C2832,B133))</f>
        <v/>
      </c>
      <c r="F133" s="26" t="str">
        <f t="shared" si="12"/>
        <v/>
      </c>
      <c r="G133" s="26" t="str">
        <f t="shared" si="13"/>
        <v/>
      </c>
      <c r="H133" s="13" t="str">
        <f t="shared" si="8"/>
        <v/>
      </c>
      <c r="CS133" s="35" t="str">
        <f t="shared" si="10"/>
        <v/>
      </c>
      <c r="CT133" s="35" t="str">
        <f t="shared" si="9"/>
        <v/>
      </c>
    </row>
    <row r="134" spans="2:98" x14ac:dyDescent="0.25">
      <c r="B134" s="13" t="str">
        <f t="shared" si="11"/>
        <v/>
      </c>
      <c r="C134" s="26" t="str">
        <f>IF(B134="","",AVERAGEIFS(Data!F$9:F$2708,Data!$C$9:$C$2708,$B134))</f>
        <v/>
      </c>
      <c r="D134" s="26" t="str">
        <f t="array" ref="D134">IF(B134="","",STDEVA(IF((Data!C$9:C$2708=B134)*(Data!F$9:F$2708&lt;&gt;""),Data!F$9:F$2708)))</f>
        <v/>
      </c>
      <c r="E134" s="26" t="str">
        <f>IF(B134="","",COUNTIF(Data!C134:C2833,B134))</f>
        <v/>
      </c>
      <c r="F134" s="26" t="str">
        <f t="shared" si="12"/>
        <v/>
      </c>
      <c r="G134" s="26" t="str">
        <f t="shared" si="13"/>
        <v/>
      </c>
      <c r="H134" s="13" t="str">
        <f t="shared" si="8"/>
        <v/>
      </c>
      <c r="CS134" s="35" t="str">
        <f t="shared" si="10"/>
        <v/>
      </c>
      <c r="CT134" s="35" t="str">
        <f t="shared" si="9"/>
        <v/>
      </c>
    </row>
    <row r="135" spans="2:98" x14ac:dyDescent="0.25">
      <c r="B135" s="13" t="str">
        <f t="shared" si="11"/>
        <v/>
      </c>
      <c r="C135" s="26" t="str">
        <f>IF(B135="","",AVERAGEIFS(Data!F$9:F$2708,Data!$C$9:$C$2708,$B135))</f>
        <v/>
      </c>
      <c r="D135" s="26" t="str">
        <f t="array" ref="D135">IF(B135="","",STDEVA(IF((Data!C$9:C$2708=B135)*(Data!F$9:F$2708&lt;&gt;""),Data!F$9:F$2708)))</f>
        <v/>
      </c>
      <c r="E135" s="26" t="str">
        <f>IF(B135="","",COUNTIF(Data!C135:C2834,B135))</f>
        <v/>
      </c>
      <c r="F135" s="26" t="str">
        <f t="shared" si="12"/>
        <v/>
      </c>
      <c r="G135" s="26" t="str">
        <f t="shared" si="13"/>
        <v/>
      </c>
      <c r="H135" s="13" t="str">
        <f t="shared" si="8"/>
        <v/>
      </c>
      <c r="CS135" s="35" t="str">
        <f t="shared" si="10"/>
        <v/>
      </c>
      <c r="CT135" s="35" t="str">
        <f t="shared" si="9"/>
        <v/>
      </c>
    </row>
    <row r="136" spans="2:98" x14ac:dyDescent="0.25">
      <c r="B136" s="13" t="str">
        <f t="shared" si="11"/>
        <v/>
      </c>
      <c r="C136" s="26" t="str">
        <f>IF(B136="","",AVERAGEIFS(Data!F$9:F$2708,Data!$C$9:$C$2708,$B136))</f>
        <v/>
      </c>
      <c r="D136" s="26" t="str">
        <f t="array" ref="D136">IF(B136="","",STDEVA(IF((Data!C$9:C$2708=B136)*(Data!F$9:F$2708&lt;&gt;""),Data!F$9:F$2708)))</f>
        <v/>
      </c>
      <c r="E136" s="26" t="str">
        <f>IF(B136="","",COUNTIF(Data!C136:C2835,B136))</f>
        <v/>
      </c>
      <c r="F136" s="26" t="str">
        <f t="shared" si="12"/>
        <v/>
      </c>
      <c r="G136" s="26" t="str">
        <f t="shared" si="13"/>
        <v/>
      </c>
      <c r="H136" s="13" t="str">
        <f t="shared" si="8"/>
        <v/>
      </c>
      <c r="CS136" s="35" t="str">
        <f t="shared" si="10"/>
        <v/>
      </c>
      <c r="CT136" s="35" t="str">
        <f t="shared" si="9"/>
        <v/>
      </c>
    </row>
    <row r="137" spans="2:98" x14ac:dyDescent="0.25">
      <c r="B137" s="13" t="str">
        <f t="shared" si="11"/>
        <v/>
      </c>
      <c r="C137" s="26" t="str">
        <f>IF(B137="","",AVERAGEIFS(Data!F$9:F$2708,Data!$C$9:$C$2708,$B137))</f>
        <v/>
      </c>
      <c r="D137" s="26" t="str">
        <f t="array" ref="D137">IF(B137="","",STDEVA(IF((Data!C$9:C$2708=B137)*(Data!F$9:F$2708&lt;&gt;""),Data!F$9:F$2708)))</f>
        <v/>
      </c>
      <c r="E137" s="26" t="str">
        <f>IF(B137="","",COUNTIF(Data!C137:C2836,B137))</f>
        <v/>
      </c>
      <c r="F137" s="26" t="str">
        <f t="shared" si="12"/>
        <v/>
      </c>
      <c r="G137" s="26" t="str">
        <f t="shared" si="13"/>
        <v/>
      </c>
      <c r="H137" s="13" t="str">
        <f t="shared" ref="H137:H200" si="14">IF(B137="","",$I$6)</f>
        <v/>
      </c>
      <c r="CS137" s="35" t="str">
        <f t="shared" si="10"/>
        <v/>
      </c>
      <c r="CT137" s="35" t="str">
        <f t="shared" ref="CT137:CT200" si="15">IF(CS137="","",CS137/$M$6)</f>
        <v/>
      </c>
    </row>
    <row r="138" spans="2:98" x14ac:dyDescent="0.25">
      <c r="B138" s="13" t="str">
        <f t="shared" si="11"/>
        <v/>
      </c>
      <c r="C138" s="26" t="str">
        <f>IF(B138="","",AVERAGEIFS(Data!F$9:F$2708,Data!$C$9:$C$2708,$B138))</f>
        <v/>
      </c>
      <c r="D138" s="26" t="str">
        <f t="array" ref="D138">IF(B138="","",STDEVA(IF((Data!C$9:C$2708=B138)*(Data!F$9:F$2708&lt;&gt;""),Data!F$9:F$2708)))</f>
        <v/>
      </c>
      <c r="E138" s="26" t="str">
        <f>IF(B138="","",COUNTIF(Data!C138:C2837,B138))</f>
        <v/>
      </c>
      <c r="F138" s="26" t="str">
        <f t="shared" si="12"/>
        <v/>
      </c>
      <c r="G138" s="26" t="str">
        <f t="shared" si="13"/>
        <v/>
      </c>
      <c r="H138" s="13" t="str">
        <f t="shared" si="14"/>
        <v/>
      </c>
      <c r="CS138" s="35" t="str">
        <f t="shared" ref="CS138:CS201" si="16">IF(C138="","",(CS137+(10^((C138-$K$6)/$L$6)+(10^((C138-$K$6)/$L$6)))/2*(B138-B137)))</f>
        <v/>
      </c>
      <c r="CT138" s="35" t="str">
        <f t="shared" si="15"/>
        <v/>
      </c>
    </row>
    <row r="139" spans="2:98" x14ac:dyDescent="0.25">
      <c r="B139" s="13" t="str">
        <f t="shared" ref="B139:B202" si="17">IF(B138&lt;$D$6,B138+$E$6,"")</f>
        <v/>
      </c>
      <c r="C139" s="26" t="str">
        <f>IF(B139="","",AVERAGEIFS(Data!F$9:F$2708,Data!$C$9:$C$2708,$B139))</f>
        <v/>
      </c>
      <c r="D139" s="26" t="str">
        <f t="array" ref="D139">IF(B139="","",STDEVA(IF((Data!C$9:C$2708=B139)*(Data!F$9:F$2708&lt;&gt;""),Data!F$9:F$2708)))</f>
        <v/>
      </c>
      <c r="E139" s="26" t="str">
        <f>IF(B139="","",COUNTIF(Data!C139:C2838,B139))</f>
        <v/>
      </c>
      <c r="F139" s="26" t="str">
        <f t="shared" ref="F139:F202" si="18">IF(C139="","",C139-1.96*D139/SQRT(E139))</f>
        <v/>
      </c>
      <c r="G139" s="26" t="str">
        <f t="shared" ref="G139:G202" si="19">IF(C139="","",C139+1.96*D139/SQRT(E139))</f>
        <v/>
      </c>
      <c r="H139" s="13" t="str">
        <f t="shared" si="14"/>
        <v/>
      </c>
      <c r="CS139" s="35" t="str">
        <f t="shared" si="16"/>
        <v/>
      </c>
      <c r="CT139" s="35" t="str">
        <f t="shared" si="15"/>
        <v/>
      </c>
    </row>
    <row r="140" spans="2:98" x14ac:dyDescent="0.25">
      <c r="B140" s="13" t="str">
        <f t="shared" si="17"/>
        <v/>
      </c>
      <c r="C140" s="26" t="str">
        <f>IF(B140="","",AVERAGEIFS(Data!F$9:F$2708,Data!$C$9:$C$2708,$B140))</f>
        <v/>
      </c>
      <c r="D140" s="26" t="str">
        <f t="array" ref="D140">IF(B140="","",STDEVA(IF((Data!C$9:C$2708=B140)*(Data!F$9:F$2708&lt;&gt;""),Data!F$9:F$2708)))</f>
        <v/>
      </c>
      <c r="E140" s="26" t="str">
        <f>IF(B140="","",COUNTIF(Data!C140:C2839,B140))</f>
        <v/>
      </c>
      <c r="F140" s="26" t="str">
        <f t="shared" si="18"/>
        <v/>
      </c>
      <c r="G140" s="26" t="str">
        <f t="shared" si="19"/>
        <v/>
      </c>
      <c r="H140" s="13" t="str">
        <f t="shared" si="14"/>
        <v/>
      </c>
      <c r="CS140" s="35" t="str">
        <f t="shared" si="16"/>
        <v/>
      </c>
      <c r="CT140" s="35" t="str">
        <f t="shared" si="15"/>
        <v/>
      </c>
    </row>
    <row r="141" spans="2:98" x14ac:dyDescent="0.25">
      <c r="B141" s="13" t="str">
        <f t="shared" si="17"/>
        <v/>
      </c>
      <c r="C141" s="26" t="str">
        <f>IF(B141="","",AVERAGEIFS(Data!F$9:F$2708,Data!$C$9:$C$2708,$B141))</f>
        <v/>
      </c>
      <c r="D141" s="26" t="str">
        <f t="array" ref="D141">IF(B141="","",STDEVA(IF((Data!C$9:C$2708=B141)*(Data!F$9:F$2708&lt;&gt;""),Data!F$9:F$2708)))</f>
        <v/>
      </c>
      <c r="E141" s="26" t="str">
        <f>IF(B141="","",COUNTIF(Data!C141:C2840,B141))</f>
        <v/>
      </c>
      <c r="F141" s="26" t="str">
        <f t="shared" si="18"/>
        <v/>
      </c>
      <c r="G141" s="26" t="str">
        <f t="shared" si="19"/>
        <v/>
      </c>
      <c r="H141" s="13" t="str">
        <f t="shared" si="14"/>
        <v/>
      </c>
      <c r="CS141" s="35" t="str">
        <f t="shared" si="16"/>
        <v/>
      </c>
      <c r="CT141" s="35" t="str">
        <f t="shared" si="15"/>
        <v/>
      </c>
    </row>
    <row r="142" spans="2:98" x14ac:dyDescent="0.25">
      <c r="B142" s="13" t="str">
        <f t="shared" si="17"/>
        <v/>
      </c>
      <c r="C142" s="26" t="str">
        <f>IF(B142="","",AVERAGEIFS(Data!F$9:F$2708,Data!$C$9:$C$2708,$B142))</f>
        <v/>
      </c>
      <c r="D142" s="26" t="str">
        <f t="array" ref="D142">IF(B142="","",STDEVA(IF((Data!C$9:C$2708=B142)*(Data!F$9:F$2708&lt;&gt;""),Data!F$9:F$2708)))</f>
        <v/>
      </c>
      <c r="E142" s="26" t="str">
        <f>IF(B142="","",COUNTIF(Data!C142:C2841,B142))</f>
        <v/>
      </c>
      <c r="F142" s="26" t="str">
        <f t="shared" si="18"/>
        <v/>
      </c>
      <c r="G142" s="26" t="str">
        <f t="shared" si="19"/>
        <v/>
      </c>
      <c r="H142" s="13" t="str">
        <f t="shared" si="14"/>
        <v/>
      </c>
      <c r="CS142" s="35" t="str">
        <f t="shared" si="16"/>
        <v/>
      </c>
      <c r="CT142" s="35" t="str">
        <f t="shared" si="15"/>
        <v/>
      </c>
    </row>
    <row r="143" spans="2:98" x14ac:dyDescent="0.25">
      <c r="B143" s="13" t="str">
        <f t="shared" si="17"/>
        <v/>
      </c>
      <c r="C143" s="26" t="str">
        <f>IF(B143="","",AVERAGEIFS(Data!F$9:F$2708,Data!$C$9:$C$2708,$B143))</f>
        <v/>
      </c>
      <c r="D143" s="26" t="str">
        <f t="array" ref="D143">IF(B143="","",STDEVA(IF((Data!C$9:C$2708=B143)*(Data!F$9:F$2708&lt;&gt;""),Data!F$9:F$2708)))</f>
        <v/>
      </c>
      <c r="E143" s="26" t="str">
        <f>IF(B143="","",COUNTIF(Data!C143:C2842,B143))</f>
        <v/>
      </c>
      <c r="F143" s="26" t="str">
        <f t="shared" si="18"/>
        <v/>
      </c>
      <c r="G143" s="26" t="str">
        <f t="shared" si="19"/>
        <v/>
      </c>
      <c r="H143" s="13" t="str">
        <f t="shared" si="14"/>
        <v/>
      </c>
      <c r="CS143" s="35" t="str">
        <f t="shared" si="16"/>
        <v/>
      </c>
      <c r="CT143" s="35" t="str">
        <f t="shared" si="15"/>
        <v/>
      </c>
    </row>
    <row r="144" spans="2:98" x14ac:dyDescent="0.25">
      <c r="B144" s="13" t="str">
        <f t="shared" si="17"/>
        <v/>
      </c>
      <c r="C144" s="26" t="str">
        <f>IF(B144="","",AVERAGEIFS(Data!F$9:F$2708,Data!$C$9:$C$2708,$B144))</f>
        <v/>
      </c>
      <c r="D144" s="26" t="str">
        <f t="array" ref="D144">IF(B144="","",STDEVA(IF((Data!C$9:C$2708=B144)*(Data!F$9:F$2708&lt;&gt;""),Data!F$9:F$2708)))</f>
        <v/>
      </c>
      <c r="E144" s="26" t="str">
        <f>IF(B144="","",COUNTIF(Data!C144:C2843,B144))</f>
        <v/>
      </c>
      <c r="F144" s="26" t="str">
        <f t="shared" si="18"/>
        <v/>
      </c>
      <c r="G144" s="26" t="str">
        <f t="shared" si="19"/>
        <v/>
      </c>
      <c r="H144" s="13" t="str">
        <f t="shared" si="14"/>
        <v/>
      </c>
      <c r="CS144" s="35" t="str">
        <f t="shared" si="16"/>
        <v/>
      </c>
      <c r="CT144" s="35" t="str">
        <f t="shared" si="15"/>
        <v/>
      </c>
    </row>
    <row r="145" spans="2:98" x14ac:dyDescent="0.25">
      <c r="B145" s="13" t="str">
        <f t="shared" si="17"/>
        <v/>
      </c>
      <c r="C145" s="26" t="str">
        <f>IF(B145="","",AVERAGEIFS(Data!F$9:F$2708,Data!$C$9:$C$2708,$B145))</f>
        <v/>
      </c>
      <c r="D145" s="26" t="str">
        <f t="array" ref="D145">IF(B145="","",STDEVA(IF((Data!C$9:C$2708=B145)*(Data!F$9:F$2708&lt;&gt;""),Data!F$9:F$2708)))</f>
        <v/>
      </c>
      <c r="E145" s="26" t="str">
        <f>IF(B145="","",COUNTIF(Data!C145:C2844,B145))</f>
        <v/>
      </c>
      <c r="F145" s="26" t="str">
        <f t="shared" si="18"/>
        <v/>
      </c>
      <c r="G145" s="26" t="str">
        <f t="shared" si="19"/>
        <v/>
      </c>
      <c r="H145" s="13" t="str">
        <f t="shared" si="14"/>
        <v/>
      </c>
      <c r="CS145" s="35" t="str">
        <f t="shared" si="16"/>
        <v/>
      </c>
      <c r="CT145" s="35" t="str">
        <f t="shared" si="15"/>
        <v/>
      </c>
    </row>
    <row r="146" spans="2:98" x14ac:dyDescent="0.25">
      <c r="B146" s="13" t="str">
        <f t="shared" si="17"/>
        <v/>
      </c>
      <c r="C146" s="26" t="str">
        <f>IF(B146="","",AVERAGEIFS(Data!F$9:F$2708,Data!$C$9:$C$2708,$B146))</f>
        <v/>
      </c>
      <c r="D146" s="26" t="str">
        <f t="array" ref="D146">IF(B146="","",STDEVA(IF((Data!C$9:C$2708=B146)*(Data!F$9:F$2708&lt;&gt;""),Data!F$9:F$2708)))</f>
        <v/>
      </c>
      <c r="E146" s="26" t="str">
        <f>IF(B146="","",COUNTIF(Data!C146:C2845,B146))</f>
        <v/>
      </c>
      <c r="F146" s="26" t="str">
        <f t="shared" si="18"/>
        <v/>
      </c>
      <c r="G146" s="26" t="str">
        <f t="shared" si="19"/>
        <v/>
      </c>
      <c r="H146" s="13" t="str">
        <f t="shared" si="14"/>
        <v/>
      </c>
      <c r="CS146" s="35" t="str">
        <f t="shared" si="16"/>
        <v/>
      </c>
      <c r="CT146" s="35" t="str">
        <f t="shared" si="15"/>
        <v/>
      </c>
    </row>
    <row r="147" spans="2:98" x14ac:dyDescent="0.25">
      <c r="B147" s="13" t="str">
        <f t="shared" si="17"/>
        <v/>
      </c>
      <c r="C147" s="26" t="str">
        <f>IF(B147="","",AVERAGEIFS(Data!F$9:F$2708,Data!$C$9:$C$2708,$B147))</f>
        <v/>
      </c>
      <c r="D147" s="26" t="str">
        <f t="array" ref="D147">IF(B147="","",STDEVA(IF((Data!C$9:C$2708=B147)*(Data!F$9:F$2708&lt;&gt;""),Data!F$9:F$2708)))</f>
        <v/>
      </c>
      <c r="E147" s="26" t="str">
        <f>IF(B147="","",COUNTIF(Data!C147:C2846,B147))</f>
        <v/>
      </c>
      <c r="F147" s="26" t="str">
        <f t="shared" si="18"/>
        <v/>
      </c>
      <c r="G147" s="26" t="str">
        <f t="shared" si="19"/>
        <v/>
      </c>
      <c r="H147" s="13" t="str">
        <f t="shared" si="14"/>
        <v/>
      </c>
      <c r="CS147" s="35" t="str">
        <f t="shared" si="16"/>
        <v/>
      </c>
      <c r="CT147" s="35" t="str">
        <f t="shared" si="15"/>
        <v/>
      </c>
    </row>
    <row r="148" spans="2:98" x14ac:dyDescent="0.25">
      <c r="B148" s="13" t="str">
        <f t="shared" si="17"/>
        <v/>
      </c>
      <c r="C148" s="26" t="str">
        <f>IF(B148="","",AVERAGEIFS(Data!F$9:F$2708,Data!$C$9:$C$2708,$B148))</f>
        <v/>
      </c>
      <c r="D148" s="26" t="str">
        <f t="array" ref="D148">IF(B148="","",STDEVA(IF((Data!C$9:C$2708=B148)*(Data!F$9:F$2708&lt;&gt;""),Data!F$9:F$2708)))</f>
        <v/>
      </c>
      <c r="E148" s="26" t="str">
        <f>IF(B148="","",COUNTIF(Data!C148:C2847,B148))</f>
        <v/>
      </c>
      <c r="F148" s="26" t="str">
        <f t="shared" si="18"/>
        <v/>
      </c>
      <c r="G148" s="26" t="str">
        <f t="shared" si="19"/>
        <v/>
      </c>
      <c r="H148" s="13" t="str">
        <f t="shared" si="14"/>
        <v/>
      </c>
      <c r="CS148" s="35" t="str">
        <f t="shared" si="16"/>
        <v/>
      </c>
      <c r="CT148" s="35" t="str">
        <f t="shared" si="15"/>
        <v/>
      </c>
    </row>
    <row r="149" spans="2:98" x14ac:dyDescent="0.25">
      <c r="B149" s="13" t="str">
        <f t="shared" si="17"/>
        <v/>
      </c>
      <c r="C149" s="26" t="str">
        <f>IF(B149="","",AVERAGEIFS(Data!F$9:F$2708,Data!$C$9:$C$2708,$B149))</f>
        <v/>
      </c>
      <c r="D149" s="26" t="str">
        <f t="array" ref="D149">IF(B149="","",STDEVA(IF((Data!C$9:C$2708=B149)*(Data!F$9:F$2708&lt;&gt;""),Data!F$9:F$2708)))</f>
        <v/>
      </c>
      <c r="E149" s="26" t="str">
        <f>IF(B149="","",COUNTIF(Data!C149:C2848,B149))</f>
        <v/>
      </c>
      <c r="F149" s="26" t="str">
        <f t="shared" si="18"/>
        <v/>
      </c>
      <c r="G149" s="26" t="str">
        <f t="shared" si="19"/>
        <v/>
      </c>
      <c r="H149" s="13" t="str">
        <f t="shared" si="14"/>
        <v/>
      </c>
      <c r="CS149" s="35" t="str">
        <f t="shared" si="16"/>
        <v/>
      </c>
      <c r="CT149" s="35" t="str">
        <f t="shared" si="15"/>
        <v/>
      </c>
    </row>
    <row r="150" spans="2:98" x14ac:dyDescent="0.25">
      <c r="B150" s="13" t="str">
        <f t="shared" si="17"/>
        <v/>
      </c>
      <c r="C150" s="26" t="str">
        <f>IF(B150="","",AVERAGEIFS(Data!F$9:F$2708,Data!$C$9:$C$2708,$B150))</f>
        <v/>
      </c>
      <c r="D150" s="26" t="str">
        <f t="array" ref="D150">IF(B150="","",STDEVA(IF((Data!C$9:C$2708=B150)*(Data!F$9:F$2708&lt;&gt;""),Data!F$9:F$2708)))</f>
        <v/>
      </c>
      <c r="E150" s="26" t="str">
        <f>IF(B150="","",COUNTIF(Data!C150:C2849,B150))</f>
        <v/>
      </c>
      <c r="F150" s="26" t="str">
        <f t="shared" si="18"/>
        <v/>
      </c>
      <c r="G150" s="26" t="str">
        <f t="shared" si="19"/>
        <v/>
      </c>
      <c r="H150" s="13" t="str">
        <f t="shared" si="14"/>
        <v/>
      </c>
      <c r="CS150" s="35" t="str">
        <f t="shared" si="16"/>
        <v/>
      </c>
      <c r="CT150" s="35" t="str">
        <f t="shared" si="15"/>
        <v/>
      </c>
    </row>
    <row r="151" spans="2:98" x14ac:dyDescent="0.25">
      <c r="B151" s="13" t="str">
        <f t="shared" si="17"/>
        <v/>
      </c>
      <c r="C151" s="26" t="str">
        <f>IF(B151="","",AVERAGEIFS(Data!F$9:F$2708,Data!$C$9:$C$2708,$B151))</f>
        <v/>
      </c>
      <c r="D151" s="26" t="str">
        <f t="array" ref="D151">IF(B151="","",STDEVA(IF((Data!C$9:C$2708=B151)*(Data!F$9:F$2708&lt;&gt;""),Data!F$9:F$2708)))</f>
        <v/>
      </c>
      <c r="E151" s="26" t="str">
        <f>IF(B151="","",COUNTIF(Data!C151:C2850,B151))</f>
        <v/>
      </c>
      <c r="F151" s="26" t="str">
        <f t="shared" si="18"/>
        <v/>
      </c>
      <c r="G151" s="26" t="str">
        <f t="shared" si="19"/>
        <v/>
      </c>
      <c r="H151" s="13" t="str">
        <f t="shared" si="14"/>
        <v/>
      </c>
      <c r="CS151" s="35" t="str">
        <f t="shared" si="16"/>
        <v/>
      </c>
      <c r="CT151" s="35" t="str">
        <f t="shared" si="15"/>
        <v/>
      </c>
    </row>
    <row r="152" spans="2:98" x14ac:dyDescent="0.25">
      <c r="B152" s="13" t="str">
        <f t="shared" si="17"/>
        <v/>
      </c>
      <c r="C152" s="26" t="str">
        <f>IF(B152="","",AVERAGEIFS(Data!F$9:F$2708,Data!$C$9:$C$2708,$B152))</f>
        <v/>
      </c>
      <c r="D152" s="26" t="str">
        <f t="array" ref="D152">IF(B152="","",STDEVA(IF((Data!C$9:C$2708=B152)*(Data!F$9:F$2708&lt;&gt;""),Data!F$9:F$2708)))</f>
        <v/>
      </c>
      <c r="E152" s="26" t="str">
        <f>IF(B152="","",COUNTIF(Data!C152:C2851,B152))</f>
        <v/>
      </c>
      <c r="F152" s="26" t="str">
        <f t="shared" si="18"/>
        <v/>
      </c>
      <c r="G152" s="26" t="str">
        <f t="shared" si="19"/>
        <v/>
      </c>
      <c r="H152" s="13" t="str">
        <f t="shared" si="14"/>
        <v/>
      </c>
      <c r="CS152" s="35" t="str">
        <f t="shared" si="16"/>
        <v/>
      </c>
      <c r="CT152" s="35" t="str">
        <f t="shared" si="15"/>
        <v/>
      </c>
    </row>
    <row r="153" spans="2:98" x14ac:dyDescent="0.25">
      <c r="B153" s="13" t="str">
        <f t="shared" si="17"/>
        <v/>
      </c>
      <c r="C153" s="26" t="str">
        <f>IF(B153="","",AVERAGEIFS(Data!F$9:F$2708,Data!$C$9:$C$2708,$B153))</f>
        <v/>
      </c>
      <c r="D153" s="26" t="str">
        <f t="array" ref="D153">IF(B153="","",STDEVA(IF((Data!C$9:C$2708=B153)*(Data!F$9:F$2708&lt;&gt;""),Data!F$9:F$2708)))</f>
        <v/>
      </c>
      <c r="E153" s="26" t="str">
        <f>IF(B153="","",COUNTIF(Data!C153:C2852,B153))</f>
        <v/>
      </c>
      <c r="F153" s="26" t="str">
        <f t="shared" si="18"/>
        <v/>
      </c>
      <c r="G153" s="26" t="str">
        <f t="shared" si="19"/>
        <v/>
      </c>
      <c r="H153" s="13" t="str">
        <f t="shared" si="14"/>
        <v/>
      </c>
      <c r="CS153" s="35" t="str">
        <f t="shared" si="16"/>
        <v/>
      </c>
      <c r="CT153" s="35" t="str">
        <f t="shared" si="15"/>
        <v/>
      </c>
    </row>
    <row r="154" spans="2:98" x14ac:dyDescent="0.25">
      <c r="B154" s="13" t="str">
        <f t="shared" si="17"/>
        <v/>
      </c>
      <c r="C154" s="26" t="str">
        <f>IF(B154="","",AVERAGEIFS(Data!F$9:F$2708,Data!$C$9:$C$2708,$B154))</f>
        <v/>
      </c>
      <c r="D154" s="26" t="str">
        <f t="array" ref="D154">IF(B154="","",STDEVA(IF((Data!C$9:C$2708=B154)*(Data!F$9:F$2708&lt;&gt;""),Data!F$9:F$2708)))</f>
        <v/>
      </c>
      <c r="E154" s="26" t="str">
        <f>IF(B154="","",COUNTIF(Data!C154:C2853,B154))</f>
        <v/>
      </c>
      <c r="F154" s="26" t="str">
        <f t="shared" si="18"/>
        <v/>
      </c>
      <c r="G154" s="26" t="str">
        <f t="shared" si="19"/>
        <v/>
      </c>
      <c r="H154" s="13" t="str">
        <f t="shared" si="14"/>
        <v/>
      </c>
      <c r="CS154" s="35" t="str">
        <f t="shared" si="16"/>
        <v/>
      </c>
      <c r="CT154" s="35" t="str">
        <f t="shared" si="15"/>
        <v/>
      </c>
    </row>
    <row r="155" spans="2:98" x14ac:dyDescent="0.25">
      <c r="B155" s="13" t="str">
        <f t="shared" si="17"/>
        <v/>
      </c>
      <c r="C155" s="26" t="str">
        <f>IF(B155="","",AVERAGEIFS(Data!F$9:F$2708,Data!$C$9:$C$2708,$B155))</f>
        <v/>
      </c>
      <c r="D155" s="26" t="str">
        <f t="array" ref="D155">IF(B155="","",STDEVA(IF((Data!C$9:C$2708=B155)*(Data!F$9:F$2708&lt;&gt;""),Data!F$9:F$2708)))</f>
        <v/>
      </c>
      <c r="E155" s="26" t="str">
        <f>IF(B155="","",COUNTIF(Data!C155:C2854,B155))</f>
        <v/>
      </c>
      <c r="F155" s="26" t="str">
        <f t="shared" si="18"/>
        <v/>
      </c>
      <c r="G155" s="26" t="str">
        <f t="shared" si="19"/>
        <v/>
      </c>
      <c r="H155" s="13" t="str">
        <f t="shared" si="14"/>
        <v/>
      </c>
      <c r="CS155" s="35" t="str">
        <f t="shared" si="16"/>
        <v/>
      </c>
      <c r="CT155" s="35" t="str">
        <f t="shared" si="15"/>
        <v/>
      </c>
    </row>
    <row r="156" spans="2:98" x14ac:dyDescent="0.25">
      <c r="B156" s="13" t="str">
        <f t="shared" si="17"/>
        <v/>
      </c>
      <c r="C156" s="26" t="str">
        <f>IF(B156="","",AVERAGEIFS(Data!F$9:F$2708,Data!$C$9:$C$2708,$B156))</f>
        <v/>
      </c>
      <c r="D156" s="26" t="str">
        <f t="array" ref="D156">IF(B156="","",STDEVA(IF((Data!C$9:C$2708=B156)*(Data!F$9:F$2708&lt;&gt;""),Data!F$9:F$2708)))</f>
        <v/>
      </c>
      <c r="E156" s="26" t="str">
        <f>IF(B156="","",COUNTIF(Data!C156:C2855,B156))</f>
        <v/>
      </c>
      <c r="F156" s="26" t="str">
        <f t="shared" si="18"/>
        <v/>
      </c>
      <c r="G156" s="26" t="str">
        <f t="shared" si="19"/>
        <v/>
      </c>
      <c r="H156" s="13" t="str">
        <f t="shared" si="14"/>
        <v/>
      </c>
      <c r="CS156" s="35" t="str">
        <f t="shared" si="16"/>
        <v/>
      </c>
      <c r="CT156" s="35" t="str">
        <f t="shared" si="15"/>
        <v/>
      </c>
    </row>
    <row r="157" spans="2:98" x14ac:dyDescent="0.25">
      <c r="B157" s="13" t="str">
        <f t="shared" si="17"/>
        <v/>
      </c>
      <c r="C157" s="26" t="str">
        <f>IF(B157="","",AVERAGEIFS(Data!F$9:F$2708,Data!$C$9:$C$2708,$B157))</f>
        <v/>
      </c>
      <c r="D157" s="26" t="str">
        <f t="array" ref="D157">IF(B157="","",STDEVA(IF((Data!C$9:C$2708=B157)*(Data!F$9:F$2708&lt;&gt;""),Data!F$9:F$2708)))</f>
        <v/>
      </c>
      <c r="E157" s="26" t="str">
        <f>IF(B157="","",COUNTIF(Data!C157:C2856,B157))</f>
        <v/>
      </c>
      <c r="F157" s="26" t="str">
        <f t="shared" si="18"/>
        <v/>
      </c>
      <c r="G157" s="26" t="str">
        <f t="shared" si="19"/>
        <v/>
      </c>
      <c r="H157" s="13" t="str">
        <f t="shared" si="14"/>
        <v/>
      </c>
      <c r="CS157" s="35" t="str">
        <f t="shared" si="16"/>
        <v/>
      </c>
      <c r="CT157" s="35" t="str">
        <f t="shared" si="15"/>
        <v/>
      </c>
    </row>
    <row r="158" spans="2:98" x14ac:dyDescent="0.25">
      <c r="B158" s="13" t="str">
        <f t="shared" si="17"/>
        <v/>
      </c>
      <c r="C158" s="26" t="str">
        <f>IF(B158="","",AVERAGEIFS(Data!F$9:F$2708,Data!$C$9:$C$2708,$B158))</f>
        <v/>
      </c>
      <c r="D158" s="26" t="str">
        <f t="array" ref="D158">IF(B158="","",STDEVA(IF((Data!C$9:C$2708=B158)*(Data!F$9:F$2708&lt;&gt;""),Data!F$9:F$2708)))</f>
        <v/>
      </c>
      <c r="E158" s="26" t="str">
        <f>IF(B158="","",COUNTIF(Data!C158:C2857,B158))</f>
        <v/>
      </c>
      <c r="F158" s="26" t="str">
        <f t="shared" si="18"/>
        <v/>
      </c>
      <c r="G158" s="26" t="str">
        <f t="shared" si="19"/>
        <v/>
      </c>
      <c r="H158" s="13" t="str">
        <f t="shared" si="14"/>
        <v/>
      </c>
      <c r="CS158" s="35" t="str">
        <f t="shared" si="16"/>
        <v/>
      </c>
      <c r="CT158" s="35" t="str">
        <f t="shared" si="15"/>
        <v/>
      </c>
    </row>
    <row r="159" spans="2:98" x14ac:dyDescent="0.25">
      <c r="B159" s="13" t="str">
        <f t="shared" si="17"/>
        <v/>
      </c>
      <c r="C159" s="26" t="str">
        <f>IF(B159="","",AVERAGEIFS(Data!F$9:F$2708,Data!$C$9:$C$2708,$B159))</f>
        <v/>
      </c>
      <c r="D159" s="26" t="str">
        <f t="array" ref="D159">IF(B159="","",STDEVA(IF((Data!C$9:C$2708=B159)*(Data!F$9:F$2708&lt;&gt;""),Data!F$9:F$2708)))</f>
        <v/>
      </c>
      <c r="E159" s="26" t="str">
        <f>IF(B159="","",COUNTIF(Data!C159:C2858,B159))</f>
        <v/>
      </c>
      <c r="F159" s="26" t="str">
        <f t="shared" si="18"/>
        <v/>
      </c>
      <c r="G159" s="26" t="str">
        <f t="shared" si="19"/>
        <v/>
      </c>
      <c r="H159" s="13" t="str">
        <f t="shared" si="14"/>
        <v/>
      </c>
      <c r="CS159" s="35" t="str">
        <f t="shared" si="16"/>
        <v/>
      </c>
      <c r="CT159" s="35" t="str">
        <f t="shared" si="15"/>
        <v/>
      </c>
    </row>
    <row r="160" spans="2:98" x14ac:dyDescent="0.25">
      <c r="B160" s="13" t="str">
        <f t="shared" si="17"/>
        <v/>
      </c>
      <c r="C160" s="26" t="str">
        <f>IF(B160="","",AVERAGEIFS(Data!F$9:F$2708,Data!$C$9:$C$2708,$B160))</f>
        <v/>
      </c>
      <c r="D160" s="26" t="str">
        <f t="array" ref="D160">IF(B160="","",STDEVA(IF((Data!C$9:C$2708=B160)*(Data!F$9:F$2708&lt;&gt;""),Data!F$9:F$2708)))</f>
        <v/>
      </c>
      <c r="E160" s="26" t="str">
        <f>IF(B160="","",COUNTIF(Data!C160:C2859,B160))</f>
        <v/>
      </c>
      <c r="F160" s="26" t="str">
        <f t="shared" si="18"/>
        <v/>
      </c>
      <c r="G160" s="26" t="str">
        <f t="shared" si="19"/>
        <v/>
      </c>
      <c r="H160" s="13" t="str">
        <f t="shared" si="14"/>
        <v/>
      </c>
      <c r="CS160" s="35" t="str">
        <f t="shared" si="16"/>
        <v/>
      </c>
      <c r="CT160" s="35" t="str">
        <f t="shared" si="15"/>
        <v/>
      </c>
    </row>
    <row r="161" spans="2:98" x14ac:dyDescent="0.25">
      <c r="B161" s="13" t="str">
        <f t="shared" si="17"/>
        <v/>
      </c>
      <c r="C161" s="26" t="str">
        <f>IF(B161="","",AVERAGEIFS(Data!F$9:F$2708,Data!$C$9:$C$2708,$B161))</f>
        <v/>
      </c>
      <c r="D161" s="26" t="str">
        <f t="array" ref="D161">IF(B161="","",STDEVA(IF((Data!C$9:C$2708=B161)*(Data!F$9:F$2708&lt;&gt;""),Data!F$9:F$2708)))</f>
        <v/>
      </c>
      <c r="E161" s="26" t="str">
        <f>IF(B161="","",COUNTIF(Data!C161:C2860,B161))</f>
        <v/>
      </c>
      <c r="F161" s="26" t="str">
        <f t="shared" si="18"/>
        <v/>
      </c>
      <c r="G161" s="26" t="str">
        <f t="shared" si="19"/>
        <v/>
      </c>
      <c r="H161" s="13" t="str">
        <f t="shared" si="14"/>
        <v/>
      </c>
      <c r="CS161" s="35" t="str">
        <f t="shared" si="16"/>
        <v/>
      </c>
      <c r="CT161" s="35" t="str">
        <f t="shared" si="15"/>
        <v/>
      </c>
    </row>
    <row r="162" spans="2:98" x14ac:dyDescent="0.25">
      <c r="B162" s="13" t="str">
        <f t="shared" si="17"/>
        <v/>
      </c>
      <c r="C162" s="26" t="str">
        <f>IF(B162="","",AVERAGEIFS(Data!F$9:F$2708,Data!$C$9:$C$2708,$B162))</f>
        <v/>
      </c>
      <c r="D162" s="26" t="str">
        <f t="array" ref="D162">IF(B162="","",STDEVA(IF((Data!C$9:C$2708=B162)*(Data!F$9:F$2708&lt;&gt;""),Data!F$9:F$2708)))</f>
        <v/>
      </c>
      <c r="E162" s="26" t="str">
        <f>IF(B162="","",COUNTIF(Data!C162:C2861,B162))</f>
        <v/>
      </c>
      <c r="F162" s="26" t="str">
        <f t="shared" si="18"/>
        <v/>
      </c>
      <c r="G162" s="26" t="str">
        <f t="shared" si="19"/>
        <v/>
      </c>
      <c r="H162" s="13" t="str">
        <f t="shared" si="14"/>
        <v/>
      </c>
      <c r="CS162" s="35" t="str">
        <f t="shared" si="16"/>
        <v/>
      </c>
      <c r="CT162" s="35" t="str">
        <f t="shared" si="15"/>
        <v/>
      </c>
    </row>
    <row r="163" spans="2:98" x14ac:dyDescent="0.25">
      <c r="B163" s="13" t="str">
        <f t="shared" si="17"/>
        <v/>
      </c>
      <c r="C163" s="26" t="str">
        <f>IF(B163="","",AVERAGEIFS(Data!F$9:F$2708,Data!$C$9:$C$2708,$B163))</f>
        <v/>
      </c>
      <c r="D163" s="26" t="str">
        <f t="array" ref="D163">IF(B163="","",STDEVA(IF((Data!C$9:C$2708=B163)*(Data!F$9:F$2708&lt;&gt;""),Data!F$9:F$2708)))</f>
        <v/>
      </c>
      <c r="E163" s="26" t="str">
        <f>IF(B163="","",COUNTIF(Data!C163:C2862,B163))</f>
        <v/>
      </c>
      <c r="F163" s="26" t="str">
        <f t="shared" si="18"/>
        <v/>
      </c>
      <c r="G163" s="26" t="str">
        <f t="shared" si="19"/>
        <v/>
      </c>
      <c r="H163" s="13" t="str">
        <f t="shared" si="14"/>
        <v/>
      </c>
      <c r="CS163" s="35" t="str">
        <f t="shared" si="16"/>
        <v/>
      </c>
      <c r="CT163" s="35" t="str">
        <f t="shared" si="15"/>
        <v/>
      </c>
    </row>
    <row r="164" spans="2:98" x14ac:dyDescent="0.25">
      <c r="B164" s="13" t="str">
        <f t="shared" si="17"/>
        <v/>
      </c>
      <c r="C164" s="26" t="str">
        <f>IF(B164="","",AVERAGEIFS(Data!F$9:F$2708,Data!$C$9:$C$2708,$B164))</f>
        <v/>
      </c>
      <c r="D164" s="26" t="str">
        <f t="array" ref="D164">IF(B164="","",STDEVA(IF((Data!C$9:C$2708=B164)*(Data!F$9:F$2708&lt;&gt;""),Data!F$9:F$2708)))</f>
        <v/>
      </c>
      <c r="E164" s="26" t="str">
        <f>IF(B164="","",COUNTIF(Data!C164:C2863,B164))</f>
        <v/>
      </c>
      <c r="F164" s="26" t="str">
        <f t="shared" si="18"/>
        <v/>
      </c>
      <c r="G164" s="26" t="str">
        <f t="shared" si="19"/>
        <v/>
      </c>
      <c r="H164" s="13" t="str">
        <f t="shared" si="14"/>
        <v/>
      </c>
      <c r="CS164" s="35" t="str">
        <f t="shared" si="16"/>
        <v/>
      </c>
      <c r="CT164" s="35" t="str">
        <f t="shared" si="15"/>
        <v/>
      </c>
    </row>
    <row r="165" spans="2:98" x14ac:dyDescent="0.25">
      <c r="B165" s="13" t="str">
        <f t="shared" si="17"/>
        <v/>
      </c>
      <c r="C165" s="26" t="str">
        <f>IF(B165="","",AVERAGEIFS(Data!F$9:F$2708,Data!$C$9:$C$2708,$B165))</f>
        <v/>
      </c>
      <c r="D165" s="26" t="str">
        <f t="array" ref="D165">IF(B165="","",STDEVA(IF((Data!C$9:C$2708=B165)*(Data!F$9:F$2708&lt;&gt;""),Data!F$9:F$2708)))</f>
        <v/>
      </c>
      <c r="E165" s="26" t="str">
        <f>IF(B165="","",COUNTIF(Data!C165:C2864,B165))</f>
        <v/>
      </c>
      <c r="F165" s="26" t="str">
        <f t="shared" si="18"/>
        <v/>
      </c>
      <c r="G165" s="26" t="str">
        <f t="shared" si="19"/>
        <v/>
      </c>
      <c r="H165" s="13" t="str">
        <f t="shared" si="14"/>
        <v/>
      </c>
      <c r="CS165" s="35" t="str">
        <f t="shared" si="16"/>
        <v/>
      </c>
      <c r="CT165" s="35" t="str">
        <f t="shared" si="15"/>
        <v/>
      </c>
    </row>
    <row r="166" spans="2:98" x14ac:dyDescent="0.25">
      <c r="B166" s="13" t="str">
        <f t="shared" si="17"/>
        <v/>
      </c>
      <c r="C166" s="26" t="str">
        <f>IF(B166="","",AVERAGEIFS(Data!F$9:F$2708,Data!$C$9:$C$2708,$B166))</f>
        <v/>
      </c>
      <c r="D166" s="26" t="str">
        <f t="array" ref="D166">IF(B166="","",STDEVA(IF((Data!C$9:C$2708=B166)*(Data!F$9:F$2708&lt;&gt;""),Data!F$9:F$2708)))</f>
        <v/>
      </c>
      <c r="E166" s="26" t="str">
        <f>IF(B166="","",COUNTIF(Data!C166:C2865,B166))</f>
        <v/>
      </c>
      <c r="F166" s="26" t="str">
        <f t="shared" si="18"/>
        <v/>
      </c>
      <c r="G166" s="26" t="str">
        <f t="shared" si="19"/>
        <v/>
      </c>
      <c r="H166" s="13" t="str">
        <f t="shared" si="14"/>
        <v/>
      </c>
      <c r="CS166" s="35" t="str">
        <f t="shared" si="16"/>
        <v/>
      </c>
      <c r="CT166" s="35" t="str">
        <f t="shared" si="15"/>
        <v/>
      </c>
    </row>
    <row r="167" spans="2:98" x14ac:dyDescent="0.25">
      <c r="B167" s="13" t="str">
        <f t="shared" si="17"/>
        <v/>
      </c>
      <c r="C167" s="26" t="str">
        <f>IF(B167="","",AVERAGEIFS(Data!F$9:F$2708,Data!$C$9:$C$2708,$B167))</f>
        <v/>
      </c>
      <c r="D167" s="26" t="str">
        <f t="array" ref="D167">IF(B167="","",STDEVA(IF((Data!C$9:C$2708=B167)*(Data!F$9:F$2708&lt;&gt;""),Data!F$9:F$2708)))</f>
        <v/>
      </c>
      <c r="E167" s="26" t="str">
        <f>IF(B167="","",COUNTIF(Data!C167:C2866,B167))</f>
        <v/>
      </c>
      <c r="F167" s="26" t="str">
        <f t="shared" si="18"/>
        <v/>
      </c>
      <c r="G167" s="26" t="str">
        <f t="shared" si="19"/>
        <v/>
      </c>
      <c r="H167" s="13" t="str">
        <f t="shared" si="14"/>
        <v/>
      </c>
      <c r="CS167" s="35" t="str">
        <f t="shared" si="16"/>
        <v/>
      </c>
      <c r="CT167" s="35" t="str">
        <f t="shared" si="15"/>
        <v/>
      </c>
    </row>
    <row r="168" spans="2:98" x14ac:dyDescent="0.25">
      <c r="B168" s="13" t="str">
        <f t="shared" si="17"/>
        <v/>
      </c>
      <c r="C168" s="26" t="str">
        <f>IF(B168="","",AVERAGEIFS(Data!F$9:F$2708,Data!$C$9:$C$2708,$B168))</f>
        <v/>
      </c>
      <c r="D168" s="26" t="str">
        <f t="array" ref="D168">IF(B168="","",STDEVA(IF((Data!C$9:C$2708=B168)*(Data!F$9:F$2708&lt;&gt;""),Data!F$9:F$2708)))</f>
        <v/>
      </c>
      <c r="E168" s="26" t="str">
        <f>IF(B168="","",COUNTIF(Data!C168:C2867,B168))</f>
        <v/>
      </c>
      <c r="F168" s="26" t="str">
        <f t="shared" si="18"/>
        <v/>
      </c>
      <c r="G168" s="26" t="str">
        <f t="shared" si="19"/>
        <v/>
      </c>
      <c r="H168" s="13" t="str">
        <f t="shared" si="14"/>
        <v/>
      </c>
      <c r="CS168" s="35" t="str">
        <f t="shared" si="16"/>
        <v/>
      </c>
      <c r="CT168" s="35" t="str">
        <f t="shared" si="15"/>
        <v/>
      </c>
    </row>
    <row r="169" spans="2:98" x14ac:dyDescent="0.25">
      <c r="B169" s="13" t="str">
        <f t="shared" si="17"/>
        <v/>
      </c>
      <c r="C169" s="26" t="str">
        <f>IF(B169="","",AVERAGEIFS(Data!F$9:F$2708,Data!$C$9:$C$2708,$B169))</f>
        <v/>
      </c>
      <c r="D169" s="26" t="str">
        <f t="array" ref="D169">IF(B169="","",STDEVA(IF((Data!C$9:C$2708=B169)*(Data!F$9:F$2708&lt;&gt;""),Data!F$9:F$2708)))</f>
        <v/>
      </c>
      <c r="E169" s="26" t="str">
        <f>IF(B169="","",COUNTIF(Data!C169:C2868,B169))</f>
        <v/>
      </c>
      <c r="F169" s="26" t="str">
        <f t="shared" si="18"/>
        <v/>
      </c>
      <c r="G169" s="26" t="str">
        <f t="shared" si="19"/>
        <v/>
      </c>
      <c r="H169" s="13" t="str">
        <f t="shared" si="14"/>
        <v/>
      </c>
      <c r="CS169" s="35" t="str">
        <f t="shared" si="16"/>
        <v/>
      </c>
      <c r="CT169" s="35" t="str">
        <f t="shared" si="15"/>
        <v/>
      </c>
    </row>
    <row r="170" spans="2:98" x14ac:dyDescent="0.25">
      <c r="B170" s="13" t="str">
        <f t="shared" si="17"/>
        <v/>
      </c>
      <c r="C170" s="26" t="str">
        <f>IF(B170="","",AVERAGEIFS(Data!F$9:F$2708,Data!$C$9:$C$2708,$B170))</f>
        <v/>
      </c>
      <c r="D170" s="26" t="str">
        <f t="array" ref="D170">IF(B170="","",STDEVA(IF((Data!C$9:C$2708=B170)*(Data!F$9:F$2708&lt;&gt;""),Data!F$9:F$2708)))</f>
        <v/>
      </c>
      <c r="E170" s="26" t="str">
        <f>IF(B170="","",COUNTIF(Data!C170:C2869,B170))</f>
        <v/>
      </c>
      <c r="F170" s="26" t="str">
        <f t="shared" si="18"/>
        <v/>
      </c>
      <c r="G170" s="26" t="str">
        <f t="shared" si="19"/>
        <v/>
      </c>
      <c r="H170" s="13" t="str">
        <f t="shared" si="14"/>
        <v/>
      </c>
      <c r="CS170" s="35" t="str">
        <f t="shared" si="16"/>
        <v/>
      </c>
      <c r="CT170" s="35" t="str">
        <f t="shared" si="15"/>
        <v/>
      </c>
    </row>
    <row r="171" spans="2:98" x14ac:dyDescent="0.25">
      <c r="B171" s="13" t="str">
        <f t="shared" si="17"/>
        <v/>
      </c>
      <c r="C171" s="26" t="str">
        <f>IF(B171="","",AVERAGEIFS(Data!F$9:F$2708,Data!$C$9:$C$2708,$B171))</f>
        <v/>
      </c>
      <c r="D171" s="26" t="str">
        <f t="array" ref="D171">IF(B171="","",STDEVA(IF((Data!C$9:C$2708=B171)*(Data!F$9:F$2708&lt;&gt;""),Data!F$9:F$2708)))</f>
        <v/>
      </c>
      <c r="E171" s="26" t="str">
        <f>IF(B171="","",COUNTIF(Data!C171:C2870,B171))</f>
        <v/>
      </c>
      <c r="F171" s="26" t="str">
        <f t="shared" si="18"/>
        <v/>
      </c>
      <c r="G171" s="26" t="str">
        <f t="shared" si="19"/>
        <v/>
      </c>
      <c r="H171" s="13" t="str">
        <f t="shared" si="14"/>
        <v/>
      </c>
      <c r="CS171" s="35" t="str">
        <f t="shared" si="16"/>
        <v/>
      </c>
      <c r="CT171" s="35" t="str">
        <f t="shared" si="15"/>
        <v/>
      </c>
    </row>
    <row r="172" spans="2:98" x14ac:dyDescent="0.25">
      <c r="B172" s="13" t="str">
        <f t="shared" si="17"/>
        <v/>
      </c>
      <c r="C172" s="26" t="str">
        <f>IF(B172="","",AVERAGEIFS(Data!F$9:F$2708,Data!$C$9:$C$2708,$B172))</f>
        <v/>
      </c>
      <c r="D172" s="26" t="str">
        <f t="array" ref="D172">IF(B172="","",STDEVA(IF((Data!C$9:C$2708=B172)*(Data!F$9:F$2708&lt;&gt;""),Data!F$9:F$2708)))</f>
        <v/>
      </c>
      <c r="E172" s="26" t="str">
        <f>IF(B172="","",COUNTIF(Data!C172:C2871,B172))</f>
        <v/>
      </c>
      <c r="F172" s="26" t="str">
        <f t="shared" si="18"/>
        <v/>
      </c>
      <c r="G172" s="26" t="str">
        <f t="shared" si="19"/>
        <v/>
      </c>
      <c r="H172" s="13" t="str">
        <f t="shared" si="14"/>
        <v/>
      </c>
      <c r="CS172" s="35" t="str">
        <f t="shared" si="16"/>
        <v/>
      </c>
      <c r="CT172" s="35" t="str">
        <f t="shared" si="15"/>
        <v/>
      </c>
    </row>
    <row r="173" spans="2:98" x14ac:dyDescent="0.25">
      <c r="B173" s="13" t="str">
        <f t="shared" si="17"/>
        <v/>
      </c>
      <c r="C173" s="26" t="str">
        <f>IF(B173="","",AVERAGEIFS(Data!F$9:F$2708,Data!$C$9:$C$2708,$B173))</f>
        <v/>
      </c>
      <c r="D173" s="26" t="str">
        <f t="array" ref="D173">IF(B173="","",STDEVA(IF((Data!C$9:C$2708=B173)*(Data!F$9:F$2708&lt;&gt;""),Data!F$9:F$2708)))</f>
        <v/>
      </c>
      <c r="E173" s="26" t="str">
        <f>IF(B173="","",COUNTIF(Data!C173:C2872,B173))</f>
        <v/>
      </c>
      <c r="F173" s="26" t="str">
        <f t="shared" si="18"/>
        <v/>
      </c>
      <c r="G173" s="26" t="str">
        <f t="shared" si="19"/>
        <v/>
      </c>
      <c r="H173" s="13" t="str">
        <f t="shared" si="14"/>
        <v/>
      </c>
      <c r="CS173" s="35" t="str">
        <f t="shared" si="16"/>
        <v/>
      </c>
      <c r="CT173" s="35" t="str">
        <f t="shared" si="15"/>
        <v/>
      </c>
    </row>
    <row r="174" spans="2:98" x14ac:dyDescent="0.25">
      <c r="B174" s="13" t="str">
        <f t="shared" si="17"/>
        <v/>
      </c>
      <c r="C174" s="26" t="str">
        <f>IF(B174="","",AVERAGEIFS(Data!F$9:F$2708,Data!$C$9:$C$2708,$B174))</f>
        <v/>
      </c>
      <c r="D174" s="26" t="str">
        <f t="array" ref="D174">IF(B174="","",STDEVA(IF((Data!C$9:C$2708=B174)*(Data!F$9:F$2708&lt;&gt;""),Data!F$9:F$2708)))</f>
        <v/>
      </c>
      <c r="E174" s="26" t="str">
        <f>IF(B174="","",COUNTIF(Data!C174:C2873,B174))</f>
        <v/>
      </c>
      <c r="F174" s="26" t="str">
        <f t="shared" si="18"/>
        <v/>
      </c>
      <c r="G174" s="26" t="str">
        <f t="shared" si="19"/>
        <v/>
      </c>
      <c r="H174" s="13" t="str">
        <f t="shared" si="14"/>
        <v/>
      </c>
      <c r="CS174" s="35" t="str">
        <f t="shared" si="16"/>
        <v/>
      </c>
      <c r="CT174" s="35" t="str">
        <f t="shared" si="15"/>
        <v/>
      </c>
    </row>
    <row r="175" spans="2:98" x14ac:dyDescent="0.25">
      <c r="B175" s="13" t="str">
        <f t="shared" si="17"/>
        <v/>
      </c>
      <c r="C175" s="26" t="str">
        <f>IF(B175="","",AVERAGEIFS(Data!F$9:F$2708,Data!$C$9:$C$2708,$B175))</f>
        <v/>
      </c>
      <c r="D175" s="26" t="str">
        <f t="array" ref="D175">IF(B175="","",STDEVA(IF((Data!C$9:C$2708=B175)*(Data!F$9:F$2708&lt;&gt;""),Data!F$9:F$2708)))</f>
        <v/>
      </c>
      <c r="E175" s="26" t="str">
        <f>IF(B175="","",COUNTIF(Data!C175:C2874,B175))</f>
        <v/>
      </c>
      <c r="F175" s="26" t="str">
        <f t="shared" si="18"/>
        <v/>
      </c>
      <c r="G175" s="26" t="str">
        <f t="shared" si="19"/>
        <v/>
      </c>
      <c r="H175" s="13" t="str">
        <f t="shared" si="14"/>
        <v/>
      </c>
      <c r="CS175" s="35" t="str">
        <f t="shared" si="16"/>
        <v/>
      </c>
      <c r="CT175" s="35" t="str">
        <f t="shared" si="15"/>
        <v/>
      </c>
    </row>
    <row r="176" spans="2:98" x14ac:dyDescent="0.25">
      <c r="B176" s="13" t="str">
        <f t="shared" si="17"/>
        <v/>
      </c>
      <c r="C176" s="26" t="str">
        <f>IF(B176="","",AVERAGEIFS(Data!F$9:F$2708,Data!$C$9:$C$2708,$B176))</f>
        <v/>
      </c>
      <c r="D176" s="26" t="str">
        <f t="array" ref="D176">IF(B176="","",STDEVA(IF((Data!C$9:C$2708=B176)*(Data!F$9:F$2708&lt;&gt;""),Data!F$9:F$2708)))</f>
        <v/>
      </c>
      <c r="E176" s="26" t="str">
        <f>IF(B176="","",COUNTIF(Data!C176:C2875,B176))</f>
        <v/>
      </c>
      <c r="F176" s="26" t="str">
        <f t="shared" si="18"/>
        <v/>
      </c>
      <c r="G176" s="26" t="str">
        <f t="shared" si="19"/>
        <v/>
      </c>
      <c r="H176" s="13" t="str">
        <f t="shared" si="14"/>
        <v/>
      </c>
      <c r="CS176" s="35" t="str">
        <f t="shared" si="16"/>
        <v/>
      </c>
      <c r="CT176" s="35" t="str">
        <f t="shared" si="15"/>
        <v/>
      </c>
    </row>
    <row r="177" spans="2:98" x14ac:dyDescent="0.25">
      <c r="B177" s="13" t="str">
        <f t="shared" si="17"/>
        <v/>
      </c>
      <c r="C177" s="26" t="str">
        <f>IF(B177="","",AVERAGEIFS(Data!F$9:F$2708,Data!$C$9:$C$2708,$B177))</f>
        <v/>
      </c>
      <c r="D177" s="26" t="str">
        <f t="array" ref="D177">IF(B177="","",STDEVA(IF((Data!C$9:C$2708=B177)*(Data!F$9:F$2708&lt;&gt;""),Data!F$9:F$2708)))</f>
        <v/>
      </c>
      <c r="E177" s="26" t="str">
        <f>IF(B177="","",COUNTIF(Data!C177:C2876,B177))</f>
        <v/>
      </c>
      <c r="F177" s="26" t="str">
        <f t="shared" si="18"/>
        <v/>
      </c>
      <c r="G177" s="26" t="str">
        <f t="shared" si="19"/>
        <v/>
      </c>
      <c r="H177" s="13" t="str">
        <f t="shared" si="14"/>
        <v/>
      </c>
      <c r="CS177" s="35" t="str">
        <f t="shared" si="16"/>
        <v/>
      </c>
      <c r="CT177" s="35" t="str">
        <f t="shared" si="15"/>
        <v/>
      </c>
    </row>
    <row r="178" spans="2:98" x14ac:dyDescent="0.25">
      <c r="B178" s="13" t="str">
        <f t="shared" si="17"/>
        <v/>
      </c>
      <c r="C178" s="26" t="str">
        <f>IF(B178="","",AVERAGEIFS(Data!F$9:F$2708,Data!$C$9:$C$2708,$B178))</f>
        <v/>
      </c>
      <c r="D178" s="26" t="str">
        <f t="array" ref="D178">IF(B178="","",STDEVA(IF((Data!C$9:C$2708=B178)*(Data!F$9:F$2708&lt;&gt;""),Data!F$9:F$2708)))</f>
        <v/>
      </c>
      <c r="E178" s="26" t="str">
        <f>IF(B178="","",COUNTIF(Data!C178:C2877,B178))</f>
        <v/>
      </c>
      <c r="F178" s="26" t="str">
        <f t="shared" si="18"/>
        <v/>
      </c>
      <c r="G178" s="26" t="str">
        <f t="shared" si="19"/>
        <v/>
      </c>
      <c r="H178" s="13" t="str">
        <f t="shared" si="14"/>
        <v/>
      </c>
      <c r="CS178" s="35" t="str">
        <f t="shared" si="16"/>
        <v/>
      </c>
      <c r="CT178" s="35" t="str">
        <f t="shared" si="15"/>
        <v/>
      </c>
    </row>
    <row r="179" spans="2:98" x14ac:dyDescent="0.25">
      <c r="B179" s="13" t="str">
        <f t="shared" si="17"/>
        <v/>
      </c>
      <c r="C179" s="26" t="str">
        <f>IF(B179="","",AVERAGEIFS(Data!F$9:F$2708,Data!$C$9:$C$2708,$B179))</f>
        <v/>
      </c>
      <c r="D179" s="26" t="str">
        <f t="array" ref="D179">IF(B179="","",STDEVA(IF((Data!C$9:C$2708=B179)*(Data!F$9:F$2708&lt;&gt;""),Data!F$9:F$2708)))</f>
        <v/>
      </c>
      <c r="E179" s="26" t="str">
        <f>IF(B179="","",COUNTIF(Data!C179:C2878,B179))</f>
        <v/>
      </c>
      <c r="F179" s="26" t="str">
        <f t="shared" si="18"/>
        <v/>
      </c>
      <c r="G179" s="26" t="str">
        <f t="shared" si="19"/>
        <v/>
      </c>
      <c r="H179" s="13" t="str">
        <f t="shared" si="14"/>
        <v/>
      </c>
      <c r="CS179" s="35" t="str">
        <f t="shared" si="16"/>
        <v/>
      </c>
      <c r="CT179" s="35" t="str">
        <f t="shared" si="15"/>
        <v/>
      </c>
    </row>
    <row r="180" spans="2:98" x14ac:dyDescent="0.25">
      <c r="B180" s="13" t="str">
        <f t="shared" si="17"/>
        <v/>
      </c>
      <c r="C180" s="26" t="str">
        <f>IF(B180="","",AVERAGEIFS(Data!F$9:F$2708,Data!$C$9:$C$2708,$B180))</f>
        <v/>
      </c>
      <c r="D180" s="26" t="str">
        <f t="array" ref="D180">IF(B180="","",STDEVA(IF((Data!C$9:C$2708=B180)*(Data!F$9:F$2708&lt;&gt;""),Data!F$9:F$2708)))</f>
        <v/>
      </c>
      <c r="E180" s="26" t="str">
        <f>IF(B180="","",COUNTIF(Data!C180:C2879,B180))</f>
        <v/>
      </c>
      <c r="F180" s="26" t="str">
        <f t="shared" si="18"/>
        <v/>
      </c>
      <c r="G180" s="26" t="str">
        <f t="shared" si="19"/>
        <v/>
      </c>
      <c r="H180" s="13" t="str">
        <f t="shared" si="14"/>
        <v/>
      </c>
      <c r="CS180" s="35" t="str">
        <f t="shared" si="16"/>
        <v/>
      </c>
      <c r="CT180" s="35" t="str">
        <f t="shared" si="15"/>
        <v/>
      </c>
    </row>
    <row r="181" spans="2:98" x14ac:dyDescent="0.25">
      <c r="B181" s="13" t="str">
        <f t="shared" si="17"/>
        <v/>
      </c>
      <c r="C181" s="26" t="str">
        <f>IF(B181="","",AVERAGEIFS(Data!F$9:F$2708,Data!$C$9:$C$2708,$B181))</f>
        <v/>
      </c>
      <c r="D181" s="26" t="str">
        <f t="array" ref="D181">IF(B181="","",STDEVA(IF((Data!C$9:C$2708=B181)*(Data!F$9:F$2708&lt;&gt;""),Data!F$9:F$2708)))</f>
        <v/>
      </c>
      <c r="E181" s="26" t="str">
        <f>IF(B181="","",COUNTIF(Data!C181:C2880,B181))</f>
        <v/>
      </c>
      <c r="F181" s="26" t="str">
        <f t="shared" si="18"/>
        <v/>
      </c>
      <c r="G181" s="26" t="str">
        <f t="shared" si="19"/>
        <v/>
      </c>
      <c r="H181" s="13" t="str">
        <f t="shared" si="14"/>
        <v/>
      </c>
      <c r="CS181" s="35" t="str">
        <f t="shared" si="16"/>
        <v/>
      </c>
      <c r="CT181" s="35" t="str">
        <f t="shared" si="15"/>
        <v/>
      </c>
    </row>
    <row r="182" spans="2:98" x14ac:dyDescent="0.25">
      <c r="B182" s="13" t="str">
        <f t="shared" si="17"/>
        <v/>
      </c>
      <c r="C182" s="26" t="str">
        <f>IF(B182="","",AVERAGEIFS(Data!F$9:F$2708,Data!$C$9:$C$2708,$B182))</f>
        <v/>
      </c>
      <c r="D182" s="26" t="str">
        <f t="array" ref="D182">IF(B182="","",STDEVA(IF((Data!C$9:C$2708=B182)*(Data!F$9:F$2708&lt;&gt;""),Data!F$9:F$2708)))</f>
        <v/>
      </c>
      <c r="E182" s="26" t="str">
        <f>IF(B182="","",COUNTIF(Data!C182:C2881,B182))</f>
        <v/>
      </c>
      <c r="F182" s="26" t="str">
        <f t="shared" si="18"/>
        <v/>
      </c>
      <c r="G182" s="26" t="str">
        <f t="shared" si="19"/>
        <v/>
      </c>
      <c r="H182" s="13" t="str">
        <f t="shared" si="14"/>
        <v/>
      </c>
      <c r="CS182" s="35" t="str">
        <f t="shared" si="16"/>
        <v/>
      </c>
      <c r="CT182" s="35" t="str">
        <f t="shared" si="15"/>
        <v/>
      </c>
    </row>
    <row r="183" spans="2:98" x14ac:dyDescent="0.25">
      <c r="B183" s="13" t="str">
        <f t="shared" si="17"/>
        <v/>
      </c>
      <c r="C183" s="26" t="str">
        <f>IF(B183="","",AVERAGEIFS(Data!F$9:F$2708,Data!$C$9:$C$2708,$B183))</f>
        <v/>
      </c>
      <c r="D183" s="26" t="str">
        <f t="array" ref="D183">IF(B183="","",STDEVA(IF((Data!C$9:C$2708=B183)*(Data!F$9:F$2708&lt;&gt;""),Data!F$9:F$2708)))</f>
        <v/>
      </c>
      <c r="E183" s="26" t="str">
        <f>IF(B183="","",COUNTIF(Data!C183:C2882,B183))</f>
        <v/>
      </c>
      <c r="F183" s="26" t="str">
        <f t="shared" si="18"/>
        <v/>
      </c>
      <c r="G183" s="26" t="str">
        <f t="shared" si="19"/>
        <v/>
      </c>
      <c r="H183" s="13" t="str">
        <f t="shared" si="14"/>
        <v/>
      </c>
      <c r="CS183" s="35" t="str">
        <f t="shared" si="16"/>
        <v/>
      </c>
      <c r="CT183" s="35" t="str">
        <f t="shared" si="15"/>
        <v/>
      </c>
    </row>
    <row r="184" spans="2:98" x14ac:dyDescent="0.25">
      <c r="B184" s="13" t="str">
        <f t="shared" si="17"/>
        <v/>
      </c>
      <c r="C184" s="26" t="str">
        <f>IF(B184="","",AVERAGEIFS(Data!F$9:F$2708,Data!$C$9:$C$2708,$B184))</f>
        <v/>
      </c>
      <c r="D184" s="26" t="str">
        <f t="array" ref="D184">IF(B184="","",STDEVA(IF((Data!C$9:C$2708=B184)*(Data!F$9:F$2708&lt;&gt;""),Data!F$9:F$2708)))</f>
        <v/>
      </c>
      <c r="E184" s="26" t="str">
        <f>IF(B184="","",COUNTIF(Data!C184:C2883,B184))</f>
        <v/>
      </c>
      <c r="F184" s="26" t="str">
        <f t="shared" si="18"/>
        <v/>
      </c>
      <c r="G184" s="26" t="str">
        <f t="shared" si="19"/>
        <v/>
      </c>
      <c r="H184" s="13" t="str">
        <f t="shared" si="14"/>
        <v/>
      </c>
      <c r="CS184" s="35" t="str">
        <f t="shared" si="16"/>
        <v/>
      </c>
      <c r="CT184" s="35" t="str">
        <f t="shared" si="15"/>
        <v/>
      </c>
    </row>
    <row r="185" spans="2:98" x14ac:dyDescent="0.25">
      <c r="B185" s="13" t="str">
        <f t="shared" si="17"/>
        <v/>
      </c>
      <c r="C185" s="26" t="str">
        <f>IF(B185="","",AVERAGEIFS(Data!F$9:F$2708,Data!$C$9:$C$2708,$B185))</f>
        <v/>
      </c>
      <c r="D185" s="26" t="str">
        <f t="array" ref="D185">IF(B185="","",STDEVA(IF((Data!C$9:C$2708=B185)*(Data!F$9:F$2708&lt;&gt;""),Data!F$9:F$2708)))</f>
        <v/>
      </c>
      <c r="E185" s="26" t="str">
        <f>IF(B185="","",COUNTIF(Data!C185:C2884,B185))</f>
        <v/>
      </c>
      <c r="F185" s="26" t="str">
        <f t="shared" si="18"/>
        <v/>
      </c>
      <c r="G185" s="26" t="str">
        <f t="shared" si="19"/>
        <v/>
      </c>
      <c r="H185" s="13" t="str">
        <f t="shared" si="14"/>
        <v/>
      </c>
      <c r="CS185" s="35" t="str">
        <f t="shared" si="16"/>
        <v/>
      </c>
      <c r="CT185" s="35" t="str">
        <f t="shared" si="15"/>
        <v/>
      </c>
    </row>
    <row r="186" spans="2:98" x14ac:dyDescent="0.25">
      <c r="B186" s="13" t="str">
        <f t="shared" si="17"/>
        <v/>
      </c>
      <c r="C186" s="26" t="str">
        <f>IF(B186="","",AVERAGEIFS(Data!F$9:F$2708,Data!$C$9:$C$2708,$B186))</f>
        <v/>
      </c>
      <c r="D186" s="26" t="str">
        <f t="array" ref="D186">IF(B186="","",STDEVA(IF((Data!C$9:C$2708=B186)*(Data!F$9:F$2708&lt;&gt;""),Data!F$9:F$2708)))</f>
        <v/>
      </c>
      <c r="E186" s="26" t="str">
        <f>IF(B186="","",COUNTIF(Data!C186:C2885,B186))</f>
        <v/>
      </c>
      <c r="F186" s="26" t="str">
        <f t="shared" si="18"/>
        <v/>
      </c>
      <c r="G186" s="26" t="str">
        <f t="shared" si="19"/>
        <v/>
      </c>
      <c r="H186" s="13" t="str">
        <f t="shared" si="14"/>
        <v/>
      </c>
      <c r="CS186" s="35" t="str">
        <f t="shared" si="16"/>
        <v/>
      </c>
      <c r="CT186" s="35" t="str">
        <f t="shared" si="15"/>
        <v/>
      </c>
    </row>
    <row r="187" spans="2:98" x14ac:dyDescent="0.25">
      <c r="B187" s="13" t="str">
        <f t="shared" si="17"/>
        <v/>
      </c>
      <c r="C187" s="26" t="str">
        <f>IF(B187="","",AVERAGEIFS(Data!F$9:F$2708,Data!$C$9:$C$2708,$B187))</f>
        <v/>
      </c>
      <c r="D187" s="26" t="str">
        <f t="array" ref="D187">IF(B187="","",STDEVA(IF((Data!C$9:C$2708=B187)*(Data!F$9:F$2708&lt;&gt;""),Data!F$9:F$2708)))</f>
        <v/>
      </c>
      <c r="E187" s="26" t="str">
        <f>IF(B187="","",COUNTIF(Data!C187:C2886,B187))</f>
        <v/>
      </c>
      <c r="F187" s="26" t="str">
        <f t="shared" si="18"/>
        <v/>
      </c>
      <c r="G187" s="26" t="str">
        <f t="shared" si="19"/>
        <v/>
      </c>
      <c r="H187" s="13" t="str">
        <f t="shared" si="14"/>
        <v/>
      </c>
      <c r="CS187" s="35" t="str">
        <f t="shared" si="16"/>
        <v/>
      </c>
      <c r="CT187" s="35" t="str">
        <f t="shared" si="15"/>
        <v/>
      </c>
    </row>
    <row r="188" spans="2:98" x14ac:dyDescent="0.25">
      <c r="B188" s="13" t="str">
        <f t="shared" si="17"/>
        <v/>
      </c>
      <c r="C188" s="26" t="str">
        <f>IF(B188="","",AVERAGEIFS(Data!F$9:F$2708,Data!$C$9:$C$2708,$B188))</f>
        <v/>
      </c>
      <c r="D188" s="26" t="str">
        <f t="array" ref="D188">IF(B188="","",STDEVA(IF((Data!C$9:C$2708=B188)*(Data!F$9:F$2708&lt;&gt;""),Data!F$9:F$2708)))</f>
        <v/>
      </c>
      <c r="E188" s="26" t="str">
        <f>IF(B188="","",COUNTIF(Data!C188:C2887,B188))</f>
        <v/>
      </c>
      <c r="F188" s="26" t="str">
        <f t="shared" si="18"/>
        <v/>
      </c>
      <c r="G188" s="26" t="str">
        <f t="shared" si="19"/>
        <v/>
      </c>
      <c r="H188" s="13" t="str">
        <f t="shared" si="14"/>
        <v/>
      </c>
      <c r="CS188" s="35" t="str">
        <f t="shared" si="16"/>
        <v/>
      </c>
      <c r="CT188" s="35" t="str">
        <f t="shared" si="15"/>
        <v/>
      </c>
    </row>
    <row r="189" spans="2:98" x14ac:dyDescent="0.25">
      <c r="B189" s="13" t="str">
        <f t="shared" si="17"/>
        <v/>
      </c>
      <c r="C189" s="26" t="str">
        <f>IF(B189="","",AVERAGEIFS(Data!F$9:F$2708,Data!$C$9:$C$2708,$B189))</f>
        <v/>
      </c>
      <c r="D189" s="26" t="str">
        <f t="array" ref="D189">IF(B189="","",STDEVA(IF((Data!C$9:C$2708=B189)*(Data!F$9:F$2708&lt;&gt;""),Data!F$9:F$2708)))</f>
        <v/>
      </c>
      <c r="E189" s="26" t="str">
        <f>IF(B189="","",COUNTIF(Data!C189:C2888,B189))</f>
        <v/>
      </c>
      <c r="F189" s="26" t="str">
        <f t="shared" si="18"/>
        <v/>
      </c>
      <c r="G189" s="26" t="str">
        <f t="shared" si="19"/>
        <v/>
      </c>
      <c r="H189" s="13" t="str">
        <f t="shared" si="14"/>
        <v/>
      </c>
      <c r="CS189" s="35" t="str">
        <f t="shared" si="16"/>
        <v/>
      </c>
      <c r="CT189" s="35" t="str">
        <f t="shared" si="15"/>
        <v/>
      </c>
    </row>
    <row r="190" spans="2:98" x14ac:dyDescent="0.25">
      <c r="B190" s="13" t="str">
        <f t="shared" si="17"/>
        <v/>
      </c>
      <c r="C190" s="26" t="str">
        <f>IF(B190="","",AVERAGEIFS(Data!F$9:F$2708,Data!$C$9:$C$2708,$B190))</f>
        <v/>
      </c>
      <c r="D190" s="26" t="str">
        <f t="array" ref="D190">IF(B190="","",STDEVA(IF((Data!C$9:C$2708=B190)*(Data!F$9:F$2708&lt;&gt;""),Data!F$9:F$2708)))</f>
        <v/>
      </c>
      <c r="E190" s="26" t="str">
        <f>IF(B190="","",COUNTIF(Data!C190:C2889,B190))</f>
        <v/>
      </c>
      <c r="F190" s="26" t="str">
        <f t="shared" si="18"/>
        <v/>
      </c>
      <c r="G190" s="26" t="str">
        <f t="shared" si="19"/>
        <v/>
      </c>
      <c r="H190" s="13" t="str">
        <f t="shared" si="14"/>
        <v/>
      </c>
      <c r="CS190" s="35" t="str">
        <f t="shared" si="16"/>
        <v/>
      </c>
      <c r="CT190" s="35" t="str">
        <f t="shared" si="15"/>
        <v/>
      </c>
    </row>
    <row r="191" spans="2:98" x14ac:dyDescent="0.25">
      <c r="B191" s="13" t="str">
        <f t="shared" si="17"/>
        <v/>
      </c>
      <c r="C191" s="26" t="str">
        <f>IF(B191="","",AVERAGEIFS(Data!F$9:F$2708,Data!$C$9:$C$2708,$B191))</f>
        <v/>
      </c>
      <c r="D191" s="26" t="str">
        <f t="array" ref="D191">IF(B191="","",STDEVA(IF((Data!C$9:C$2708=B191)*(Data!F$9:F$2708&lt;&gt;""),Data!F$9:F$2708)))</f>
        <v/>
      </c>
      <c r="E191" s="26" t="str">
        <f>IF(B191="","",COUNTIF(Data!C191:C2890,B191))</f>
        <v/>
      </c>
      <c r="F191" s="26" t="str">
        <f t="shared" si="18"/>
        <v/>
      </c>
      <c r="G191" s="26" t="str">
        <f t="shared" si="19"/>
        <v/>
      </c>
      <c r="H191" s="13" t="str">
        <f t="shared" si="14"/>
        <v/>
      </c>
      <c r="CS191" s="35" t="str">
        <f t="shared" si="16"/>
        <v/>
      </c>
      <c r="CT191" s="35" t="str">
        <f t="shared" si="15"/>
        <v/>
      </c>
    </row>
    <row r="192" spans="2:98" x14ac:dyDescent="0.25">
      <c r="B192" s="13" t="str">
        <f t="shared" si="17"/>
        <v/>
      </c>
      <c r="C192" s="26" t="str">
        <f>IF(B192="","",AVERAGEIFS(Data!F$9:F$2708,Data!$C$9:$C$2708,$B192))</f>
        <v/>
      </c>
      <c r="D192" s="26" t="str">
        <f t="array" ref="D192">IF(B192="","",STDEVA(IF((Data!C$9:C$2708=B192)*(Data!F$9:F$2708&lt;&gt;""),Data!F$9:F$2708)))</f>
        <v/>
      </c>
      <c r="E192" s="26" t="str">
        <f>IF(B192="","",COUNTIF(Data!C192:C2891,B192))</f>
        <v/>
      </c>
      <c r="F192" s="26" t="str">
        <f t="shared" si="18"/>
        <v/>
      </c>
      <c r="G192" s="26" t="str">
        <f t="shared" si="19"/>
        <v/>
      </c>
      <c r="H192" s="13" t="str">
        <f t="shared" si="14"/>
        <v/>
      </c>
      <c r="CS192" s="35" t="str">
        <f t="shared" si="16"/>
        <v/>
      </c>
      <c r="CT192" s="35" t="str">
        <f t="shared" si="15"/>
        <v/>
      </c>
    </row>
    <row r="193" spans="2:98" x14ac:dyDescent="0.25">
      <c r="B193" s="13" t="str">
        <f t="shared" si="17"/>
        <v/>
      </c>
      <c r="C193" s="26" t="str">
        <f>IF(B193="","",AVERAGEIFS(Data!F$9:F$2708,Data!$C$9:$C$2708,$B193))</f>
        <v/>
      </c>
      <c r="D193" s="26" t="str">
        <f t="array" ref="D193">IF(B193="","",STDEVA(IF((Data!C$9:C$2708=B193)*(Data!F$9:F$2708&lt;&gt;""),Data!F$9:F$2708)))</f>
        <v/>
      </c>
      <c r="E193" s="26" t="str">
        <f>IF(B193="","",COUNTIF(Data!C193:C2892,B193))</f>
        <v/>
      </c>
      <c r="F193" s="26" t="str">
        <f t="shared" si="18"/>
        <v/>
      </c>
      <c r="G193" s="26" t="str">
        <f t="shared" si="19"/>
        <v/>
      </c>
      <c r="H193" s="13" t="str">
        <f t="shared" si="14"/>
        <v/>
      </c>
      <c r="CS193" s="35" t="str">
        <f t="shared" si="16"/>
        <v/>
      </c>
      <c r="CT193" s="35" t="str">
        <f t="shared" si="15"/>
        <v/>
      </c>
    </row>
    <row r="194" spans="2:98" x14ac:dyDescent="0.25">
      <c r="B194" s="13" t="str">
        <f t="shared" si="17"/>
        <v/>
      </c>
      <c r="C194" s="26" t="str">
        <f>IF(B194="","",AVERAGEIFS(Data!F$9:F$2708,Data!$C$9:$C$2708,$B194))</f>
        <v/>
      </c>
      <c r="D194" s="26" t="str">
        <f t="array" ref="D194">IF(B194="","",STDEVA(IF((Data!C$9:C$2708=B194)*(Data!F$9:F$2708&lt;&gt;""),Data!F$9:F$2708)))</f>
        <v/>
      </c>
      <c r="E194" s="26" t="str">
        <f>IF(B194="","",COUNTIF(Data!C194:C2893,B194))</f>
        <v/>
      </c>
      <c r="F194" s="26" t="str">
        <f t="shared" si="18"/>
        <v/>
      </c>
      <c r="G194" s="26" t="str">
        <f t="shared" si="19"/>
        <v/>
      </c>
      <c r="H194" s="13" t="str">
        <f t="shared" si="14"/>
        <v/>
      </c>
      <c r="CS194" s="35" t="str">
        <f t="shared" si="16"/>
        <v/>
      </c>
      <c r="CT194" s="35" t="str">
        <f t="shared" si="15"/>
        <v/>
      </c>
    </row>
    <row r="195" spans="2:98" x14ac:dyDescent="0.25">
      <c r="B195" s="13" t="str">
        <f t="shared" si="17"/>
        <v/>
      </c>
      <c r="C195" s="26" t="str">
        <f>IF(B195="","",AVERAGEIFS(Data!F$9:F$2708,Data!$C$9:$C$2708,$B195))</f>
        <v/>
      </c>
      <c r="D195" s="26" t="str">
        <f t="array" ref="D195">IF(B195="","",STDEVA(IF((Data!C$9:C$2708=B195)*(Data!F$9:F$2708&lt;&gt;""),Data!F$9:F$2708)))</f>
        <v/>
      </c>
      <c r="E195" s="26" t="str">
        <f>IF(B195="","",COUNTIF(Data!C195:C2894,B195))</f>
        <v/>
      </c>
      <c r="F195" s="26" t="str">
        <f t="shared" si="18"/>
        <v/>
      </c>
      <c r="G195" s="26" t="str">
        <f t="shared" si="19"/>
        <v/>
      </c>
      <c r="H195" s="13" t="str">
        <f t="shared" si="14"/>
        <v/>
      </c>
      <c r="CS195" s="35" t="str">
        <f t="shared" si="16"/>
        <v/>
      </c>
      <c r="CT195" s="35" t="str">
        <f t="shared" si="15"/>
        <v/>
      </c>
    </row>
    <row r="196" spans="2:98" x14ac:dyDescent="0.25">
      <c r="B196" s="13" t="str">
        <f t="shared" si="17"/>
        <v/>
      </c>
      <c r="C196" s="26" t="str">
        <f>IF(B196="","",AVERAGEIFS(Data!F$9:F$2708,Data!$C$9:$C$2708,$B196))</f>
        <v/>
      </c>
      <c r="D196" s="26" t="str">
        <f t="array" ref="D196">IF(B196="","",STDEVA(IF((Data!C$9:C$2708=B196)*(Data!F$9:F$2708&lt;&gt;""),Data!F$9:F$2708)))</f>
        <v/>
      </c>
      <c r="E196" s="26" t="str">
        <f>IF(B196="","",COUNTIF(Data!C196:C2895,B196))</f>
        <v/>
      </c>
      <c r="F196" s="26" t="str">
        <f t="shared" si="18"/>
        <v/>
      </c>
      <c r="G196" s="26" t="str">
        <f t="shared" si="19"/>
        <v/>
      </c>
      <c r="H196" s="13" t="str">
        <f t="shared" si="14"/>
        <v/>
      </c>
      <c r="CS196" s="35" t="str">
        <f t="shared" si="16"/>
        <v/>
      </c>
      <c r="CT196" s="35" t="str">
        <f t="shared" si="15"/>
        <v/>
      </c>
    </row>
    <row r="197" spans="2:98" x14ac:dyDescent="0.25">
      <c r="B197" s="13" t="str">
        <f t="shared" si="17"/>
        <v/>
      </c>
      <c r="C197" s="26" t="str">
        <f>IF(B197="","",AVERAGEIFS(Data!F$9:F$2708,Data!$C$9:$C$2708,$B197))</f>
        <v/>
      </c>
      <c r="D197" s="26" t="str">
        <f t="array" ref="D197">IF(B197="","",STDEVA(IF((Data!C$9:C$2708=B197)*(Data!F$9:F$2708&lt;&gt;""),Data!F$9:F$2708)))</f>
        <v/>
      </c>
      <c r="E197" s="26" t="str">
        <f>IF(B197="","",COUNTIF(Data!C197:C2896,B197))</f>
        <v/>
      </c>
      <c r="F197" s="26" t="str">
        <f t="shared" si="18"/>
        <v/>
      </c>
      <c r="G197" s="26" t="str">
        <f t="shared" si="19"/>
        <v/>
      </c>
      <c r="H197" s="13" t="str">
        <f t="shared" si="14"/>
        <v/>
      </c>
      <c r="CS197" s="35" t="str">
        <f t="shared" si="16"/>
        <v/>
      </c>
      <c r="CT197" s="35" t="str">
        <f t="shared" si="15"/>
        <v/>
      </c>
    </row>
    <row r="198" spans="2:98" x14ac:dyDescent="0.25">
      <c r="B198" s="13" t="str">
        <f t="shared" si="17"/>
        <v/>
      </c>
      <c r="C198" s="26" t="str">
        <f>IF(B198="","",AVERAGEIFS(Data!F$9:F$2708,Data!$C$9:$C$2708,$B198))</f>
        <v/>
      </c>
      <c r="D198" s="26" t="str">
        <f t="array" ref="D198">IF(B198="","",STDEVA(IF((Data!C$9:C$2708=B198)*(Data!F$9:F$2708&lt;&gt;""),Data!F$9:F$2708)))</f>
        <v/>
      </c>
      <c r="E198" s="26" t="str">
        <f>IF(B198="","",COUNTIF(Data!C198:C2897,B198))</f>
        <v/>
      </c>
      <c r="F198" s="26" t="str">
        <f t="shared" si="18"/>
        <v/>
      </c>
      <c r="G198" s="26" t="str">
        <f t="shared" si="19"/>
        <v/>
      </c>
      <c r="H198" s="13" t="str">
        <f t="shared" si="14"/>
        <v/>
      </c>
      <c r="CS198" s="35" t="str">
        <f t="shared" si="16"/>
        <v/>
      </c>
      <c r="CT198" s="35" t="str">
        <f t="shared" si="15"/>
        <v/>
      </c>
    </row>
    <row r="199" spans="2:98" x14ac:dyDescent="0.25">
      <c r="B199" s="13" t="str">
        <f t="shared" si="17"/>
        <v/>
      </c>
      <c r="C199" s="26" t="str">
        <f>IF(B199="","",AVERAGEIFS(Data!F$9:F$2708,Data!$C$9:$C$2708,$B199))</f>
        <v/>
      </c>
      <c r="D199" s="26" t="str">
        <f t="array" ref="D199">IF(B199="","",STDEVA(IF((Data!C$9:C$2708=B199)*(Data!F$9:F$2708&lt;&gt;""),Data!F$9:F$2708)))</f>
        <v/>
      </c>
      <c r="E199" s="26" t="str">
        <f>IF(B199="","",COUNTIF(Data!C199:C2898,B199))</f>
        <v/>
      </c>
      <c r="F199" s="26" t="str">
        <f t="shared" si="18"/>
        <v/>
      </c>
      <c r="G199" s="26" t="str">
        <f t="shared" si="19"/>
        <v/>
      </c>
      <c r="H199" s="13" t="str">
        <f t="shared" si="14"/>
        <v/>
      </c>
      <c r="CS199" s="35" t="str">
        <f t="shared" si="16"/>
        <v/>
      </c>
      <c r="CT199" s="35" t="str">
        <f t="shared" si="15"/>
        <v/>
      </c>
    </row>
    <row r="200" spans="2:98" x14ac:dyDescent="0.25">
      <c r="B200" s="13" t="str">
        <f t="shared" si="17"/>
        <v/>
      </c>
      <c r="C200" s="26" t="str">
        <f>IF(B200="","",AVERAGEIFS(Data!F$9:F$2708,Data!$C$9:$C$2708,$B200))</f>
        <v/>
      </c>
      <c r="D200" s="26" t="str">
        <f t="array" ref="D200">IF(B200="","",STDEVA(IF((Data!C$9:C$2708=B200)*(Data!F$9:F$2708&lt;&gt;""),Data!F$9:F$2708)))</f>
        <v/>
      </c>
      <c r="E200" s="26" t="str">
        <f>IF(B200="","",COUNTIF(Data!C200:C2899,B200))</f>
        <v/>
      </c>
      <c r="F200" s="26" t="str">
        <f t="shared" si="18"/>
        <v/>
      </c>
      <c r="G200" s="26" t="str">
        <f t="shared" si="19"/>
        <v/>
      </c>
      <c r="H200" s="13" t="str">
        <f t="shared" si="14"/>
        <v/>
      </c>
      <c r="CS200" s="35" t="str">
        <f t="shared" si="16"/>
        <v/>
      </c>
      <c r="CT200" s="35" t="str">
        <f t="shared" si="15"/>
        <v/>
      </c>
    </row>
    <row r="201" spans="2:98" x14ac:dyDescent="0.25">
      <c r="B201" s="13" t="str">
        <f t="shared" si="17"/>
        <v/>
      </c>
      <c r="C201" s="26" t="str">
        <f>IF(B201="","",AVERAGEIFS(Data!F$9:F$2708,Data!$C$9:$C$2708,$B201))</f>
        <v/>
      </c>
      <c r="D201" s="26" t="str">
        <f t="array" ref="D201">IF(B201="","",STDEVA(IF((Data!C$9:C$2708=B201)*(Data!F$9:F$2708&lt;&gt;""),Data!F$9:F$2708)))</f>
        <v/>
      </c>
      <c r="E201" s="26" t="str">
        <f>IF(B201="","",COUNTIF(Data!C201:C2900,B201))</f>
        <v/>
      </c>
      <c r="F201" s="26" t="str">
        <f t="shared" si="18"/>
        <v/>
      </c>
      <c r="G201" s="26" t="str">
        <f t="shared" si="19"/>
        <v/>
      </c>
      <c r="H201" s="13" t="str">
        <f t="shared" ref="H201:H264" si="20">IF(B201="","",$I$6)</f>
        <v/>
      </c>
      <c r="CS201" s="35" t="str">
        <f t="shared" si="16"/>
        <v/>
      </c>
      <c r="CT201" s="35" t="str">
        <f t="shared" ref="CT201:CT264" si="21">IF(CS201="","",CS201/$M$6)</f>
        <v/>
      </c>
    </row>
    <row r="202" spans="2:98" x14ac:dyDescent="0.25">
      <c r="B202" s="13" t="str">
        <f t="shared" si="17"/>
        <v/>
      </c>
      <c r="C202" s="26" t="str">
        <f>IF(B202="","",AVERAGEIFS(Data!F$9:F$2708,Data!$C$9:$C$2708,$B202))</f>
        <v/>
      </c>
      <c r="D202" s="26" t="str">
        <f t="array" ref="D202">IF(B202="","",STDEVA(IF((Data!C$9:C$2708=B202)*(Data!F$9:F$2708&lt;&gt;""),Data!F$9:F$2708)))</f>
        <v/>
      </c>
      <c r="E202" s="26" t="str">
        <f>IF(B202="","",COUNTIF(Data!C202:C2901,B202))</f>
        <v/>
      </c>
      <c r="F202" s="26" t="str">
        <f t="shared" si="18"/>
        <v/>
      </c>
      <c r="G202" s="26" t="str">
        <f t="shared" si="19"/>
        <v/>
      </c>
      <c r="H202" s="13" t="str">
        <f t="shared" si="20"/>
        <v/>
      </c>
      <c r="CS202" s="35" t="str">
        <f t="shared" ref="CS202:CS265" si="22">IF(C202="","",(CS201+(10^((C202-$K$6)/$L$6)+(10^((C202-$K$6)/$L$6)))/2*(B202-B201)))</f>
        <v/>
      </c>
      <c r="CT202" s="35" t="str">
        <f t="shared" si="21"/>
        <v/>
      </c>
    </row>
    <row r="203" spans="2:98" x14ac:dyDescent="0.25">
      <c r="B203" s="13" t="str">
        <f t="shared" ref="B203:B266" si="23">IF(B202&lt;$D$6,B202+$E$6,"")</f>
        <v/>
      </c>
      <c r="C203" s="26" t="str">
        <f>IF(B203="","",AVERAGEIFS(Data!F$9:F$2708,Data!$C$9:$C$2708,$B203))</f>
        <v/>
      </c>
      <c r="D203" s="26" t="str">
        <f t="array" ref="D203">IF(B203="","",STDEVA(IF((Data!C$9:C$2708=B203)*(Data!F$9:F$2708&lt;&gt;""),Data!F$9:F$2708)))</f>
        <v/>
      </c>
      <c r="E203" s="26" t="str">
        <f>IF(B203="","",COUNTIF(Data!C203:C2902,B203))</f>
        <v/>
      </c>
      <c r="F203" s="26" t="str">
        <f t="shared" ref="F203:F266" si="24">IF(C203="","",C203-1.96*D203/SQRT(E203))</f>
        <v/>
      </c>
      <c r="G203" s="26" t="str">
        <f t="shared" ref="G203:G266" si="25">IF(C203="","",C203+1.96*D203/SQRT(E203))</f>
        <v/>
      </c>
      <c r="H203" s="13" t="str">
        <f t="shared" si="20"/>
        <v/>
      </c>
      <c r="CS203" s="35" t="str">
        <f t="shared" si="22"/>
        <v/>
      </c>
      <c r="CT203" s="35" t="str">
        <f t="shared" si="21"/>
        <v/>
      </c>
    </row>
    <row r="204" spans="2:98" x14ac:dyDescent="0.25">
      <c r="B204" s="13" t="str">
        <f t="shared" si="23"/>
        <v/>
      </c>
      <c r="C204" s="26" t="str">
        <f>IF(B204="","",AVERAGEIFS(Data!F$9:F$2708,Data!$C$9:$C$2708,$B204))</f>
        <v/>
      </c>
      <c r="D204" s="26" t="str">
        <f t="array" ref="D204">IF(B204="","",STDEVA(IF((Data!C$9:C$2708=B204)*(Data!F$9:F$2708&lt;&gt;""),Data!F$9:F$2708)))</f>
        <v/>
      </c>
      <c r="E204" s="26" t="str">
        <f>IF(B204="","",COUNTIF(Data!C204:C2903,B204))</f>
        <v/>
      </c>
      <c r="F204" s="26" t="str">
        <f t="shared" si="24"/>
        <v/>
      </c>
      <c r="G204" s="26" t="str">
        <f t="shared" si="25"/>
        <v/>
      </c>
      <c r="H204" s="13" t="str">
        <f t="shared" si="20"/>
        <v/>
      </c>
      <c r="CS204" s="35" t="str">
        <f t="shared" si="22"/>
        <v/>
      </c>
      <c r="CT204" s="35" t="str">
        <f t="shared" si="21"/>
        <v/>
      </c>
    </row>
    <row r="205" spans="2:98" x14ac:dyDescent="0.25">
      <c r="B205" s="13" t="str">
        <f t="shared" si="23"/>
        <v/>
      </c>
      <c r="C205" s="26" t="str">
        <f>IF(B205="","",AVERAGEIFS(Data!F$9:F$2708,Data!$C$9:$C$2708,$B205))</f>
        <v/>
      </c>
      <c r="D205" s="26" t="str">
        <f t="array" ref="D205">IF(B205="","",STDEVA(IF((Data!C$9:C$2708=B205)*(Data!F$9:F$2708&lt;&gt;""),Data!F$9:F$2708)))</f>
        <v/>
      </c>
      <c r="E205" s="26" t="str">
        <f>IF(B205="","",COUNTIF(Data!C205:C2904,B205))</f>
        <v/>
      </c>
      <c r="F205" s="26" t="str">
        <f t="shared" si="24"/>
        <v/>
      </c>
      <c r="G205" s="26" t="str">
        <f t="shared" si="25"/>
        <v/>
      </c>
      <c r="H205" s="13" t="str">
        <f t="shared" si="20"/>
        <v/>
      </c>
      <c r="CS205" s="35" t="str">
        <f t="shared" si="22"/>
        <v/>
      </c>
      <c r="CT205" s="35" t="str">
        <f t="shared" si="21"/>
        <v/>
      </c>
    </row>
    <row r="206" spans="2:98" x14ac:dyDescent="0.25">
      <c r="B206" s="13" t="str">
        <f t="shared" si="23"/>
        <v/>
      </c>
      <c r="C206" s="26" t="str">
        <f>IF(B206="","",AVERAGEIFS(Data!F$9:F$2708,Data!$C$9:$C$2708,$B206))</f>
        <v/>
      </c>
      <c r="D206" s="26" t="str">
        <f t="array" ref="D206">IF(B206="","",STDEVA(IF((Data!C$9:C$2708=B206)*(Data!F$9:F$2708&lt;&gt;""),Data!F$9:F$2708)))</f>
        <v/>
      </c>
      <c r="E206" s="26" t="str">
        <f>IF(B206="","",COUNTIF(Data!C206:C2905,B206))</f>
        <v/>
      </c>
      <c r="F206" s="26" t="str">
        <f t="shared" si="24"/>
        <v/>
      </c>
      <c r="G206" s="26" t="str">
        <f t="shared" si="25"/>
        <v/>
      </c>
      <c r="H206" s="13" t="str">
        <f t="shared" si="20"/>
        <v/>
      </c>
      <c r="CS206" s="35" t="str">
        <f t="shared" si="22"/>
        <v/>
      </c>
      <c r="CT206" s="35" t="str">
        <f t="shared" si="21"/>
        <v/>
      </c>
    </row>
    <row r="207" spans="2:98" x14ac:dyDescent="0.25">
      <c r="B207" s="13" t="str">
        <f t="shared" si="23"/>
        <v/>
      </c>
      <c r="C207" s="26" t="str">
        <f>IF(B207="","",AVERAGEIFS(Data!F$9:F$2708,Data!$C$9:$C$2708,$B207))</f>
        <v/>
      </c>
      <c r="D207" s="26" t="str">
        <f t="array" ref="D207">IF(B207="","",STDEVA(IF((Data!C$9:C$2708=B207)*(Data!F$9:F$2708&lt;&gt;""),Data!F$9:F$2708)))</f>
        <v/>
      </c>
      <c r="E207" s="26" t="str">
        <f>IF(B207="","",COUNTIF(Data!C207:C2906,B207))</f>
        <v/>
      </c>
      <c r="F207" s="26" t="str">
        <f t="shared" si="24"/>
        <v/>
      </c>
      <c r="G207" s="26" t="str">
        <f t="shared" si="25"/>
        <v/>
      </c>
      <c r="H207" s="13" t="str">
        <f t="shared" si="20"/>
        <v/>
      </c>
      <c r="CS207" s="35" t="str">
        <f t="shared" si="22"/>
        <v/>
      </c>
      <c r="CT207" s="35" t="str">
        <f t="shared" si="21"/>
        <v/>
      </c>
    </row>
    <row r="208" spans="2:98" x14ac:dyDescent="0.25">
      <c r="B208" s="13" t="str">
        <f t="shared" si="23"/>
        <v/>
      </c>
      <c r="C208" s="26" t="str">
        <f>IF(B208="","",AVERAGEIFS(Data!F$9:F$2708,Data!$C$9:$C$2708,$B208))</f>
        <v/>
      </c>
      <c r="D208" s="26" t="str">
        <f t="array" ref="D208">IF(B208="","",STDEVA(IF((Data!C$9:C$2708=B208)*(Data!F$9:F$2708&lt;&gt;""),Data!F$9:F$2708)))</f>
        <v/>
      </c>
      <c r="E208" s="26" t="str">
        <f>IF(B208="","",COUNTIF(Data!C208:C2907,B208))</f>
        <v/>
      </c>
      <c r="F208" s="26" t="str">
        <f t="shared" si="24"/>
        <v/>
      </c>
      <c r="G208" s="26" t="str">
        <f t="shared" si="25"/>
        <v/>
      </c>
      <c r="H208" s="13" t="str">
        <f t="shared" si="20"/>
        <v/>
      </c>
      <c r="CS208" s="35" t="str">
        <f t="shared" si="22"/>
        <v/>
      </c>
      <c r="CT208" s="35" t="str">
        <f t="shared" si="21"/>
        <v/>
      </c>
    </row>
    <row r="209" spans="2:98" x14ac:dyDescent="0.25">
      <c r="B209" s="13" t="str">
        <f t="shared" si="23"/>
        <v/>
      </c>
      <c r="C209" s="26" t="str">
        <f>IF(B209="","",AVERAGEIFS(Data!F$9:F$2708,Data!$C$9:$C$2708,$B209))</f>
        <v/>
      </c>
      <c r="D209" s="26" t="str">
        <f t="array" ref="D209">IF(B209="","",STDEVA(IF((Data!C$9:C$2708=B209)*(Data!F$9:F$2708&lt;&gt;""),Data!F$9:F$2708)))</f>
        <v/>
      </c>
      <c r="E209" s="26" t="str">
        <f>IF(B209="","",COUNTIF(Data!C209:C2908,B209))</f>
        <v/>
      </c>
      <c r="F209" s="26" t="str">
        <f t="shared" si="24"/>
        <v/>
      </c>
      <c r="G209" s="26" t="str">
        <f t="shared" si="25"/>
        <v/>
      </c>
      <c r="H209" s="13" t="str">
        <f t="shared" si="20"/>
        <v/>
      </c>
      <c r="CS209" s="35" t="str">
        <f t="shared" si="22"/>
        <v/>
      </c>
      <c r="CT209" s="35" t="str">
        <f t="shared" si="21"/>
        <v/>
      </c>
    </row>
    <row r="210" spans="2:98" x14ac:dyDescent="0.25">
      <c r="B210" s="13" t="str">
        <f t="shared" si="23"/>
        <v/>
      </c>
      <c r="C210" s="26" t="str">
        <f>IF(B210="","",AVERAGEIFS(Data!F$9:F$2708,Data!$C$9:$C$2708,$B210))</f>
        <v/>
      </c>
      <c r="D210" s="26" t="str">
        <f t="array" ref="D210">IF(B210="","",STDEVA(IF((Data!C$9:C$2708=B210)*(Data!F$9:F$2708&lt;&gt;""),Data!F$9:F$2708)))</f>
        <v/>
      </c>
      <c r="E210" s="26" t="str">
        <f>IF(B210="","",COUNTIF(Data!C210:C2909,B210))</f>
        <v/>
      </c>
      <c r="F210" s="26" t="str">
        <f t="shared" si="24"/>
        <v/>
      </c>
      <c r="G210" s="26" t="str">
        <f t="shared" si="25"/>
        <v/>
      </c>
      <c r="H210" s="13" t="str">
        <f t="shared" si="20"/>
        <v/>
      </c>
      <c r="CS210" s="35" t="str">
        <f t="shared" si="22"/>
        <v/>
      </c>
      <c r="CT210" s="35" t="str">
        <f t="shared" si="21"/>
        <v/>
      </c>
    </row>
    <row r="211" spans="2:98" x14ac:dyDescent="0.25">
      <c r="B211" s="13" t="str">
        <f t="shared" si="23"/>
        <v/>
      </c>
      <c r="C211" s="26" t="str">
        <f>IF(B211="","",AVERAGEIFS(Data!F$9:F$2708,Data!$C$9:$C$2708,$B211))</f>
        <v/>
      </c>
      <c r="D211" s="26" t="str">
        <f t="array" ref="D211">IF(B211="","",STDEVA(IF((Data!C$9:C$2708=B211)*(Data!F$9:F$2708&lt;&gt;""),Data!F$9:F$2708)))</f>
        <v/>
      </c>
      <c r="E211" s="26" t="str">
        <f>IF(B211="","",COUNTIF(Data!C211:C2910,B211))</f>
        <v/>
      </c>
      <c r="F211" s="26" t="str">
        <f t="shared" si="24"/>
        <v/>
      </c>
      <c r="G211" s="26" t="str">
        <f t="shared" si="25"/>
        <v/>
      </c>
      <c r="H211" s="13" t="str">
        <f t="shared" si="20"/>
        <v/>
      </c>
      <c r="CS211" s="35" t="str">
        <f t="shared" si="22"/>
        <v/>
      </c>
      <c r="CT211" s="35" t="str">
        <f t="shared" si="21"/>
        <v/>
      </c>
    </row>
    <row r="212" spans="2:98" x14ac:dyDescent="0.25">
      <c r="B212" s="13" t="str">
        <f t="shared" si="23"/>
        <v/>
      </c>
      <c r="C212" s="26" t="str">
        <f>IF(B212="","",AVERAGEIFS(Data!F$9:F$2708,Data!$C$9:$C$2708,$B212))</f>
        <v/>
      </c>
      <c r="D212" s="26" t="str">
        <f t="array" ref="D212">IF(B212="","",STDEVA(IF((Data!C$9:C$2708=B212)*(Data!F$9:F$2708&lt;&gt;""),Data!F$9:F$2708)))</f>
        <v/>
      </c>
      <c r="E212" s="26" t="str">
        <f>IF(B212="","",COUNTIF(Data!C212:C2911,B212))</f>
        <v/>
      </c>
      <c r="F212" s="26" t="str">
        <f t="shared" si="24"/>
        <v/>
      </c>
      <c r="G212" s="26" t="str">
        <f t="shared" si="25"/>
        <v/>
      </c>
      <c r="H212" s="13" t="str">
        <f t="shared" si="20"/>
        <v/>
      </c>
      <c r="CS212" s="35" t="str">
        <f t="shared" si="22"/>
        <v/>
      </c>
      <c r="CT212" s="35" t="str">
        <f t="shared" si="21"/>
        <v/>
      </c>
    </row>
    <row r="213" spans="2:98" x14ac:dyDescent="0.25">
      <c r="B213" s="13" t="str">
        <f t="shared" si="23"/>
        <v/>
      </c>
      <c r="C213" s="26" t="str">
        <f>IF(B213="","",AVERAGEIFS(Data!F$9:F$2708,Data!$C$9:$C$2708,$B213))</f>
        <v/>
      </c>
      <c r="D213" s="26" t="str">
        <f t="array" ref="D213">IF(B213="","",STDEVA(IF((Data!C$9:C$2708=B213)*(Data!F$9:F$2708&lt;&gt;""),Data!F$9:F$2708)))</f>
        <v/>
      </c>
      <c r="E213" s="26" t="str">
        <f>IF(B213="","",COUNTIF(Data!C213:C2912,B213))</f>
        <v/>
      </c>
      <c r="F213" s="26" t="str">
        <f t="shared" si="24"/>
        <v/>
      </c>
      <c r="G213" s="26" t="str">
        <f t="shared" si="25"/>
        <v/>
      </c>
      <c r="H213" s="13" t="str">
        <f t="shared" si="20"/>
        <v/>
      </c>
      <c r="CS213" s="35" t="str">
        <f t="shared" si="22"/>
        <v/>
      </c>
      <c r="CT213" s="35" t="str">
        <f t="shared" si="21"/>
        <v/>
      </c>
    </row>
    <row r="214" spans="2:98" x14ac:dyDescent="0.25">
      <c r="B214" s="13" t="str">
        <f t="shared" si="23"/>
        <v/>
      </c>
      <c r="C214" s="26" t="str">
        <f>IF(B214="","",AVERAGEIFS(Data!F$9:F$2708,Data!$C$9:$C$2708,$B214))</f>
        <v/>
      </c>
      <c r="D214" s="26" t="str">
        <f t="array" ref="D214">IF(B214="","",STDEVA(IF((Data!C$9:C$2708=B214)*(Data!F$9:F$2708&lt;&gt;""),Data!F$9:F$2708)))</f>
        <v/>
      </c>
      <c r="E214" s="26" t="str">
        <f>IF(B214="","",COUNTIF(Data!C214:C2913,B214))</f>
        <v/>
      </c>
      <c r="F214" s="26" t="str">
        <f t="shared" si="24"/>
        <v/>
      </c>
      <c r="G214" s="26" t="str">
        <f t="shared" si="25"/>
        <v/>
      </c>
      <c r="H214" s="13" t="str">
        <f t="shared" si="20"/>
        <v/>
      </c>
      <c r="CS214" s="35" t="str">
        <f t="shared" si="22"/>
        <v/>
      </c>
      <c r="CT214" s="35" t="str">
        <f t="shared" si="21"/>
        <v/>
      </c>
    </row>
    <row r="215" spans="2:98" x14ac:dyDescent="0.25">
      <c r="B215" s="13" t="str">
        <f t="shared" si="23"/>
        <v/>
      </c>
      <c r="C215" s="26" t="str">
        <f>IF(B215="","",AVERAGEIFS(Data!F$9:F$2708,Data!$C$9:$C$2708,$B215))</f>
        <v/>
      </c>
      <c r="D215" s="26" t="str">
        <f t="array" ref="D215">IF(B215="","",STDEVA(IF((Data!C$9:C$2708=B215)*(Data!F$9:F$2708&lt;&gt;""),Data!F$9:F$2708)))</f>
        <v/>
      </c>
      <c r="E215" s="26" t="str">
        <f>IF(B215="","",COUNTIF(Data!C215:C2914,B215))</f>
        <v/>
      </c>
      <c r="F215" s="26" t="str">
        <f t="shared" si="24"/>
        <v/>
      </c>
      <c r="G215" s="26" t="str">
        <f t="shared" si="25"/>
        <v/>
      </c>
      <c r="H215" s="13" t="str">
        <f t="shared" si="20"/>
        <v/>
      </c>
      <c r="CS215" s="35" t="str">
        <f t="shared" si="22"/>
        <v/>
      </c>
      <c r="CT215" s="35" t="str">
        <f t="shared" si="21"/>
        <v/>
      </c>
    </row>
    <row r="216" spans="2:98" x14ac:dyDescent="0.25">
      <c r="B216" s="13" t="str">
        <f t="shared" si="23"/>
        <v/>
      </c>
      <c r="C216" s="26" t="str">
        <f>IF(B216="","",AVERAGEIFS(Data!F$9:F$2708,Data!$C$9:$C$2708,$B216))</f>
        <v/>
      </c>
      <c r="D216" s="26" t="str">
        <f t="array" ref="D216">IF(B216="","",STDEVA(IF((Data!C$9:C$2708=B216)*(Data!F$9:F$2708&lt;&gt;""),Data!F$9:F$2708)))</f>
        <v/>
      </c>
      <c r="E216" s="26" t="str">
        <f>IF(B216="","",COUNTIF(Data!C216:C2915,B216))</f>
        <v/>
      </c>
      <c r="F216" s="26" t="str">
        <f t="shared" si="24"/>
        <v/>
      </c>
      <c r="G216" s="26" t="str">
        <f t="shared" si="25"/>
        <v/>
      </c>
      <c r="H216" s="13" t="str">
        <f t="shared" si="20"/>
        <v/>
      </c>
      <c r="CS216" s="35" t="str">
        <f t="shared" si="22"/>
        <v/>
      </c>
      <c r="CT216" s="35" t="str">
        <f t="shared" si="21"/>
        <v/>
      </c>
    </row>
    <row r="217" spans="2:98" x14ac:dyDescent="0.25">
      <c r="B217" s="13" t="str">
        <f t="shared" si="23"/>
        <v/>
      </c>
      <c r="C217" s="26" t="str">
        <f>IF(B217="","",AVERAGEIFS(Data!F$9:F$2708,Data!$C$9:$C$2708,$B217))</f>
        <v/>
      </c>
      <c r="D217" s="26" t="str">
        <f t="array" ref="D217">IF(B217="","",STDEVA(IF((Data!C$9:C$2708=B217)*(Data!F$9:F$2708&lt;&gt;""),Data!F$9:F$2708)))</f>
        <v/>
      </c>
      <c r="E217" s="26" t="str">
        <f>IF(B217="","",COUNTIF(Data!C217:C2916,B217))</f>
        <v/>
      </c>
      <c r="F217" s="26" t="str">
        <f t="shared" si="24"/>
        <v/>
      </c>
      <c r="G217" s="26" t="str">
        <f t="shared" si="25"/>
        <v/>
      </c>
      <c r="H217" s="13" t="str">
        <f t="shared" si="20"/>
        <v/>
      </c>
      <c r="CS217" s="35" t="str">
        <f t="shared" si="22"/>
        <v/>
      </c>
      <c r="CT217" s="35" t="str">
        <f t="shared" si="21"/>
        <v/>
      </c>
    </row>
    <row r="218" spans="2:98" x14ac:dyDescent="0.25">
      <c r="B218" s="13" t="str">
        <f t="shared" si="23"/>
        <v/>
      </c>
      <c r="C218" s="26" t="str">
        <f>IF(B218="","",AVERAGEIFS(Data!F$9:F$2708,Data!$C$9:$C$2708,$B218))</f>
        <v/>
      </c>
      <c r="D218" s="26" t="str">
        <f t="array" ref="D218">IF(B218="","",STDEVA(IF((Data!C$9:C$2708=B218)*(Data!F$9:F$2708&lt;&gt;""),Data!F$9:F$2708)))</f>
        <v/>
      </c>
      <c r="E218" s="26" t="str">
        <f>IF(B218="","",COUNTIF(Data!C218:C2917,B218))</f>
        <v/>
      </c>
      <c r="F218" s="26" t="str">
        <f t="shared" si="24"/>
        <v/>
      </c>
      <c r="G218" s="26" t="str">
        <f t="shared" si="25"/>
        <v/>
      </c>
      <c r="H218" s="13" t="str">
        <f t="shared" si="20"/>
        <v/>
      </c>
      <c r="CS218" s="35" t="str">
        <f t="shared" si="22"/>
        <v/>
      </c>
      <c r="CT218" s="35" t="str">
        <f t="shared" si="21"/>
        <v/>
      </c>
    </row>
    <row r="219" spans="2:98" x14ac:dyDescent="0.25">
      <c r="B219" s="13" t="str">
        <f t="shared" si="23"/>
        <v/>
      </c>
      <c r="C219" s="26" t="str">
        <f>IF(B219="","",AVERAGEIFS(Data!F$9:F$2708,Data!$C$9:$C$2708,$B219))</f>
        <v/>
      </c>
      <c r="D219" s="26" t="str">
        <f t="array" ref="D219">IF(B219="","",STDEVA(IF((Data!C$9:C$2708=B219)*(Data!F$9:F$2708&lt;&gt;""),Data!F$9:F$2708)))</f>
        <v/>
      </c>
      <c r="E219" s="26" t="str">
        <f>IF(B219="","",COUNTIF(Data!C219:C2918,B219))</f>
        <v/>
      </c>
      <c r="F219" s="26" t="str">
        <f t="shared" si="24"/>
        <v/>
      </c>
      <c r="G219" s="26" t="str">
        <f t="shared" si="25"/>
        <v/>
      </c>
      <c r="H219" s="13" t="str">
        <f t="shared" si="20"/>
        <v/>
      </c>
      <c r="CS219" s="35" t="str">
        <f t="shared" si="22"/>
        <v/>
      </c>
      <c r="CT219" s="35" t="str">
        <f t="shared" si="21"/>
        <v/>
      </c>
    </row>
    <row r="220" spans="2:98" x14ac:dyDescent="0.25">
      <c r="B220" s="13" t="str">
        <f t="shared" si="23"/>
        <v/>
      </c>
      <c r="C220" s="26" t="str">
        <f>IF(B220="","",AVERAGEIFS(Data!F$9:F$2708,Data!$C$9:$C$2708,$B220))</f>
        <v/>
      </c>
      <c r="D220" s="26" t="str">
        <f t="array" ref="D220">IF(B220="","",STDEVA(IF((Data!C$9:C$2708=B220)*(Data!F$9:F$2708&lt;&gt;""),Data!F$9:F$2708)))</f>
        <v/>
      </c>
      <c r="E220" s="26" t="str">
        <f>IF(B220="","",COUNTIF(Data!C220:C2919,B220))</f>
        <v/>
      </c>
      <c r="F220" s="26" t="str">
        <f t="shared" si="24"/>
        <v/>
      </c>
      <c r="G220" s="26" t="str">
        <f t="shared" si="25"/>
        <v/>
      </c>
      <c r="H220" s="13" t="str">
        <f t="shared" si="20"/>
        <v/>
      </c>
      <c r="CS220" s="35" t="str">
        <f t="shared" si="22"/>
        <v/>
      </c>
      <c r="CT220" s="35" t="str">
        <f t="shared" si="21"/>
        <v/>
      </c>
    </row>
    <row r="221" spans="2:98" x14ac:dyDescent="0.25">
      <c r="B221" s="13" t="str">
        <f t="shared" si="23"/>
        <v/>
      </c>
      <c r="C221" s="26" t="str">
        <f>IF(B221="","",AVERAGEIFS(Data!F$9:F$2708,Data!$C$9:$C$2708,$B221))</f>
        <v/>
      </c>
      <c r="D221" s="26" t="str">
        <f t="array" ref="D221">IF(B221="","",STDEVA(IF((Data!C$9:C$2708=B221)*(Data!F$9:F$2708&lt;&gt;""),Data!F$9:F$2708)))</f>
        <v/>
      </c>
      <c r="E221" s="26" t="str">
        <f>IF(B221="","",COUNTIF(Data!C221:C2920,B221))</f>
        <v/>
      </c>
      <c r="F221" s="26" t="str">
        <f t="shared" si="24"/>
        <v/>
      </c>
      <c r="G221" s="26" t="str">
        <f t="shared" si="25"/>
        <v/>
      </c>
      <c r="H221" s="13" t="str">
        <f t="shared" si="20"/>
        <v/>
      </c>
      <c r="CS221" s="35" t="str">
        <f t="shared" si="22"/>
        <v/>
      </c>
      <c r="CT221" s="35" t="str">
        <f t="shared" si="21"/>
        <v/>
      </c>
    </row>
    <row r="222" spans="2:98" x14ac:dyDescent="0.25">
      <c r="B222" s="13" t="str">
        <f t="shared" si="23"/>
        <v/>
      </c>
      <c r="C222" s="26" t="str">
        <f>IF(B222="","",AVERAGEIFS(Data!F$9:F$2708,Data!$C$9:$C$2708,$B222))</f>
        <v/>
      </c>
      <c r="D222" s="26" t="str">
        <f t="array" ref="D222">IF(B222="","",STDEVA(IF((Data!C$9:C$2708=B222)*(Data!F$9:F$2708&lt;&gt;""),Data!F$9:F$2708)))</f>
        <v/>
      </c>
      <c r="E222" s="26" t="str">
        <f>IF(B222="","",COUNTIF(Data!C222:C2921,B222))</f>
        <v/>
      </c>
      <c r="F222" s="26" t="str">
        <f t="shared" si="24"/>
        <v/>
      </c>
      <c r="G222" s="26" t="str">
        <f t="shared" si="25"/>
        <v/>
      </c>
      <c r="H222" s="13" t="str">
        <f t="shared" si="20"/>
        <v/>
      </c>
      <c r="CS222" s="35" t="str">
        <f t="shared" si="22"/>
        <v/>
      </c>
      <c r="CT222" s="35" t="str">
        <f t="shared" si="21"/>
        <v/>
      </c>
    </row>
    <row r="223" spans="2:98" x14ac:dyDescent="0.25">
      <c r="B223" s="13" t="str">
        <f t="shared" si="23"/>
        <v/>
      </c>
      <c r="C223" s="26" t="str">
        <f>IF(B223="","",AVERAGEIFS(Data!F$9:F$2708,Data!$C$9:$C$2708,$B223))</f>
        <v/>
      </c>
      <c r="D223" s="26" t="str">
        <f t="array" ref="D223">IF(B223="","",STDEVA(IF((Data!C$9:C$2708=B223)*(Data!F$9:F$2708&lt;&gt;""),Data!F$9:F$2708)))</f>
        <v/>
      </c>
      <c r="E223" s="26" t="str">
        <f>IF(B223="","",COUNTIF(Data!C223:C2922,B223))</f>
        <v/>
      </c>
      <c r="F223" s="26" t="str">
        <f t="shared" si="24"/>
        <v/>
      </c>
      <c r="G223" s="26" t="str">
        <f t="shared" si="25"/>
        <v/>
      </c>
      <c r="H223" s="13" t="str">
        <f t="shared" si="20"/>
        <v/>
      </c>
      <c r="CS223" s="35" t="str">
        <f t="shared" si="22"/>
        <v/>
      </c>
      <c r="CT223" s="35" t="str">
        <f t="shared" si="21"/>
        <v/>
      </c>
    </row>
    <row r="224" spans="2:98" x14ac:dyDescent="0.25">
      <c r="B224" s="13" t="str">
        <f t="shared" si="23"/>
        <v/>
      </c>
      <c r="C224" s="26" t="str">
        <f>IF(B224="","",AVERAGEIFS(Data!F$9:F$2708,Data!$C$9:$C$2708,$B224))</f>
        <v/>
      </c>
      <c r="D224" s="26" t="str">
        <f t="array" ref="D224">IF(B224="","",STDEVA(IF((Data!C$9:C$2708=B224)*(Data!F$9:F$2708&lt;&gt;""),Data!F$9:F$2708)))</f>
        <v/>
      </c>
      <c r="E224" s="26" t="str">
        <f>IF(B224="","",COUNTIF(Data!C224:C2923,B224))</f>
        <v/>
      </c>
      <c r="F224" s="26" t="str">
        <f t="shared" si="24"/>
        <v/>
      </c>
      <c r="G224" s="26" t="str">
        <f t="shared" si="25"/>
        <v/>
      </c>
      <c r="H224" s="13" t="str">
        <f t="shared" si="20"/>
        <v/>
      </c>
      <c r="CS224" s="35" t="str">
        <f t="shared" si="22"/>
        <v/>
      </c>
      <c r="CT224" s="35" t="str">
        <f t="shared" si="21"/>
        <v/>
      </c>
    </row>
    <row r="225" spans="2:98" x14ac:dyDescent="0.25">
      <c r="B225" s="13" t="str">
        <f t="shared" si="23"/>
        <v/>
      </c>
      <c r="C225" s="26" t="str">
        <f>IF(B225="","",AVERAGEIFS(Data!F$9:F$2708,Data!$C$9:$C$2708,$B225))</f>
        <v/>
      </c>
      <c r="D225" s="26" t="str">
        <f t="array" ref="D225">IF(B225="","",STDEVA(IF((Data!C$9:C$2708=B225)*(Data!F$9:F$2708&lt;&gt;""),Data!F$9:F$2708)))</f>
        <v/>
      </c>
      <c r="E225" s="26" t="str">
        <f>IF(B225="","",COUNTIF(Data!C225:C2924,B225))</f>
        <v/>
      </c>
      <c r="F225" s="26" t="str">
        <f t="shared" si="24"/>
        <v/>
      </c>
      <c r="G225" s="26" t="str">
        <f t="shared" si="25"/>
        <v/>
      </c>
      <c r="H225" s="13" t="str">
        <f t="shared" si="20"/>
        <v/>
      </c>
      <c r="CS225" s="35" t="str">
        <f t="shared" si="22"/>
        <v/>
      </c>
      <c r="CT225" s="35" t="str">
        <f t="shared" si="21"/>
        <v/>
      </c>
    </row>
    <row r="226" spans="2:98" x14ac:dyDescent="0.25">
      <c r="B226" s="13" t="str">
        <f t="shared" si="23"/>
        <v/>
      </c>
      <c r="C226" s="26" t="str">
        <f>IF(B226="","",AVERAGEIFS(Data!F$9:F$2708,Data!$C$9:$C$2708,$B226))</f>
        <v/>
      </c>
      <c r="D226" s="26" t="str">
        <f t="array" ref="D226">IF(B226="","",STDEVA(IF((Data!C$9:C$2708=B226)*(Data!F$9:F$2708&lt;&gt;""),Data!F$9:F$2708)))</f>
        <v/>
      </c>
      <c r="E226" s="26" t="str">
        <f>IF(B226="","",COUNTIF(Data!C226:C2925,B226))</f>
        <v/>
      </c>
      <c r="F226" s="26" t="str">
        <f t="shared" si="24"/>
        <v/>
      </c>
      <c r="G226" s="26" t="str">
        <f t="shared" si="25"/>
        <v/>
      </c>
      <c r="H226" s="13" t="str">
        <f t="shared" si="20"/>
        <v/>
      </c>
      <c r="CS226" s="35" t="str">
        <f t="shared" si="22"/>
        <v/>
      </c>
      <c r="CT226" s="35" t="str">
        <f t="shared" si="21"/>
        <v/>
      </c>
    </row>
    <row r="227" spans="2:98" x14ac:dyDescent="0.25">
      <c r="B227" s="13" t="str">
        <f t="shared" si="23"/>
        <v/>
      </c>
      <c r="C227" s="26" t="str">
        <f>IF(B227="","",AVERAGEIFS(Data!F$9:F$2708,Data!$C$9:$C$2708,$B227))</f>
        <v/>
      </c>
      <c r="D227" s="26" t="str">
        <f t="array" ref="D227">IF(B227="","",STDEVA(IF((Data!C$9:C$2708=B227)*(Data!F$9:F$2708&lt;&gt;""),Data!F$9:F$2708)))</f>
        <v/>
      </c>
      <c r="E227" s="26" t="str">
        <f>IF(B227="","",COUNTIF(Data!C227:C2926,B227))</f>
        <v/>
      </c>
      <c r="F227" s="26" t="str">
        <f t="shared" si="24"/>
        <v/>
      </c>
      <c r="G227" s="26" t="str">
        <f t="shared" si="25"/>
        <v/>
      </c>
      <c r="H227" s="13" t="str">
        <f t="shared" si="20"/>
        <v/>
      </c>
      <c r="CS227" s="35" t="str">
        <f t="shared" si="22"/>
        <v/>
      </c>
      <c r="CT227" s="35" t="str">
        <f t="shared" si="21"/>
        <v/>
      </c>
    </row>
    <row r="228" spans="2:98" x14ac:dyDescent="0.25">
      <c r="B228" s="13" t="str">
        <f t="shared" si="23"/>
        <v/>
      </c>
      <c r="C228" s="26" t="str">
        <f>IF(B228="","",AVERAGEIFS(Data!F$9:F$2708,Data!$C$9:$C$2708,$B228))</f>
        <v/>
      </c>
      <c r="D228" s="26" t="str">
        <f t="array" ref="D228">IF(B228="","",STDEVA(IF((Data!C$9:C$2708=B228)*(Data!F$9:F$2708&lt;&gt;""),Data!F$9:F$2708)))</f>
        <v/>
      </c>
      <c r="E228" s="26" t="str">
        <f>IF(B228="","",COUNTIF(Data!C228:C2927,B228))</f>
        <v/>
      </c>
      <c r="F228" s="26" t="str">
        <f t="shared" si="24"/>
        <v/>
      </c>
      <c r="G228" s="26" t="str">
        <f t="shared" si="25"/>
        <v/>
      </c>
      <c r="H228" s="13" t="str">
        <f t="shared" si="20"/>
        <v/>
      </c>
      <c r="CS228" s="35" t="str">
        <f t="shared" si="22"/>
        <v/>
      </c>
      <c r="CT228" s="35" t="str">
        <f t="shared" si="21"/>
        <v/>
      </c>
    </row>
    <row r="229" spans="2:98" x14ac:dyDescent="0.25">
      <c r="B229" s="13" t="str">
        <f t="shared" si="23"/>
        <v/>
      </c>
      <c r="C229" s="26" t="str">
        <f>IF(B229="","",AVERAGEIFS(Data!F$9:F$2708,Data!$C$9:$C$2708,$B229))</f>
        <v/>
      </c>
      <c r="D229" s="26" t="str">
        <f t="array" ref="D229">IF(B229="","",STDEVA(IF((Data!C$9:C$2708=B229)*(Data!F$9:F$2708&lt;&gt;""),Data!F$9:F$2708)))</f>
        <v/>
      </c>
      <c r="E229" s="26" t="str">
        <f>IF(B229="","",COUNTIF(Data!C229:C2928,B229))</f>
        <v/>
      </c>
      <c r="F229" s="26" t="str">
        <f t="shared" si="24"/>
        <v/>
      </c>
      <c r="G229" s="26" t="str">
        <f t="shared" si="25"/>
        <v/>
      </c>
      <c r="H229" s="13" t="str">
        <f t="shared" si="20"/>
        <v/>
      </c>
      <c r="CS229" s="35" t="str">
        <f t="shared" si="22"/>
        <v/>
      </c>
      <c r="CT229" s="35" t="str">
        <f t="shared" si="21"/>
        <v/>
      </c>
    </row>
    <row r="230" spans="2:98" x14ac:dyDescent="0.25">
      <c r="B230" s="13" t="str">
        <f t="shared" si="23"/>
        <v/>
      </c>
      <c r="C230" s="26" t="str">
        <f>IF(B230="","",AVERAGEIFS(Data!F$9:F$2708,Data!$C$9:$C$2708,$B230))</f>
        <v/>
      </c>
      <c r="D230" s="26" t="str">
        <f t="array" ref="D230">IF(B230="","",STDEVA(IF((Data!C$9:C$2708=B230)*(Data!F$9:F$2708&lt;&gt;""),Data!F$9:F$2708)))</f>
        <v/>
      </c>
      <c r="E230" s="26" t="str">
        <f>IF(B230="","",COUNTIF(Data!C230:C2929,B230))</f>
        <v/>
      </c>
      <c r="F230" s="26" t="str">
        <f t="shared" si="24"/>
        <v/>
      </c>
      <c r="G230" s="26" t="str">
        <f t="shared" si="25"/>
        <v/>
      </c>
      <c r="H230" s="13" t="str">
        <f t="shared" si="20"/>
        <v/>
      </c>
      <c r="CS230" s="35" t="str">
        <f t="shared" si="22"/>
        <v/>
      </c>
      <c r="CT230" s="35" t="str">
        <f t="shared" si="21"/>
        <v/>
      </c>
    </row>
    <row r="231" spans="2:98" x14ac:dyDescent="0.25">
      <c r="B231" s="13" t="str">
        <f t="shared" si="23"/>
        <v/>
      </c>
      <c r="C231" s="26" t="str">
        <f>IF(B231="","",AVERAGEIFS(Data!F$9:F$2708,Data!$C$9:$C$2708,$B231))</f>
        <v/>
      </c>
      <c r="D231" s="26" t="str">
        <f t="array" ref="D231">IF(B231="","",STDEVA(IF((Data!C$9:C$2708=B231)*(Data!F$9:F$2708&lt;&gt;""),Data!F$9:F$2708)))</f>
        <v/>
      </c>
      <c r="E231" s="26" t="str">
        <f>IF(B231="","",COUNTIF(Data!C231:C2930,B231))</f>
        <v/>
      </c>
      <c r="F231" s="26" t="str">
        <f t="shared" si="24"/>
        <v/>
      </c>
      <c r="G231" s="26" t="str">
        <f t="shared" si="25"/>
        <v/>
      </c>
      <c r="H231" s="13" t="str">
        <f t="shared" si="20"/>
        <v/>
      </c>
      <c r="CS231" s="35" t="str">
        <f t="shared" si="22"/>
        <v/>
      </c>
      <c r="CT231" s="35" t="str">
        <f t="shared" si="21"/>
        <v/>
      </c>
    </row>
    <row r="232" spans="2:98" x14ac:dyDescent="0.25">
      <c r="B232" s="13" t="str">
        <f t="shared" si="23"/>
        <v/>
      </c>
      <c r="C232" s="26" t="str">
        <f>IF(B232="","",AVERAGEIFS(Data!F$9:F$2708,Data!$C$9:$C$2708,$B232))</f>
        <v/>
      </c>
      <c r="D232" s="26" t="str">
        <f t="array" ref="D232">IF(B232="","",STDEVA(IF((Data!C$9:C$2708=B232)*(Data!F$9:F$2708&lt;&gt;""),Data!F$9:F$2708)))</f>
        <v/>
      </c>
      <c r="E232" s="26" t="str">
        <f>IF(B232="","",COUNTIF(Data!C232:C2931,B232))</f>
        <v/>
      </c>
      <c r="F232" s="26" t="str">
        <f t="shared" si="24"/>
        <v/>
      </c>
      <c r="G232" s="26" t="str">
        <f t="shared" si="25"/>
        <v/>
      </c>
      <c r="H232" s="13" t="str">
        <f t="shared" si="20"/>
        <v/>
      </c>
      <c r="CS232" s="35" t="str">
        <f t="shared" si="22"/>
        <v/>
      </c>
      <c r="CT232" s="35" t="str">
        <f t="shared" si="21"/>
        <v/>
      </c>
    </row>
    <row r="233" spans="2:98" x14ac:dyDescent="0.25">
      <c r="B233" s="13" t="str">
        <f t="shared" si="23"/>
        <v/>
      </c>
      <c r="C233" s="26" t="str">
        <f>IF(B233="","",AVERAGEIFS(Data!F$9:F$2708,Data!$C$9:$C$2708,$B233))</f>
        <v/>
      </c>
      <c r="D233" s="26" t="str">
        <f t="array" ref="D233">IF(B233="","",STDEVA(IF((Data!C$9:C$2708=B233)*(Data!F$9:F$2708&lt;&gt;""),Data!F$9:F$2708)))</f>
        <v/>
      </c>
      <c r="E233" s="26" t="str">
        <f>IF(B233="","",COUNTIF(Data!C233:C2932,B233))</f>
        <v/>
      </c>
      <c r="F233" s="26" t="str">
        <f t="shared" si="24"/>
        <v/>
      </c>
      <c r="G233" s="26" t="str">
        <f t="shared" si="25"/>
        <v/>
      </c>
      <c r="H233" s="13" t="str">
        <f t="shared" si="20"/>
        <v/>
      </c>
      <c r="CS233" s="35" t="str">
        <f t="shared" si="22"/>
        <v/>
      </c>
      <c r="CT233" s="35" t="str">
        <f t="shared" si="21"/>
        <v/>
      </c>
    </row>
    <row r="234" spans="2:98" x14ac:dyDescent="0.25">
      <c r="B234" s="13" t="str">
        <f t="shared" si="23"/>
        <v/>
      </c>
      <c r="C234" s="26" t="str">
        <f>IF(B234="","",AVERAGEIFS(Data!F$9:F$2708,Data!$C$9:$C$2708,$B234))</f>
        <v/>
      </c>
      <c r="D234" s="26" t="str">
        <f t="array" ref="D234">IF(B234="","",STDEVA(IF((Data!C$9:C$2708=B234)*(Data!F$9:F$2708&lt;&gt;""),Data!F$9:F$2708)))</f>
        <v/>
      </c>
      <c r="E234" s="26" t="str">
        <f>IF(B234="","",COUNTIF(Data!C234:C2933,B234))</f>
        <v/>
      </c>
      <c r="F234" s="26" t="str">
        <f t="shared" si="24"/>
        <v/>
      </c>
      <c r="G234" s="26" t="str">
        <f t="shared" si="25"/>
        <v/>
      </c>
      <c r="H234" s="13" t="str">
        <f t="shared" si="20"/>
        <v/>
      </c>
      <c r="CS234" s="35" t="str">
        <f t="shared" si="22"/>
        <v/>
      </c>
      <c r="CT234" s="35" t="str">
        <f t="shared" si="21"/>
        <v/>
      </c>
    </row>
    <row r="235" spans="2:98" x14ac:dyDescent="0.25">
      <c r="B235" s="13" t="str">
        <f t="shared" si="23"/>
        <v/>
      </c>
      <c r="C235" s="26" t="str">
        <f>IF(B235="","",AVERAGEIFS(Data!F$9:F$2708,Data!$C$9:$C$2708,$B235))</f>
        <v/>
      </c>
      <c r="D235" s="26" t="str">
        <f t="array" ref="D235">IF(B235="","",STDEVA(IF((Data!C$9:C$2708=B235)*(Data!F$9:F$2708&lt;&gt;""),Data!F$9:F$2708)))</f>
        <v/>
      </c>
      <c r="E235" s="26" t="str">
        <f>IF(B235="","",COUNTIF(Data!C235:C2934,B235))</f>
        <v/>
      </c>
      <c r="F235" s="26" t="str">
        <f t="shared" si="24"/>
        <v/>
      </c>
      <c r="G235" s="26" t="str">
        <f t="shared" si="25"/>
        <v/>
      </c>
      <c r="H235" s="13" t="str">
        <f t="shared" si="20"/>
        <v/>
      </c>
      <c r="CS235" s="35" t="str">
        <f t="shared" si="22"/>
        <v/>
      </c>
      <c r="CT235" s="35" t="str">
        <f t="shared" si="21"/>
        <v/>
      </c>
    </row>
    <row r="236" spans="2:98" x14ac:dyDescent="0.25">
      <c r="B236" s="13" t="str">
        <f t="shared" si="23"/>
        <v/>
      </c>
      <c r="C236" s="26" t="str">
        <f>IF(B236="","",AVERAGEIFS(Data!F$9:F$2708,Data!$C$9:$C$2708,$B236))</f>
        <v/>
      </c>
      <c r="D236" s="26" t="str">
        <f t="array" ref="D236">IF(B236="","",STDEVA(IF((Data!C$9:C$2708=B236)*(Data!F$9:F$2708&lt;&gt;""),Data!F$9:F$2708)))</f>
        <v/>
      </c>
      <c r="E236" s="26" t="str">
        <f>IF(B236="","",COUNTIF(Data!C236:C2935,B236))</f>
        <v/>
      </c>
      <c r="F236" s="26" t="str">
        <f t="shared" si="24"/>
        <v/>
      </c>
      <c r="G236" s="26" t="str">
        <f t="shared" si="25"/>
        <v/>
      </c>
      <c r="H236" s="13" t="str">
        <f t="shared" si="20"/>
        <v/>
      </c>
      <c r="CS236" s="35" t="str">
        <f t="shared" si="22"/>
        <v/>
      </c>
      <c r="CT236" s="35" t="str">
        <f t="shared" si="21"/>
        <v/>
      </c>
    </row>
    <row r="237" spans="2:98" x14ac:dyDescent="0.25">
      <c r="B237" s="13" t="str">
        <f t="shared" si="23"/>
        <v/>
      </c>
      <c r="C237" s="26" t="str">
        <f>IF(B237="","",AVERAGEIFS(Data!F$9:F$2708,Data!$C$9:$C$2708,$B237))</f>
        <v/>
      </c>
      <c r="D237" s="26" t="str">
        <f t="array" ref="D237">IF(B237="","",STDEVA(IF((Data!C$9:C$2708=B237)*(Data!F$9:F$2708&lt;&gt;""),Data!F$9:F$2708)))</f>
        <v/>
      </c>
      <c r="E237" s="26" t="str">
        <f>IF(B237="","",COUNTIF(Data!C237:C2936,B237))</f>
        <v/>
      </c>
      <c r="F237" s="26" t="str">
        <f t="shared" si="24"/>
        <v/>
      </c>
      <c r="G237" s="26" t="str">
        <f t="shared" si="25"/>
        <v/>
      </c>
      <c r="H237" s="13" t="str">
        <f t="shared" si="20"/>
        <v/>
      </c>
      <c r="CS237" s="35" t="str">
        <f t="shared" si="22"/>
        <v/>
      </c>
      <c r="CT237" s="35" t="str">
        <f t="shared" si="21"/>
        <v/>
      </c>
    </row>
    <row r="238" spans="2:98" x14ac:dyDescent="0.25">
      <c r="B238" s="13" t="str">
        <f t="shared" si="23"/>
        <v/>
      </c>
      <c r="C238" s="26" t="str">
        <f>IF(B238="","",AVERAGEIFS(Data!F$9:F$2708,Data!$C$9:$C$2708,$B238))</f>
        <v/>
      </c>
      <c r="D238" s="26" t="str">
        <f t="array" ref="D238">IF(B238="","",STDEVA(IF((Data!C$9:C$2708=B238)*(Data!F$9:F$2708&lt;&gt;""),Data!F$9:F$2708)))</f>
        <v/>
      </c>
      <c r="E238" s="26" t="str">
        <f>IF(B238="","",COUNTIF(Data!C238:C2937,B238))</f>
        <v/>
      </c>
      <c r="F238" s="26" t="str">
        <f t="shared" si="24"/>
        <v/>
      </c>
      <c r="G238" s="26" t="str">
        <f t="shared" si="25"/>
        <v/>
      </c>
      <c r="H238" s="13" t="str">
        <f t="shared" si="20"/>
        <v/>
      </c>
      <c r="CS238" s="35" t="str">
        <f t="shared" si="22"/>
        <v/>
      </c>
      <c r="CT238" s="35" t="str">
        <f t="shared" si="21"/>
        <v/>
      </c>
    </row>
    <row r="239" spans="2:98" x14ac:dyDescent="0.25">
      <c r="B239" s="13" t="str">
        <f t="shared" si="23"/>
        <v/>
      </c>
      <c r="C239" s="26" t="str">
        <f>IF(B239="","",AVERAGEIFS(Data!F$9:F$2708,Data!$C$9:$C$2708,$B239))</f>
        <v/>
      </c>
      <c r="D239" s="26" t="str">
        <f t="array" ref="D239">IF(B239="","",STDEVA(IF((Data!C$9:C$2708=B239)*(Data!F$9:F$2708&lt;&gt;""),Data!F$9:F$2708)))</f>
        <v/>
      </c>
      <c r="E239" s="26" t="str">
        <f>IF(B239="","",COUNTIF(Data!C239:C2938,B239))</f>
        <v/>
      </c>
      <c r="F239" s="26" t="str">
        <f t="shared" si="24"/>
        <v/>
      </c>
      <c r="G239" s="26" t="str">
        <f t="shared" si="25"/>
        <v/>
      </c>
      <c r="H239" s="13" t="str">
        <f t="shared" si="20"/>
        <v/>
      </c>
      <c r="CS239" s="35" t="str">
        <f t="shared" si="22"/>
        <v/>
      </c>
      <c r="CT239" s="35" t="str">
        <f t="shared" si="21"/>
        <v/>
      </c>
    </row>
    <row r="240" spans="2:98" x14ac:dyDescent="0.25">
      <c r="B240" s="13" t="str">
        <f t="shared" si="23"/>
        <v/>
      </c>
      <c r="C240" s="26" t="str">
        <f>IF(B240="","",AVERAGEIFS(Data!F$9:F$2708,Data!$C$9:$C$2708,$B240))</f>
        <v/>
      </c>
      <c r="D240" s="26" t="str">
        <f t="array" ref="D240">IF(B240="","",STDEVA(IF((Data!C$9:C$2708=B240)*(Data!F$9:F$2708&lt;&gt;""),Data!F$9:F$2708)))</f>
        <v/>
      </c>
      <c r="E240" s="26" t="str">
        <f>IF(B240="","",COUNTIF(Data!C240:C2939,B240))</f>
        <v/>
      </c>
      <c r="F240" s="26" t="str">
        <f t="shared" si="24"/>
        <v/>
      </c>
      <c r="G240" s="26" t="str">
        <f t="shared" si="25"/>
        <v/>
      </c>
      <c r="H240" s="13" t="str">
        <f t="shared" si="20"/>
        <v/>
      </c>
      <c r="CS240" s="35" t="str">
        <f t="shared" si="22"/>
        <v/>
      </c>
      <c r="CT240" s="35" t="str">
        <f t="shared" si="21"/>
        <v/>
      </c>
    </row>
    <row r="241" spans="2:98" x14ac:dyDescent="0.25">
      <c r="B241" s="13" t="str">
        <f t="shared" si="23"/>
        <v/>
      </c>
      <c r="C241" s="26" t="str">
        <f>IF(B241="","",AVERAGEIFS(Data!F$9:F$2708,Data!$C$9:$C$2708,$B241))</f>
        <v/>
      </c>
      <c r="D241" s="26" t="str">
        <f t="array" ref="D241">IF(B241="","",STDEVA(IF((Data!C$9:C$2708=B241)*(Data!F$9:F$2708&lt;&gt;""),Data!F$9:F$2708)))</f>
        <v/>
      </c>
      <c r="E241" s="26" t="str">
        <f>IF(B241="","",COUNTIF(Data!C241:C2940,B241))</f>
        <v/>
      </c>
      <c r="F241" s="26" t="str">
        <f t="shared" si="24"/>
        <v/>
      </c>
      <c r="G241" s="26" t="str">
        <f t="shared" si="25"/>
        <v/>
      </c>
      <c r="H241" s="13" t="str">
        <f t="shared" si="20"/>
        <v/>
      </c>
      <c r="CS241" s="35" t="str">
        <f t="shared" si="22"/>
        <v/>
      </c>
      <c r="CT241" s="35" t="str">
        <f t="shared" si="21"/>
        <v/>
      </c>
    </row>
    <row r="242" spans="2:98" x14ac:dyDescent="0.25">
      <c r="B242" s="13" t="str">
        <f t="shared" si="23"/>
        <v/>
      </c>
      <c r="C242" s="26" t="str">
        <f>IF(B242="","",AVERAGEIFS(Data!F$9:F$2708,Data!$C$9:$C$2708,$B242))</f>
        <v/>
      </c>
      <c r="D242" s="26" t="str">
        <f t="array" ref="D242">IF(B242="","",STDEVA(IF((Data!C$9:C$2708=B242)*(Data!F$9:F$2708&lt;&gt;""),Data!F$9:F$2708)))</f>
        <v/>
      </c>
      <c r="E242" s="26" t="str">
        <f>IF(B242="","",COUNTIF(Data!C242:C2941,B242))</f>
        <v/>
      </c>
      <c r="F242" s="26" t="str">
        <f t="shared" si="24"/>
        <v/>
      </c>
      <c r="G242" s="26" t="str">
        <f t="shared" si="25"/>
        <v/>
      </c>
      <c r="H242" s="13" t="str">
        <f t="shared" si="20"/>
        <v/>
      </c>
      <c r="CS242" s="35" t="str">
        <f t="shared" si="22"/>
        <v/>
      </c>
      <c r="CT242" s="35" t="str">
        <f t="shared" si="21"/>
        <v/>
      </c>
    </row>
    <row r="243" spans="2:98" x14ac:dyDescent="0.25">
      <c r="B243" s="13" t="str">
        <f t="shared" si="23"/>
        <v/>
      </c>
      <c r="C243" s="26" t="str">
        <f>IF(B243="","",AVERAGEIFS(Data!F$9:F$2708,Data!$C$9:$C$2708,$B243))</f>
        <v/>
      </c>
      <c r="D243" s="26" t="str">
        <f t="array" ref="D243">IF(B243="","",STDEVA(IF((Data!C$9:C$2708=B243)*(Data!F$9:F$2708&lt;&gt;""),Data!F$9:F$2708)))</f>
        <v/>
      </c>
      <c r="E243" s="26" t="str">
        <f>IF(B243="","",COUNTIF(Data!C243:C2942,B243))</f>
        <v/>
      </c>
      <c r="F243" s="26" t="str">
        <f t="shared" si="24"/>
        <v/>
      </c>
      <c r="G243" s="26" t="str">
        <f t="shared" si="25"/>
        <v/>
      </c>
      <c r="H243" s="13" t="str">
        <f t="shared" si="20"/>
        <v/>
      </c>
      <c r="CS243" s="35" t="str">
        <f t="shared" si="22"/>
        <v/>
      </c>
      <c r="CT243" s="35" t="str">
        <f t="shared" si="21"/>
        <v/>
      </c>
    </row>
    <row r="244" spans="2:98" x14ac:dyDescent="0.25">
      <c r="B244" s="13" t="str">
        <f t="shared" si="23"/>
        <v/>
      </c>
      <c r="C244" s="26" t="str">
        <f>IF(B244="","",AVERAGEIFS(Data!F$9:F$2708,Data!$C$9:$C$2708,$B244))</f>
        <v/>
      </c>
      <c r="D244" s="26" t="str">
        <f t="array" ref="D244">IF(B244="","",STDEVA(IF((Data!C$9:C$2708=B244)*(Data!F$9:F$2708&lt;&gt;""),Data!F$9:F$2708)))</f>
        <v/>
      </c>
      <c r="E244" s="26" t="str">
        <f>IF(B244="","",COUNTIF(Data!C244:C2943,B244))</f>
        <v/>
      </c>
      <c r="F244" s="26" t="str">
        <f t="shared" si="24"/>
        <v/>
      </c>
      <c r="G244" s="26" t="str">
        <f t="shared" si="25"/>
        <v/>
      </c>
      <c r="H244" s="13" t="str">
        <f t="shared" si="20"/>
        <v/>
      </c>
      <c r="CS244" s="35" t="str">
        <f t="shared" si="22"/>
        <v/>
      </c>
      <c r="CT244" s="35" t="str">
        <f t="shared" si="21"/>
        <v/>
      </c>
    </row>
    <row r="245" spans="2:98" x14ac:dyDescent="0.25">
      <c r="B245" s="13" t="str">
        <f t="shared" si="23"/>
        <v/>
      </c>
      <c r="C245" s="26" t="str">
        <f>IF(B245="","",AVERAGEIFS(Data!F$9:F$2708,Data!$C$9:$C$2708,$B245))</f>
        <v/>
      </c>
      <c r="D245" s="26" t="str">
        <f t="array" ref="D245">IF(B245="","",STDEVA(IF((Data!C$9:C$2708=B245)*(Data!F$9:F$2708&lt;&gt;""),Data!F$9:F$2708)))</f>
        <v/>
      </c>
      <c r="E245" s="26" t="str">
        <f>IF(B245="","",COUNTIF(Data!C245:C2944,B245))</f>
        <v/>
      </c>
      <c r="F245" s="26" t="str">
        <f t="shared" si="24"/>
        <v/>
      </c>
      <c r="G245" s="26" t="str">
        <f t="shared" si="25"/>
        <v/>
      </c>
      <c r="H245" s="13" t="str">
        <f t="shared" si="20"/>
        <v/>
      </c>
      <c r="CS245" s="35" t="str">
        <f t="shared" si="22"/>
        <v/>
      </c>
      <c r="CT245" s="35" t="str">
        <f t="shared" si="21"/>
        <v/>
      </c>
    </row>
    <row r="246" spans="2:98" x14ac:dyDescent="0.25">
      <c r="B246" s="13" t="str">
        <f t="shared" si="23"/>
        <v/>
      </c>
      <c r="C246" s="26" t="str">
        <f>IF(B246="","",AVERAGEIFS(Data!F$9:F$2708,Data!$C$9:$C$2708,$B246))</f>
        <v/>
      </c>
      <c r="D246" s="26" t="str">
        <f t="array" ref="D246">IF(B246="","",STDEVA(IF((Data!C$9:C$2708=B246)*(Data!F$9:F$2708&lt;&gt;""),Data!F$9:F$2708)))</f>
        <v/>
      </c>
      <c r="E246" s="26" t="str">
        <f>IF(B246="","",COUNTIF(Data!C246:C2945,B246))</f>
        <v/>
      </c>
      <c r="F246" s="26" t="str">
        <f t="shared" si="24"/>
        <v/>
      </c>
      <c r="G246" s="26" t="str">
        <f t="shared" si="25"/>
        <v/>
      </c>
      <c r="H246" s="13" t="str">
        <f t="shared" si="20"/>
        <v/>
      </c>
      <c r="CS246" s="35" t="str">
        <f t="shared" si="22"/>
        <v/>
      </c>
      <c r="CT246" s="35" t="str">
        <f t="shared" si="21"/>
        <v/>
      </c>
    </row>
    <row r="247" spans="2:98" x14ac:dyDescent="0.25">
      <c r="B247" s="13" t="str">
        <f t="shared" si="23"/>
        <v/>
      </c>
      <c r="C247" s="26" t="str">
        <f>IF(B247="","",AVERAGEIFS(Data!F$9:F$2708,Data!$C$9:$C$2708,$B247))</f>
        <v/>
      </c>
      <c r="D247" s="26" t="str">
        <f t="array" ref="D247">IF(B247="","",STDEVA(IF((Data!C$9:C$2708=B247)*(Data!F$9:F$2708&lt;&gt;""),Data!F$9:F$2708)))</f>
        <v/>
      </c>
      <c r="E247" s="26" t="str">
        <f>IF(B247="","",COUNTIF(Data!C247:C2946,B247))</f>
        <v/>
      </c>
      <c r="F247" s="26" t="str">
        <f t="shared" si="24"/>
        <v/>
      </c>
      <c r="G247" s="26" t="str">
        <f t="shared" si="25"/>
        <v/>
      </c>
      <c r="H247" s="13" t="str">
        <f t="shared" si="20"/>
        <v/>
      </c>
      <c r="CS247" s="35" t="str">
        <f t="shared" si="22"/>
        <v/>
      </c>
      <c r="CT247" s="35" t="str">
        <f t="shared" si="21"/>
        <v/>
      </c>
    </row>
    <row r="248" spans="2:98" x14ac:dyDescent="0.25">
      <c r="B248" s="13" t="str">
        <f t="shared" si="23"/>
        <v/>
      </c>
      <c r="C248" s="26" t="str">
        <f>IF(B248="","",AVERAGEIFS(Data!F$9:F$2708,Data!$C$9:$C$2708,$B248))</f>
        <v/>
      </c>
      <c r="D248" s="26" t="str">
        <f t="array" ref="D248">IF(B248="","",STDEVA(IF((Data!C$9:C$2708=B248)*(Data!F$9:F$2708&lt;&gt;""),Data!F$9:F$2708)))</f>
        <v/>
      </c>
      <c r="E248" s="26" t="str">
        <f>IF(B248="","",COUNTIF(Data!C248:C2947,B248))</f>
        <v/>
      </c>
      <c r="F248" s="26" t="str">
        <f t="shared" si="24"/>
        <v/>
      </c>
      <c r="G248" s="26" t="str">
        <f t="shared" si="25"/>
        <v/>
      </c>
      <c r="H248" s="13" t="str">
        <f t="shared" si="20"/>
        <v/>
      </c>
      <c r="CS248" s="35" t="str">
        <f t="shared" si="22"/>
        <v/>
      </c>
      <c r="CT248" s="35" t="str">
        <f t="shared" si="21"/>
        <v/>
      </c>
    </row>
    <row r="249" spans="2:98" x14ac:dyDescent="0.25">
      <c r="B249" s="13" t="str">
        <f t="shared" si="23"/>
        <v/>
      </c>
      <c r="C249" s="26" t="str">
        <f>IF(B249="","",AVERAGEIFS(Data!F$9:F$2708,Data!$C$9:$C$2708,$B249))</f>
        <v/>
      </c>
      <c r="D249" s="26" t="str">
        <f t="array" ref="D249">IF(B249="","",STDEVA(IF((Data!C$9:C$2708=B249)*(Data!F$9:F$2708&lt;&gt;""),Data!F$9:F$2708)))</f>
        <v/>
      </c>
      <c r="E249" s="26" t="str">
        <f>IF(B249="","",COUNTIF(Data!C249:C2948,B249))</f>
        <v/>
      </c>
      <c r="F249" s="26" t="str">
        <f t="shared" si="24"/>
        <v/>
      </c>
      <c r="G249" s="26" t="str">
        <f t="shared" si="25"/>
        <v/>
      </c>
      <c r="H249" s="13" t="str">
        <f t="shared" si="20"/>
        <v/>
      </c>
      <c r="CS249" s="35" t="str">
        <f t="shared" si="22"/>
        <v/>
      </c>
      <c r="CT249" s="35" t="str">
        <f t="shared" si="21"/>
        <v/>
      </c>
    </row>
    <row r="250" spans="2:98" x14ac:dyDescent="0.25">
      <c r="B250" s="13" t="str">
        <f t="shared" si="23"/>
        <v/>
      </c>
      <c r="C250" s="26" t="str">
        <f>IF(B250="","",AVERAGEIFS(Data!F$9:F$2708,Data!$C$9:$C$2708,$B250))</f>
        <v/>
      </c>
      <c r="D250" s="26" t="str">
        <f t="array" ref="D250">IF(B250="","",STDEVA(IF((Data!C$9:C$2708=B250)*(Data!F$9:F$2708&lt;&gt;""),Data!F$9:F$2708)))</f>
        <v/>
      </c>
      <c r="E250" s="26" t="str">
        <f>IF(B250="","",COUNTIF(Data!C250:C2949,B250))</f>
        <v/>
      </c>
      <c r="F250" s="26" t="str">
        <f t="shared" si="24"/>
        <v/>
      </c>
      <c r="G250" s="26" t="str">
        <f t="shared" si="25"/>
        <v/>
      </c>
      <c r="H250" s="13" t="str">
        <f t="shared" si="20"/>
        <v/>
      </c>
      <c r="CS250" s="35" t="str">
        <f t="shared" si="22"/>
        <v/>
      </c>
      <c r="CT250" s="35" t="str">
        <f t="shared" si="21"/>
        <v/>
      </c>
    </row>
    <row r="251" spans="2:98" x14ac:dyDescent="0.25">
      <c r="B251" s="13" t="str">
        <f t="shared" si="23"/>
        <v/>
      </c>
      <c r="C251" s="26" t="str">
        <f>IF(B251="","",AVERAGEIFS(Data!F$9:F$2708,Data!$C$9:$C$2708,$B251))</f>
        <v/>
      </c>
      <c r="D251" s="26" t="str">
        <f t="array" ref="D251">IF(B251="","",STDEVA(IF((Data!C$9:C$2708=B251)*(Data!F$9:F$2708&lt;&gt;""),Data!F$9:F$2708)))</f>
        <v/>
      </c>
      <c r="E251" s="26" t="str">
        <f>IF(B251="","",COUNTIF(Data!C251:C2950,B251))</f>
        <v/>
      </c>
      <c r="F251" s="26" t="str">
        <f t="shared" si="24"/>
        <v/>
      </c>
      <c r="G251" s="26" t="str">
        <f t="shared" si="25"/>
        <v/>
      </c>
      <c r="H251" s="13" t="str">
        <f t="shared" si="20"/>
        <v/>
      </c>
      <c r="CS251" s="35" t="str">
        <f t="shared" si="22"/>
        <v/>
      </c>
      <c r="CT251" s="35" t="str">
        <f t="shared" si="21"/>
        <v/>
      </c>
    </row>
    <row r="252" spans="2:98" x14ac:dyDescent="0.25">
      <c r="B252" s="13" t="str">
        <f t="shared" si="23"/>
        <v/>
      </c>
      <c r="C252" s="26" t="str">
        <f>IF(B252="","",AVERAGEIFS(Data!F$9:F$2708,Data!$C$9:$C$2708,$B252))</f>
        <v/>
      </c>
      <c r="D252" s="26" t="str">
        <f t="array" ref="D252">IF(B252="","",STDEVA(IF((Data!C$9:C$2708=B252)*(Data!F$9:F$2708&lt;&gt;""),Data!F$9:F$2708)))</f>
        <v/>
      </c>
      <c r="E252" s="26" t="str">
        <f>IF(B252="","",COUNTIF(Data!C252:C2951,B252))</f>
        <v/>
      </c>
      <c r="F252" s="26" t="str">
        <f t="shared" si="24"/>
        <v/>
      </c>
      <c r="G252" s="26" t="str">
        <f t="shared" si="25"/>
        <v/>
      </c>
      <c r="H252" s="13" t="str">
        <f t="shared" si="20"/>
        <v/>
      </c>
      <c r="CS252" s="35" t="str">
        <f t="shared" si="22"/>
        <v/>
      </c>
      <c r="CT252" s="35" t="str">
        <f t="shared" si="21"/>
        <v/>
      </c>
    </row>
    <row r="253" spans="2:98" x14ac:dyDescent="0.25">
      <c r="B253" s="13" t="str">
        <f t="shared" si="23"/>
        <v/>
      </c>
      <c r="C253" s="26" t="str">
        <f>IF(B253="","",AVERAGEIFS(Data!F$9:F$2708,Data!$C$9:$C$2708,$B253))</f>
        <v/>
      </c>
      <c r="D253" s="26" t="str">
        <f t="array" ref="D253">IF(B253="","",STDEVA(IF((Data!C$9:C$2708=B253)*(Data!F$9:F$2708&lt;&gt;""),Data!F$9:F$2708)))</f>
        <v/>
      </c>
      <c r="E253" s="26" t="str">
        <f>IF(B253="","",COUNTIF(Data!C253:C2952,B253))</f>
        <v/>
      </c>
      <c r="F253" s="26" t="str">
        <f t="shared" si="24"/>
        <v/>
      </c>
      <c r="G253" s="26" t="str">
        <f t="shared" si="25"/>
        <v/>
      </c>
      <c r="H253" s="13" t="str">
        <f t="shared" si="20"/>
        <v/>
      </c>
      <c r="CS253" s="35" t="str">
        <f t="shared" si="22"/>
        <v/>
      </c>
      <c r="CT253" s="35" t="str">
        <f t="shared" si="21"/>
        <v/>
      </c>
    </row>
    <row r="254" spans="2:98" x14ac:dyDescent="0.25">
      <c r="B254" s="13" t="str">
        <f t="shared" si="23"/>
        <v/>
      </c>
      <c r="C254" s="26" t="str">
        <f>IF(B254="","",AVERAGEIFS(Data!F$9:F$2708,Data!$C$9:$C$2708,$B254))</f>
        <v/>
      </c>
      <c r="D254" s="26" t="str">
        <f t="array" ref="D254">IF(B254="","",STDEVA(IF((Data!C$9:C$2708=B254)*(Data!F$9:F$2708&lt;&gt;""),Data!F$9:F$2708)))</f>
        <v/>
      </c>
      <c r="E254" s="26" t="str">
        <f>IF(B254="","",COUNTIF(Data!C254:C2953,B254))</f>
        <v/>
      </c>
      <c r="F254" s="26" t="str">
        <f t="shared" si="24"/>
        <v/>
      </c>
      <c r="G254" s="26" t="str">
        <f t="shared" si="25"/>
        <v/>
      </c>
      <c r="H254" s="13" t="str">
        <f t="shared" si="20"/>
        <v/>
      </c>
      <c r="CS254" s="35" t="str">
        <f t="shared" si="22"/>
        <v/>
      </c>
      <c r="CT254" s="35" t="str">
        <f t="shared" si="21"/>
        <v/>
      </c>
    </row>
    <row r="255" spans="2:98" x14ac:dyDescent="0.25">
      <c r="B255" s="13" t="str">
        <f t="shared" si="23"/>
        <v/>
      </c>
      <c r="C255" s="26" t="str">
        <f>IF(B255="","",AVERAGEIFS(Data!F$9:F$2708,Data!$C$9:$C$2708,$B255))</f>
        <v/>
      </c>
      <c r="D255" s="26" t="str">
        <f t="array" ref="D255">IF(B255="","",STDEVA(IF((Data!C$9:C$2708=B255)*(Data!F$9:F$2708&lt;&gt;""),Data!F$9:F$2708)))</f>
        <v/>
      </c>
      <c r="E255" s="26" t="str">
        <f>IF(B255="","",COUNTIF(Data!C255:C2954,B255))</f>
        <v/>
      </c>
      <c r="F255" s="26" t="str">
        <f t="shared" si="24"/>
        <v/>
      </c>
      <c r="G255" s="26" t="str">
        <f t="shared" si="25"/>
        <v/>
      </c>
      <c r="H255" s="13" t="str">
        <f t="shared" si="20"/>
        <v/>
      </c>
      <c r="CS255" s="35" t="str">
        <f t="shared" si="22"/>
        <v/>
      </c>
      <c r="CT255" s="35" t="str">
        <f t="shared" si="21"/>
        <v/>
      </c>
    </row>
    <row r="256" spans="2:98" x14ac:dyDescent="0.25">
      <c r="B256" s="13" t="str">
        <f t="shared" si="23"/>
        <v/>
      </c>
      <c r="C256" s="26" t="str">
        <f>IF(B256="","",AVERAGEIFS(Data!F$9:F$2708,Data!$C$9:$C$2708,$B256))</f>
        <v/>
      </c>
      <c r="D256" s="26" t="str">
        <f t="array" ref="D256">IF(B256="","",STDEVA(IF((Data!C$9:C$2708=B256)*(Data!F$9:F$2708&lt;&gt;""),Data!F$9:F$2708)))</f>
        <v/>
      </c>
      <c r="E256" s="26" t="str">
        <f>IF(B256="","",COUNTIF(Data!C256:C2955,B256))</f>
        <v/>
      </c>
      <c r="F256" s="26" t="str">
        <f t="shared" si="24"/>
        <v/>
      </c>
      <c r="G256" s="26" t="str">
        <f t="shared" si="25"/>
        <v/>
      </c>
      <c r="H256" s="13" t="str">
        <f t="shared" si="20"/>
        <v/>
      </c>
      <c r="CS256" s="35" t="str">
        <f t="shared" si="22"/>
        <v/>
      </c>
      <c r="CT256" s="35" t="str">
        <f t="shared" si="21"/>
        <v/>
      </c>
    </row>
    <row r="257" spans="2:98" x14ac:dyDescent="0.25">
      <c r="B257" s="13" t="str">
        <f t="shared" si="23"/>
        <v/>
      </c>
      <c r="C257" s="26" t="str">
        <f>IF(B257="","",AVERAGEIFS(Data!F$9:F$2708,Data!$C$9:$C$2708,$B257))</f>
        <v/>
      </c>
      <c r="D257" s="26" t="str">
        <f t="array" ref="D257">IF(B257="","",STDEVA(IF((Data!C$9:C$2708=B257)*(Data!F$9:F$2708&lt;&gt;""),Data!F$9:F$2708)))</f>
        <v/>
      </c>
      <c r="E257" s="26" t="str">
        <f>IF(B257="","",COUNTIF(Data!C257:C2956,B257))</f>
        <v/>
      </c>
      <c r="F257" s="26" t="str">
        <f t="shared" si="24"/>
        <v/>
      </c>
      <c r="G257" s="26" t="str">
        <f t="shared" si="25"/>
        <v/>
      </c>
      <c r="H257" s="13" t="str">
        <f t="shared" si="20"/>
        <v/>
      </c>
      <c r="CS257" s="35" t="str">
        <f t="shared" si="22"/>
        <v/>
      </c>
      <c r="CT257" s="35" t="str">
        <f t="shared" si="21"/>
        <v/>
      </c>
    </row>
    <row r="258" spans="2:98" x14ac:dyDescent="0.25">
      <c r="B258" s="13" t="str">
        <f t="shared" si="23"/>
        <v/>
      </c>
      <c r="C258" s="26" t="str">
        <f>IF(B258="","",AVERAGEIFS(Data!F$9:F$2708,Data!$C$9:$C$2708,$B258))</f>
        <v/>
      </c>
      <c r="D258" s="26" t="str">
        <f t="array" ref="D258">IF(B258="","",STDEVA(IF((Data!C$9:C$2708=B258)*(Data!F$9:F$2708&lt;&gt;""),Data!F$9:F$2708)))</f>
        <v/>
      </c>
      <c r="E258" s="26" t="str">
        <f>IF(B258="","",COUNTIF(Data!C258:C2957,B258))</f>
        <v/>
      </c>
      <c r="F258" s="26" t="str">
        <f t="shared" si="24"/>
        <v/>
      </c>
      <c r="G258" s="26" t="str">
        <f t="shared" si="25"/>
        <v/>
      </c>
      <c r="H258" s="13" t="str">
        <f t="shared" si="20"/>
        <v/>
      </c>
      <c r="CS258" s="35" t="str">
        <f t="shared" si="22"/>
        <v/>
      </c>
      <c r="CT258" s="35" t="str">
        <f t="shared" si="21"/>
        <v/>
      </c>
    </row>
    <row r="259" spans="2:98" x14ac:dyDescent="0.25">
      <c r="B259" s="13" t="str">
        <f t="shared" si="23"/>
        <v/>
      </c>
      <c r="C259" s="26" t="str">
        <f>IF(B259="","",AVERAGEIFS(Data!F$9:F$2708,Data!$C$9:$C$2708,$B259))</f>
        <v/>
      </c>
      <c r="D259" s="26" t="str">
        <f t="array" ref="D259">IF(B259="","",STDEVA(IF((Data!C$9:C$2708=B259)*(Data!F$9:F$2708&lt;&gt;""),Data!F$9:F$2708)))</f>
        <v/>
      </c>
      <c r="E259" s="26" t="str">
        <f>IF(B259="","",COUNTIF(Data!C259:C2958,B259))</f>
        <v/>
      </c>
      <c r="F259" s="26" t="str">
        <f t="shared" si="24"/>
        <v/>
      </c>
      <c r="G259" s="26" t="str">
        <f t="shared" si="25"/>
        <v/>
      </c>
      <c r="H259" s="13" t="str">
        <f t="shared" si="20"/>
        <v/>
      </c>
      <c r="CS259" s="35" t="str">
        <f t="shared" si="22"/>
        <v/>
      </c>
      <c r="CT259" s="35" t="str">
        <f t="shared" si="21"/>
        <v/>
      </c>
    </row>
    <row r="260" spans="2:98" x14ac:dyDescent="0.25">
      <c r="B260" s="13" t="str">
        <f t="shared" si="23"/>
        <v/>
      </c>
      <c r="C260" s="26" t="str">
        <f>IF(B260="","",AVERAGEIFS(Data!F$9:F$2708,Data!$C$9:$C$2708,$B260))</f>
        <v/>
      </c>
      <c r="D260" s="26" t="str">
        <f t="array" ref="D260">IF(B260="","",STDEVA(IF((Data!C$9:C$2708=B260)*(Data!F$9:F$2708&lt;&gt;""),Data!F$9:F$2708)))</f>
        <v/>
      </c>
      <c r="E260" s="26" t="str">
        <f>IF(B260="","",COUNTIF(Data!C260:C2959,B260))</f>
        <v/>
      </c>
      <c r="F260" s="26" t="str">
        <f t="shared" si="24"/>
        <v/>
      </c>
      <c r="G260" s="26" t="str">
        <f t="shared" si="25"/>
        <v/>
      </c>
      <c r="H260" s="13" t="str">
        <f t="shared" si="20"/>
        <v/>
      </c>
      <c r="CS260" s="35" t="str">
        <f t="shared" si="22"/>
        <v/>
      </c>
      <c r="CT260" s="35" t="str">
        <f t="shared" si="21"/>
        <v/>
      </c>
    </row>
    <row r="261" spans="2:98" x14ac:dyDescent="0.25">
      <c r="B261" s="13" t="str">
        <f t="shared" si="23"/>
        <v/>
      </c>
      <c r="C261" s="26" t="str">
        <f>IF(B261="","",AVERAGEIFS(Data!F$9:F$2708,Data!$C$9:$C$2708,$B261))</f>
        <v/>
      </c>
      <c r="D261" s="26" t="str">
        <f t="array" ref="D261">IF(B261="","",STDEVA(IF((Data!C$9:C$2708=B261)*(Data!F$9:F$2708&lt;&gt;""),Data!F$9:F$2708)))</f>
        <v/>
      </c>
      <c r="E261" s="26" t="str">
        <f>IF(B261="","",COUNTIF(Data!C261:C2960,B261))</f>
        <v/>
      </c>
      <c r="F261" s="26" t="str">
        <f t="shared" si="24"/>
        <v/>
      </c>
      <c r="G261" s="26" t="str">
        <f t="shared" si="25"/>
        <v/>
      </c>
      <c r="H261" s="13" t="str">
        <f t="shared" si="20"/>
        <v/>
      </c>
      <c r="CS261" s="35" t="str">
        <f t="shared" si="22"/>
        <v/>
      </c>
      <c r="CT261" s="35" t="str">
        <f t="shared" si="21"/>
        <v/>
      </c>
    </row>
    <row r="262" spans="2:98" x14ac:dyDescent="0.25">
      <c r="B262" s="13" t="str">
        <f t="shared" si="23"/>
        <v/>
      </c>
      <c r="C262" s="26" t="str">
        <f>IF(B262="","",AVERAGEIFS(Data!F$9:F$2708,Data!$C$9:$C$2708,$B262))</f>
        <v/>
      </c>
      <c r="D262" s="26" t="str">
        <f t="array" ref="D262">IF(B262="","",STDEVA(IF((Data!C$9:C$2708=B262)*(Data!F$9:F$2708&lt;&gt;""),Data!F$9:F$2708)))</f>
        <v/>
      </c>
      <c r="E262" s="26" t="str">
        <f>IF(B262="","",COUNTIF(Data!C262:C2961,B262))</f>
        <v/>
      </c>
      <c r="F262" s="26" t="str">
        <f t="shared" si="24"/>
        <v/>
      </c>
      <c r="G262" s="26" t="str">
        <f t="shared" si="25"/>
        <v/>
      </c>
      <c r="H262" s="13" t="str">
        <f t="shared" si="20"/>
        <v/>
      </c>
      <c r="CS262" s="35" t="str">
        <f t="shared" si="22"/>
        <v/>
      </c>
      <c r="CT262" s="35" t="str">
        <f t="shared" si="21"/>
        <v/>
      </c>
    </row>
    <row r="263" spans="2:98" x14ac:dyDescent="0.25">
      <c r="B263" s="13" t="str">
        <f t="shared" si="23"/>
        <v/>
      </c>
      <c r="C263" s="26" t="str">
        <f>IF(B263="","",AVERAGEIFS(Data!F$9:F$2708,Data!$C$9:$C$2708,$B263))</f>
        <v/>
      </c>
      <c r="D263" s="26" t="str">
        <f t="array" ref="D263">IF(B263="","",STDEVA(IF((Data!C$9:C$2708=B263)*(Data!F$9:F$2708&lt;&gt;""),Data!F$9:F$2708)))</f>
        <v/>
      </c>
      <c r="E263" s="26" t="str">
        <f>IF(B263="","",COUNTIF(Data!C263:C2962,B263))</f>
        <v/>
      </c>
      <c r="F263" s="26" t="str">
        <f t="shared" si="24"/>
        <v/>
      </c>
      <c r="G263" s="26" t="str">
        <f t="shared" si="25"/>
        <v/>
      </c>
      <c r="H263" s="13" t="str">
        <f t="shared" si="20"/>
        <v/>
      </c>
      <c r="CS263" s="35" t="str">
        <f t="shared" si="22"/>
        <v/>
      </c>
      <c r="CT263" s="35" t="str">
        <f t="shared" si="21"/>
        <v/>
      </c>
    </row>
    <row r="264" spans="2:98" x14ac:dyDescent="0.25">
      <c r="B264" s="13" t="str">
        <f t="shared" si="23"/>
        <v/>
      </c>
      <c r="C264" s="26" t="str">
        <f>IF(B264="","",AVERAGEIFS(Data!F$9:F$2708,Data!$C$9:$C$2708,$B264))</f>
        <v/>
      </c>
      <c r="D264" s="26" t="str">
        <f t="array" ref="D264">IF(B264="","",STDEVA(IF((Data!C$9:C$2708=B264)*(Data!F$9:F$2708&lt;&gt;""),Data!F$9:F$2708)))</f>
        <v/>
      </c>
      <c r="E264" s="26" t="str">
        <f>IF(B264="","",COUNTIF(Data!C264:C2963,B264))</f>
        <v/>
      </c>
      <c r="F264" s="26" t="str">
        <f t="shared" si="24"/>
        <v/>
      </c>
      <c r="G264" s="26" t="str">
        <f t="shared" si="25"/>
        <v/>
      </c>
      <c r="H264" s="13" t="str">
        <f t="shared" si="20"/>
        <v/>
      </c>
      <c r="CS264" s="35" t="str">
        <f t="shared" si="22"/>
        <v/>
      </c>
      <c r="CT264" s="35" t="str">
        <f t="shared" si="21"/>
        <v/>
      </c>
    </row>
    <row r="265" spans="2:98" x14ac:dyDescent="0.25">
      <c r="B265" s="13" t="str">
        <f t="shared" si="23"/>
        <v/>
      </c>
      <c r="C265" s="26" t="str">
        <f>IF(B265="","",AVERAGEIFS(Data!F$9:F$2708,Data!$C$9:$C$2708,$B265))</f>
        <v/>
      </c>
      <c r="D265" s="26" t="str">
        <f t="array" ref="D265">IF(B265="","",STDEVA(IF((Data!C$9:C$2708=B265)*(Data!F$9:F$2708&lt;&gt;""),Data!F$9:F$2708)))</f>
        <v/>
      </c>
      <c r="E265" s="26" t="str">
        <f>IF(B265="","",COUNTIF(Data!C265:C2964,B265))</f>
        <v/>
      </c>
      <c r="F265" s="26" t="str">
        <f t="shared" si="24"/>
        <v/>
      </c>
      <c r="G265" s="26" t="str">
        <f t="shared" si="25"/>
        <v/>
      </c>
      <c r="H265" s="13" t="str">
        <f t="shared" ref="H265:H328" si="26">IF(B265="","",$I$6)</f>
        <v/>
      </c>
      <c r="CS265" s="35" t="str">
        <f t="shared" si="22"/>
        <v/>
      </c>
      <c r="CT265" s="35" t="str">
        <f t="shared" ref="CT265:CT328" si="27">IF(CS265="","",CS265/$M$6)</f>
        <v/>
      </c>
    </row>
    <row r="266" spans="2:98" x14ac:dyDescent="0.25">
      <c r="B266" s="13" t="str">
        <f t="shared" si="23"/>
        <v/>
      </c>
      <c r="C266" s="26" t="str">
        <f>IF(B266="","",AVERAGEIFS(Data!F$9:F$2708,Data!$C$9:$C$2708,$B266))</f>
        <v/>
      </c>
      <c r="D266" s="26" t="str">
        <f t="array" ref="D266">IF(B266="","",STDEVA(IF((Data!C$9:C$2708=B266)*(Data!F$9:F$2708&lt;&gt;""),Data!F$9:F$2708)))</f>
        <v/>
      </c>
      <c r="E266" s="26" t="str">
        <f>IF(B266="","",COUNTIF(Data!C266:C2965,B266))</f>
        <v/>
      </c>
      <c r="F266" s="26" t="str">
        <f t="shared" si="24"/>
        <v/>
      </c>
      <c r="G266" s="26" t="str">
        <f t="shared" si="25"/>
        <v/>
      </c>
      <c r="H266" s="13" t="str">
        <f t="shared" si="26"/>
        <v/>
      </c>
      <c r="CS266" s="35" t="str">
        <f t="shared" ref="CS266:CS329" si="28">IF(C266="","",(CS265+(10^((C266-$K$6)/$L$6)+(10^((C266-$K$6)/$L$6)))/2*(B266-B265)))</f>
        <v/>
      </c>
      <c r="CT266" s="35" t="str">
        <f t="shared" si="27"/>
        <v/>
      </c>
    </row>
    <row r="267" spans="2:98" x14ac:dyDescent="0.25">
      <c r="B267" s="13" t="str">
        <f t="shared" ref="B267:B330" si="29">IF(B266&lt;$D$6,B266+$E$6,"")</f>
        <v/>
      </c>
      <c r="C267" s="26" t="str">
        <f>IF(B267="","",AVERAGEIFS(Data!F$9:F$2708,Data!$C$9:$C$2708,$B267))</f>
        <v/>
      </c>
      <c r="D267" s="26" t="str">
        <f t="array" ref="D267">IF(B267="","",STDEVA(IF((Data!C$9:C$2708=B267)*(Data!F$9:F$2708&lt;&gt;""),Data!F$9:F$2708)))</f>
        <v/>
      </c>
      <c r="E267" s="26" t="str">
        <f>IF(B267="","",COUNTIF(Data!C267:C2966,B267))</f>
        <v/>
      </c>
      <c r="F267" s="26" t="str">
        <f t="shared" ref="F267:F330" si="30">IF(C267="","",C267-1.96*D267/SQRT(E267))</f>
        <v/>
      </c>
      <c r="G267" s="26" t="str">
        <f t="shared" ref="G267:G330" si="31">IF(C267="","",C267+1.96*D267/SQRT(E267))</f>
        <v/>
      </c>
      <c r="H267" s="13" t="str">
        <f t="shared" si="26"/>
        <v/>
      </c>
      <c r="CS267" s="35" t="str">
        <f t="shared" si="28"/>
        <v/>
      </c>
      <c r="CT267" s="35" t="str">
        <f t="shared" si="27"/>
        <v/>
      </c>
    </row>
    <row r="268" spans="2:98" x14ac:dyDescent="0.25">
      <c r="B268" s="13" t="str">
        <f t="shared" si="29"/>
        <v/>
      </c>
      <c r="C268" s="26" t="str">
        <f>IF(B268="","",AVERAGEIFS(Data!F$9:F$2708,Data!$C$9:$C$2708,$B268))</f>
        <v/>
      </c>
      <c r="D268" s="26" t="str">
        <f t="array" ref="D268">IF(B268="","",STDEVA(IF((Data!C$9:C$2708=B268)*(Data!F$9:F$2708&lt;&gt;""),Data!F$9:F$2708)))</f>
        <v/>
      </c>
      <c r="E268" s="26" t="str">
        <f>IF(B268="","",COUNTIF(Data!C268:C2967,B268))</f>
        <v/>
      </c>
      <c r="F268" s="26" t="str">
        <f t="shared" si="30"/>
        <v/>
      </c>
      <c r="G268" s="26" t="str">
        <f t="shared" si="31"/>
        <v/>
      </c>
      <c r="H268" s="13" t="str">
        <f t="shared" si="26"/>
        <v/>
      </c>
      <c r="CS268" s="35" t="str">
        <f t="shared" si="28"/>
        <v/>
      </c>
      <c r="CT268" s="35" t="str">
        <f t="shared" si="27"/>
        <v/>
      </c>
    </row>
    <row r="269" spans="2:98" x14ac:dyDescent="0.25">
      <c r="B269" s="13" t="str">
        <f t="shared" si="29"/>
        <v/>
      </c>
      <c r="C269" s="26" t="str">
        <f>IF(B269="","",AVERAGEIFS(Data!F$9:F$2708,Data!$C$9:$C$2708,$B269))</f>
        <v/>
      </c>
      <c r="D269" s="26" t="str">
        <f t="array" ref="D269">IF(B269="","",STDEVA(IF((Data!C$9:C$2708=B269)*(Data!F$9:F$2708&lt;&gt;""),Data!F$9:F$2708)))</f>
        <v/>
      </c>
      <c r="E269" s="26" t="str">
        <f>IF(B269="","",COUNTIF(Data!C269:C2968,B269))</f>
        <v/>
      </c>
      <c r="F269" s="26" t="str">
        <f t="shared" si="30"/>
        <v/>
      </c>
      <c r="G269" s="26" t="str">
        <f t="shared" si="31"/>
        <v/>
      </c>
      <c r="H269" s="13" t="str">
        <f t="shared" si="26"/>
        <v/>
      </c>
      <c r="CS269" s="35" t="str">
        <f t="shared" si="28"/>
        <v/>
      </c>
      <c r="CT269" s="35" t="str">
        <f t="shared" si="27"/>
        <v/>
      </c>
    </row>
    <row r="270" spans="2:98" x14ac:dyDescent="0.25">
      <c r="B270" s="13" t="str">
        <f t="shared" si="29"/>
        <v/>
      </c>
      <c r="C270" s="26" t="str">
        <f>IF(B270="","",AVERAGEIFS(Data!F$9:F$2708,Data!$C$9:$C$2708,$B270))</f>
        <v/>
      </c>
      <c r="D270" s="26" t="str">
        <f t="array" ref="D270">IF(B270="","",STDEVA(IF((Data!C$9:C$2708=B270)*(Data!F$9:F$2708&lt;&gt;""),Data!F$9:F$2708)))</f>
        <v/>
      </c>
      <c r="E270" s="26" t="str">
        <f>IF(B270="","",COUNTIF(Data!C270:C2969,B270))</f>
        <v/>
      </c>
      <c r="F270" s="26" t="str">
        <f t="shared" si="30"/>
        <v/>
      </c>
      <c r="G270" s="26" t="str">
        <f t="shared" si="31"/>
        <v/>
      </c>
      <c r="H270" s="13" t="str">
        <f t="shared" si="26"/>
        <v/>
      </c>
      <c r="CS270" s="35" t="str">
        <f t="shared" si="28"/>
        <v/>
      </c>
      <c r="CT270" s="35" t="str">
        <f t="shared" si="27"/>
        <v/>
      </c>
    </row>
    <row r="271" spans="2:98" x14ac:dyDescent="0.25">
      <c r="B271" s="13" t="str">
        <f t="shared" si="29"/>
        <v/>
      </c>
      <c r="C271" s="26" t="str">
        <f>IF(B271="","",AVERAGEIFS(Data!F$9:F$2708,Data!$C$9:$C$2708,$B271))</f>
        <v/>
      </c>
      <c r="D271" s="26" t="str">
        <f t="array" ref="D271">IF(B271="","",STDEVA(IF((Data!C$9:C$2708=B271)*(Data!F$9:F$2708&lt;&gt;""),Data!F$9:F$2708)))</f>
        <v/>
      </c>
      <c r="E271" s="26" t="str">
        <f>IF(B271="","",COUNTIF(Data!C271:C2970,B271))</f>
        <v/>
      </c>
      <c r="F271" s="26" t="str">
        <f t="shared" si="30"/>
        <v/>
      </c>
      <c r="G271" s="26" t="str">
        <f t="shared" si="31"/>
        <v/>
      </c>
      <c r="H271" s="13" t="str">
        <f t="shared" si="26"/>
        <v/>
      </c>
      <c r="CS271" s="35" t="str">
        <f t="shared" si="28"/>
        <v/>
      </c>
      <c r="CT271" s="35" t="str">
        <f t="shared" si="27"/>
        <v/>
      </c>
    </row>
    <row r="272" spans="2:98" x14ac:dyDescent="0.25">
      <c r="B272" s="13" t="str">
        <f t="shared" si="29"/>
        <v/>
      </c>
      <c r="C272" s="26" t="str">
        <f>IF(B272="","",AVERAGEIFS(Data!F$9:F$2708,Data!$C$9:$C$2708,$B272))</f>
        <v/>
      </c>
      <c r="D272" s="26" t="str">
        <f t="array" ref="D272">IF(B272="","",STDEVA(IF((Data!C$9:C$2708=B272)*(Data!F$9:F$2708&lt;&gt;""),Data!F$9:F$2708)))</f>
        <v/>
      </c>
      <c r="E272" s="26" t="str">
        <f>IF(B272="","",COUNTIF(Data!C272:C2971,B272))</f>
        <v/>
      </c>
      <c r="F272" s="26" t="str">
        <f t="shared" si="30"/>
        <v/>
      </c>
      <c r="G272" s="26" t="str">
        <f t="shared" si="31"/>
        <v/>
      </c>
      <c r="H272" s="13" t="str">
        <f t="shared" si="26"/>
        <v/>
      </c>
      <c r="CS272" s="35" t="str">
        <f t="shared" si="28"/>
        <v/>
      </c>
      <c r="CT272" s="35" t="str">
        <f t="shared" si="27"/>
        <v/>
      </c>
    </row>
    <row r="273" spans="2:98" x14ac:dyDescent="0.25">
      <c r="B273" s="13" t="str">
        <f t="shared" si="29"/>
        <v/>
      </c>
      <c r="C273" s="26" t="str">
        <f>IF(B273="","",AVERAGEIFS(Data!F$9:F$2708,Data!$C$9:$C$2708,$B273))</f>
        <v/>
      </c>
      <c r="D273" s="26" t="str">
        <f t="array" ref="D273">IF(B273="","",STDEVA(IF((Data!C$9:C$2708=B273)*(Data!F$9:F$2708&lt;&gt;""),Data!F$9:F$2708)))</f>
        <v/>
      </c>
      <c r="E273" s="26" t="str">
        <f>IF(B273="","",COUNTIF(Data!C273:C2972,B273))</f>
        <v/>
      </c>
      <c r="F273" s="26" t="str">
        <f t="shared" si="30"/>
        <v/>
      </c>
      <c r="G273" s="26" t="str">
        <f t="shared" si="31"/>
        <v/>
      </c>
      <c r="H273" s="13" t="str">
        <f t="shared" si="26"/>
        <v/>
      </c>
      <c r="CS273" s="35" t="str">
        <f t="shared" si="28"/>
        <v/>
      </c>
      <c r="CT273" s="35" t="str">
        <f t="shared" si="27"/>
        <v/>
      </c>
    </row>
    <row r="274" spans="2:98" x14ac:dyDescent="0.25">
      <c r="B274" s="13" t="str">
        <f t="shared" si="29"/>
        <v/>
      </c>
      <c r="C274" s="26" t="str">
        <f>IF(B274="","",AVERAGEIFS(Data!F$9:F$2708,Data!$C$9:$C$2708,$B274))</f>
        <v/>
      </c>
      <c r="D274" s="26" t="str">
        <f t="array" ref="D274">IF(B274="","",STDEVA(IF((Data!C$9:C$2708=B274)*(Data!F$9:F$2708&lt;&gt;""),Data!F$9:F$2708)))</f>
        <v/>
      </c>
      <c r="E274" s="26" t="str">
        <f>IF(B274="","",COUNTIF(Data!C274:C2973,B274))</f>
        <v/>
      </c>
      <c r="F274" s="26" t="str">
        <f t="shared" si="30"/>
        <v/>
      </c>
      <c r="G274" s="26" t="str">
        <f t="shared" si="31"/>
        <v/>
      </c>
      <c r="H274" s="13" t="str">
        <f t="shared" si="26"/>
        <v/>
      </c>
      <c r="CS274" s="35" t="str">
        <f t="shared" si="28"/>
        <v/>
      </c>
      <c r="CT274" s="35" t="str">
        <f t="shared" si="27"/>
        <v/>
      </c>
    </row>
    <row r="275" spans="2:98" x14ac:dyDescent="0.25">
      <c r="B275" s="13" t="str">
        <f t="shared" si="29"/>
        <v/>
      </c>
      <c r="C275" s="26" t="str">
        <f>IF(B275="","",AVERAGEIFS(Data!F$9:F$2708,Data!$C$9:$C$2708,$B275))</f>
        <v/>
      </c>
      <c r="D275" s="26" t="str">
        <f t="array" ref="D275">IF(B275="","",STDEVA(IF((Data!C$9:C$2708=B275)*(Data!F$9:F$2708&lt;&gt;""),Data!F$9:F$2708)))</f>
        <v/>
      </c>
      <c r="E275" s="26" t="str">
        <f>IF(B275="","",COUNTIF(Data!C275:C2974,B275))</f>
        <v/>
      </c>
      <c r="F275" s="26" t="str">
        <f t="shared" si="30"/>
        <v/>
      </c>
      <c r="G275" s="26" t="str">
        <f t="shared" si="31"/>
        <v/>
      </c>
      <c r="H275" s="13" t="str">
        <f t="shared" si="26"/>
        <v/>
      </c>
      <c r="CS275" s="35" t="str">
        <f t="shared" si="28"/>
        <v/>
      </c>
      <c r="CT275" s="35" t="str">
        <f t="shared" si="27"/>
        <v/>
      </c>
    </row>
    <row r="276" spans="2:98" x14ac:dyDescent="0.25">
      <c r="B276" s="13" t="str">
        <f t="shared" si="29"/>
        <v/>
      </c>
      <c r="C276" s="26" t="str">
        <f>IF(B276="","",AVERAGEIFS(Data!F$9:F$2708,Data!$C$9:$C$2708,$B276))</f>
        <v/>
      </c>
      <c r="D276" s="26" t="str">
        <f t="array" ref="D276">IF(B276="","",STDEVA(IF((Data!C$9:C$2708=B276)*(Data!F$9:F$2708&lt;&gt;""),Data!F$9:F$2708)))</f>
        <v/>
      </c>
      <c r="E276" s="26" t="str">
        <f>IF(B276="","",COUNTIF(Data!C276:C2975,B276))</f>
        <v/>
      </c>
      <c r="F276" s="26" t="str">
        <f t="shared" si="30"/>
        <v/>
      </c>
      <c r="G276" s="26" t="str">
        <f t="shared" si="31"/>
        <v/>
      </c>
      <c r="H276" s="13" t="str">
        <f t="shared" si="26"/>
        <v/>
      </c>
      <c r="CS276" s="35" t="str">
        <f t="shared" si="28"/>
        <v/>
      </c>
      <c r="CT276" s="35" t="str">
        <f t="shared" si="27"/>
        <v/>
      </c>
    </row>
    <row r="277" spans="2:98" x14ac:dyDescent="0.25">
      <c r="B277" s="13" t="str">
        <f t="shared" si="29"/>
        <v/>
      </c>
      <c r="C277" s="26" t="str">
        <f>IF(B277="","",AVERAGEIFS(Data!F$9:F$2708,Data!$C$9:$C$2708,$B277))</f>
        <v/>
      </c>
      <c r="D277" s="26" t="str">
        <f t="array" ref="D277">IF(B277="","",STDEVA(IF((Data!C$9:C$2708=B277)*(Data!F$9:F$2708&lt;&gt;""),Data!F$9:F$2708)))</f>
        <v/>
      </c>
      <c r="E277" s="26" t="str">
        <f>IF(B277="","",COUNTIF(Data!C277:C2976,B277))</f>
        <v/>
      </c>
      <c r="F277" s="26" t="str">
        <f t="shared" si="30"/>
        <v/>
      </c>
      <c r="G277" s="26" t="str">
        <f t="shared" si="31"/>
        <v/>
      </c>
      <c r="H277" s="13" t="str">
        <f t="shared" si="26"/>
        <v/>
      </c>
      <c r="CS277" s="35" t="str">
        <f t="shared" si="28"/>
        <v/>
      </c>
      <c r="CT277" s="35" t="str">
        <f t="shared" si="27"/>
        <v/>
      </c>
    </row>
    <row r="278" spans="2:98" x14ac:dyDescent="0.25">
      <c r="B278" s="13" t="str">
        <f t="shared" si="29"/>
        <v/>
      </c>
      <c r="C278" s="26" t="str">
        <f>IF(B278="","",AVERAGEIFS(Data!F$9:F$2708,Data!$C$9:$C$2708,$B278))</f>
        <v/>
      </c>
      <c r="D278" s="26" t="str">
        <f t="array" ref="D278">IF(B278="","",STDEVA(IF((Data!C$9:C$2708=B278)*(Data!F$9:F$2708&lt;&gt;""),Data!F$9:F$2708)))</f>
        <v/>
      </c>
      <c r="E278" s="26" t="str">
        <f>IF(B278="","",COUNTIF(Data!C278:C2977,B278))</f>
        <v/>
      </c>
      <c r="F278" s="26" t="str">
        <f t="shared" si="30"/>
        <v/>
      </c>
      <c r="G278" s="26" t="str">
        <f t="shared" si="31"/>
        <v/>
      </c>
      <c r="H278" s="13" t="str">
        <f t="shared" si="26"/>
        <v/>
      </c>
      <c r="CS278" s="35" t="str">
        <f t="shared" si="28"/>
        <v/>
      </c>
      <c r="CT278" s="35" t="str">
        <f t="shared" si="27"/>
        <v/>
      </c>
    </row>
    <row r="279" spans="2:98" x14ac:dyDescent="0.25">
      <c r="B279" s="13" t="str">
        <f t="shared" si="29"/>
        <v/>
      </c>
      <c r="C279" s="26" t="str">
        <f>IF(B279="","",AVERAGEIFS(Data!F$9:F$2708,Data!$C$9:$C$2708,$B279))</f>
        <v/>
      </c>
      <c r="D279" s="26" t="str">
        <f t="array" ref="D279">IF(B279="","",STDEVA(IF((Data!C$9:C$2708=B279)*(Data!F$9:F$2708&lt;&gt;""),Data!F$9:F$2708)))</f>
        <v/>
      </c>
      <c r="E279" s="26" t="str">
        <f>IF(B279="","",COUNTIF(Data!C279:C2978,B279))</f>
        <v/>
      </c>
      <c r="F279" s="26" t="str">
        <f t="shared" si="30"/>
        <v/>
      </c>
      <c r="G279" s="26" t="str">
        <f t="shared" si="31"/>
        <v/>
      </c>
      <c r="H279" s="13" t="str">
        <f t="shared" si="26"/>
        <v/>
      </c>
      <c r="CS279" s="35" t="str">
        <f t="shared" si="28"/>
        <v/>
      </c>
      <c r="CT279" s="35" t="str">
        <f t="shared" si="27"/>
        <v/>
      </c>
    </row>
    <row r="280" spans="2:98" x14ac:dyDescent="0.25">
      <c r="B280" s="13" t="str">
        <f t="shared" si="29"/>
        <v/>
      </c>
      <c r="C280" s="26" t="str">
        <f>IF(B280="","",AVERAGEIFS(Data!F$9:F$2708,Data!$C$9:$C$2708,$B280))</f>
        <v/>
      </c>
      <c r="D280" s="26" t="str">
        <f t="array" ref="D280">IF(B280="","",STDEVA(IF((Data!C$9:C$2708=B280)*(Data!F$9:F$2708&lt;&gt;""),Data!F$9:F$2708)))</f>
        <v/>
      </c>
      <c r="E280" s="26" t="str">
        <f>IF(B280="","",COUNTIF(Data!C280:C2979,B280))</f>
        <v/>
      </c>
      <c r="F280" s="26" t="str">
        <f t="shared" si="30"/>
        <v/>
      </c>
      <c r="G280" s="26" t="str">
        <f t="shared" si="31"/>
        <v/>
      </c>
      <c r="H280" s="13" t="str">
        <f t="shared" si="26"/>
        <v/>
      </c>
      <c r="CS280" s="35" t="str">
        <f t="shared" si="28"/>
        <v/>
      </c>
      <c r="CT280" s="35" t="str">
        <f t="shared" si="27"/>
        <v/>
      </c>
    </row>
    <row r="281" spans="2:98" x14ac:dyDescent="0.25">
      <c r="B281" s="13" t="str">
        <f t="shared" si="29"/>
        <v/>
      </c>
      <c r="C281" s="26" t="str">
        <f>IF(B281="","",AVERAGEIFS(Data!F$9:F$2708,Data!$C$9:$C$2708,$B281))</f>
        <v/>
      </c>
      <c r="D281" s="26" t="str">
        <f t="array" ref="D281">IF(B281="","",STDEVA(IF((Data!C$9:C$2708=B281)*(Data!F$9:F$2708&lt;&gt;""),Data!F$9:F$2708)))</f>
        <v/>
      </c>
      <c r="E281" s="26" t="str">
        <f>IF(B281="","",COUNTIF(Data!C281:C2980,B281))</f>
        <v/>
      </c>
      <c r="F281" s="26" t="str">
        <f t="shared" si="30"/>
        <v/>
      </c>
      <c r="G281" s="26" t="str">
        <f t="shared" si="31"/>
        <v/>
      </c>
      <c r="H281" s="13" t="str">
        <f t="shared" si="26"/>
        <v/>
      </c>
      <c r="CS281" s="35" t="str">
        <f t="shared" si="28"/>
        <v/>
      </c>
      <c r="CT281" s="35" t="str">
        <f t="shared" si="27"/>
        <v/>
      </c>
    </row>
    <row r="282" spans="2:98" x14ac:dyDescent="0.25">
      <c r="B282" s="13" t="str">
        <f t="shared" si="29"/>
        <v/>
      </c>
      <c r="C282" s="26" t="str">
        <f>IF(B282="","",AVERAGEIFS(Data!F$9:F$2708,Data!$C$9:$C$2708,$B282))</f>
        <v/>
      </c>
      <c r="D282" s="26" t="str">
        <f t="array" ref="D282">IF(B282="","",STDEVA(IF((Data!C$9:C$2708=B282)*(Data!F$9:F$2708&lt;&gt;""),Data!F$9:F$2708)))</f>
        <v/>
      </c>
      <c r="E282" s="26" t="str">
        <f>IF(B282="","",COUNTIF(Data!C282:C2981,B282))</f>
        <v/>
      </c>
      <c r="F282" s="26" t="str">
        <f t="shared" si="30"/>
        <v/>
      </c>
      <c r="G282" s="26" t="str">
        <f t="shared" si="31"/>
        <v/>
      </c>
      <c r="H282" s="13" t="str">
        <f t="shared" si="26"/>
        <v/>
      </c>
      <c r="CS282" s="35" t="str">
        <f t="shared" si="28"/>
        <v/>
      </c>
      <c r="CT282" s="35" t="str">
        <f t="shared" si="27"/>
        <v/>
      </c>
    </row>
    <row r="283" spans="2:98" x14ac:dyDescent="0.25">
      <c r="B283" s="13" t="str">
        <f t="shared" si="29"/>
        <v/>
      </c>
      <c r="C283" s="26" t="str">
        <f>IF(B283="","",AVERAGEIFS(Data!F$9:F$2708,Data!$C$9:$C$2708,$B283))</f>
        <v/>
      </c>
      <c r="D283" s="26" t="str">
        <f t="array" ref="D283">IF(B283="","",STDEVA(IF((Data!C$9:C$2708=B283)*(Data!F$9:F$2708&lt;&gt;""),Data!F$9:F$2708)))</f>
        <v/>
      </c>
      <c r="E283" s="26" t="str">
        <f>IF(B283="","",COUNTIF(Data!C283:C2982,B283))</f>
        <v/>
      </c>
      <c r="F283" s="26" t="str">
        <f t="shared" si="30"/>
        <v/>
      </c>
      <c r="G283" s="26" t="str">
        <f t="shared" si="31"/>
        <v/>
      </c>
      <c r="H283" s="13" t="str">
        <f t="shared" si="26"/>
        <v/>
      </c>
      <c r="CS283" s="35" t="str">
        <f t="shared" si="28"/>
        <v/>
      </c>
      <c r="CT283" s="35" t="str">
        <f t="shared" si="27"/>
        <v/>
      </c>
    </row>
    <row r="284" spans="2:98" x14ac:dyDescent="0.25">
      <c r="B284" s="13" t="str">
        <f t="shared" si="29"/>
        <v/>
      </c>
      <c r="C284" s="26" t="str">
        <f>IF(B284="","",AVERAGEIFS(Data!F$9:F$2708,Data!$C$9:$C$2708,$B284))</f>
        <v/>
      </c>
      <c r="D284" s="26" t="str">
        <f t="array" ref="D284">IF(B284="","",STDEVA(IF((Data!C$9:C$2708=B284)*(Data!F$9:F$2708&lt;&gt;""),Data!F$9:F$2708)))</f>
        <v/>
      </c>
      <c r="E284" s="26" t="str">
        <f>IF(B284="","",COUNTIF(Data!C284:C2983,B284))</f>
        <v/>
      </c>
      <c r="F284" s="26" t="str">
        <f t="shared" si="30"/>
        <v/>
      </c>
      <c r="G284" s="26" t="str">
        <f t="shared" si="31"/>
        <v/>
      </c>
      <c r="H284" s="13" t="str">
        <f t="shared" si="26"/>
        <v/>
      </c>
      <c r="CS284" s="35" t="str">
        <f t="shared" si="28"/>
        <v/>
      </c>
      <c r="CT284" s="35" t="str">
        <f t="shared" si="27"/>
        <v/>
      </c>
    </row>
    <row r="285" spans="2:98" x14ac:dyDescent="0.25">
      <c r="B285" s="13" t="str">
        <f t="shared" si="29"/>
        <v/>
      </c>
      <c r="C285" s="26" t="str">
        <f>IF(B285="","",AVERAGEIFS(Data!F$9:F$2708,Data!$C$9:$C$2708,$B285))</f>
        <v/>
      </c>
      <c r="D285" s="26" t="str">
        <f t="array" ref="D285">IF(B285="","",STDEVA(IF((Data!C$9:C$2708=B285)*(Data!F$9:F$2708&lt;&gt;""),Data!F$9:F$2708)))</f>
        <v/>
      </c>
      <c r="E285" s="26" t="str">
        <f>IF(B285="","",COUNTIF(Data!C285:C2984,B285))</f>
        <v/>
      </c>
      <c r="F285" s="26" t="str">
        <f t="shared" si="30"/>
        <v/>
      </c>
      <c r="G285" s="26" t="str">
        <f t="shared" si="31"/>
        <v/>
      </c>
      <c r="H285" s="13" t="str">
        <f t="shared" si="26"/>
        <v/>
      </c>
      <c r="CS285" s="35" t="str">
        <f t="shared" si="28"/>
        <v/>
      </c>
      <c r="CT285" s="35" t="str">
        <f t="shared" si="27"/>
        <v/>
      </c>
    </row>
    <row r="286" spans="2:98" x14ac:dyDescent="0.25">
      <c r="B286" s="13" t="str">
        <f t="shared" si="29"/>
        <v/>
      </c>
      <c r="C286" s="26" t="str">
        <f>IF(B286="","",AVERAGEIFS(Data!F$9:F$2708,Data!$C$9:$C$2708,$B286))</f>
        <v/>
      </c>
      <c r="D286" s="26" t="str">
        <f t="array" ref="D286">IF(B286="","",STDEVA(IF((Data!C$9:C$2708=B286)*(Data!F$9:F$2708&lt;&gt;""),Data!F$9:F$2708)))</f>
        <v/>
      </c>
      <c r="E286" s="26" t="str">
        <f>IF(B286="","",COUNTIF(Data!C286:C2985,B286))</f>
        <v/>
      </c>
      <c r="F286" s="26" t="str">
        <f t="shared" si="30"/>
        <v/>
      </c>
      <c r="G286" s="26" t="str">
        <f t="shared" si="31"/>
        <v/>
      </c>
      <c r="H286" s="13" t="str">
        <f t="shared" si="26"/>
        <v/>
      </c>
      <c r="CS286" s="35" t="str">
        <f t="shared" si="28"/>
        <v/>
      </c>
      <c r="CT286" s="35" t="str">
        <f t="shared" si="27"/>
        <v/>
      </c>
    </row>
    <row r="287" spans="2:98" x14ac:dyDescent="0.25">
      <c r="B287" s="13" t="str">
        <f t="shared" si="29"/>
        <v/>
      </c>
      <c r="C287" s="26" t="str">
        <f>IF(B287="","",AVERAGEIFS(Data!F$9:F$2708,Data!$C$9:$C$2708,$B287))</f>
        <v/>
      </c>
      <c r="D287" s="26" t="str">
        <f t="array" ref="D287">IF(B287="","",STDEVA(IF((Data!C$9:C$2708=B287)*(Data!F$9:F$2708&lt;&gt;""),Data!F$9:F$2708)))</f>
        <v/>
      </c>
      <c r="E287" s="26" t="str">
        <f>IF(B287="","",COUNTIF(Data!C287:C2986,B287))</f>
        <v/>
      </c>
      <c r="F287" s="26" t="str">
        <f t="shared" si="30"/>
        <v/>
      </c>
      <c r="G287" s="26" t="str">
        <f t="shared" si="31"/>
        <v/>
      </c>
      <c r="H287" s="13" t="str">
        <f t="shared" si="26"/>
        <v/>
      </c>
      <c r="CS287" s="35" t="str">
        <f t="shared" si="28"/>
        <v/>
      </c>
      <c r="CT287" s="35" t="str">
        <f t="shared" si="27"/>
        <v/>
      </c>
    </row>
    <row r="288" spans="2:98" x14ac:dyDescent="0.25">
      <c r="B288" s="13" t="str">
        <f t="shared" si="29"/>
        <v/>
      </c>
      <c r="C288" s="26" t="str">
        <f>IF(B288="","",AVERAGEIFS(Data!F$9:F$2708,Data!$C$9:$C$2708,$B288))</f>
        <v/>
      </c>
      <c r="D288" s="26" t="str">
        <f t="array" ref="D288">IF(B288="","",STDEVA(IF((Data!C$9:C$2708=B288)*(Data!F$9:F$2708&lt;&gt;""),Data!F$9:F$2708)))</f>
        <v/>
      </c>
      <c r="E288" s="26" t="str">
        <f>IF(B288="","",COUNTIF(Data!C288:C2987,B288))</f>
        <v/>
      </c>
      <c r="F288" s="26" t="str">
        <f t="shared" si="30"/>
        <v/>
      </c>
      <c r="G288" s="26" t="str">
        <f t="shared" si="31"/>
        <v/>
      </c>
      <c r="H288" s="13" t="str">
        <f t="shared" si="26"/>
        <v/>
      </c>
      <c r="CS288" s="35" t="str">
        <f t="shared" si="28"/>
        <v/>
      </c>
      <c r="CT288" s="35" t="str">
        <f t="shared" si="27"/>
        <v/>
      </c>
    </row>
    <row r="289" spans="2:98" x14ac:dyDescent="0.25">
      <c r="B289" s="13" t="str">
        <f t="shared" si="29"/>
        <v/>
      </c>
      <c r="C289" s="26" t="str">
        <f>IF(B289="","",AVERAGEIFS(Data!F$9:F$2708,Data!$C$9:$C$2708,$B289))</f>
        <v/>
      </c>
      <c r="D289" s="26" t="str">
        <f t="array" ref="D289">IF(B289="","",STDEVA(IF((Data!C$9:C$2708=B289)*(Data!F$9:F$2708&lt;&gt;""),Data!F$9:F$2708)))</f>
        <v/>
      </c>
      <c r="E289" s="26" t="str">
        <f>IF(B289="","",COUNTIF(Data!C289:C2988,B289))</f>
        <v/>
      </c>
      <c r="F289" s="26" t="str">
        <f t="shared" si="30"/>
        <v/>
      </c>
      <c r="G289" s="26" t="str">
        <f t="shared" si="31"/>
        <v/>
      </c>
      <c r="H289" s="13" t="str">
        <f t="shared" si="26"/>
        <v/>
      </c>
      <c r="CS289" s="35" t="str">
        <f t="shared" si="28"/>
        <v/>
      </c>
      <c r="CT289" s="35" t="str">
        <f t="shared" si="27"/>
        <v/>
      </c>
    </row>
    <row r="290" spans="2:98" x14ac:dyDescent="0.25">
      <c r="B290" s="13" t="str">
        <f t="shared" si="29"/>
        <v/>
      </c>
      <c r="C290" s="26" t="str">
        <f>IF(B290="","",AVERAGEIFS(Data!F$9:F$2708,Data!$C$9:$C$2708,$B290))</f>
        <v/>
      </c>
      <c r="D290" s="26" t="str">
        <f t="array" ref="D290">IF(B290="","",STDEVA(IF((Data!C$9:C$2708=B290)*(Data!F$9:F$2708&lt;&gt;""),Data!F$9:F$2708)))</f>
        <v/>
      </c>
      <c r="E290" s="26" t="str">
        <f>IF(B290="","",COUNTIF(Data!C290:C2989,B290))</f>
        <v/>
      </c>
      <c r="F290" s="26" t="str">
        <f t="shared" si="30"/>
        <v/>
      </c>
      <c r="G290" s="26" t="str">
        <f t="shared" si="31"/>
        <v/>
      </c>
      <c r="H290" s="13" t="str">
        <f t="shared" si="26"/>
        <v/>
      </c>
      <c r="CS290" s="35" t="str">
        <f t="shared" si="28"/>
        <v/>
      </c>
      <c r="CT290" s="35" t="str">
        <f t="shared" si="27"/>
        <v/>
      </c>
    </row>
    <row r="291" spans="2:98" x14ac:dyDescent="0.25">
      <c r="B291" s="13" t="str">
        <f t="shared" si="29"/>
        <v/>
      </c>
      <c r="C291" s="26" t="str">
        <f>IF(B291="","",AVERAGEIFS(Data!F$9:F$2708,Data!$C$9:$C$2708,$B291))</f>
        <v/>
      </c>
      <c r="D291" s="26" t="str">
        <f t="array" ref="D291">IF(B291="","",STDEVA(IF((Data!C$9:C$2708=B291)*(Data!F$9:F$2708&lt;&gt;""),Data!F$9:F$2708)))</f>
        <v/>
      </c>
      <c r="E291" s="26" t="str">
        <f>IF(B291="","",COUNTIF(Data!C291:C2990,B291))</f>
        <v/>
      </c>
      <c r="F291" s="26" t="str">
        <f t="shared" si="30"/>
        <v/>
      </c>
      <c r="G291" s="26" t="str">
        <f t="shared" si="31"/>
        <v/>
      </c>
      <c r="H291" s="13" t="str">
        <f t="shared" si="26"/>
        <v/>
      </c>
      <c r="CS291" s="35" t="str">
        <f t="shared" si="28"/>
        <v/>
      </c>
      <c r="CT291" s="35" t="str">
        <f t="shared" si="27"/>
        <v/>
      </c>
    </row>
    <row r="292" spans="2:98" x14ac:dyDescent="0.25">
      <c r="B292" s="13" t="str">
        <f t="shared" si="29"/>
        <v/>
      </c>
      <c r="C292" s="26" t="str">
        <f>IF(B292="","",AVERAGEIFS(Data!F$9:F$2708,Data!$C$9:$C$2708,$B292))</f>
        <v/>
      </c>
      <c r="D292" s="26" t="str">
        <f t="array" ref="D292">IF(B292="","",STDEVA(IF((Data!C$9:C$2708=B292)*(Data!F$9:F$2708&lt;&gt;""),Data!F$9:F$2708)))</f>
        <v/>
      </c>
      <c r="E292" s="26" t="str">
        <f>IF(B292="","",COUNTIF(Data!C292:C2991,B292))</f>
        <v/>
      </c>
      <c r="F292" s="26" t="str">
        <f t="shared" si="30"/>
        <v/>
      </c>
      <c r="G292" s="26" t="str">
        <f t="shared" si="31"/>
        <v/>
      </c>
      <c r="H292" s="13" t="str">
        <f t="shared" si="26"/>
        <v/>
      </c>
      <c r="CS292" s="35" t="str">
        <f t="shared" si="28"/>
        <v/>
      </c>
      <c r="CT292" s="35" t="str">
        <f t="shared" si="27"/>
        <v/>
      </c>
    </row>
    <row r="293" spans="2:98" x14ac:dyDescent="0.25">
      <c r="B293" s="13" t="str">
        <f t="shared" si="29"/>
        <v/>
      </c>
      <c r="C293" s="26" t="str">
        <f>IF(B293="","",AVERAGEIFS(Data!F$9:F$2708,Data!$C$9:$C$2708,$B293))</f>
        <v/>
      </c>
      <c r="D293" s="26" t="str">
        <f t="array" ref="D293">IF(B293="","",STDEVA(IF((Data!C$9:C$2708=B293)*(Data!F$9:F$2708&lt;&gt;""),Data!F$9:F$2708)))</f>
        <v/>
      </c>
      <c r="E293" s="26" t="str">
        <f>IF(B293="","",COUNTIF(Data!C293:C2992,B293))</f>
        <v/>
      </c>
      <c r="F293" s="26" t="str">
        <f t="shared" si="30"/>
        <v/>
      </c>
      <c r="G293" s="26" t="str">
        <f t="shared" si="31"/>
        <v/>
      </c>
      <c r="H293" s="13" t="str">
        <f t="shared" si="26"/>
        <v/>
      </c>
      <c r="CS293" s="35" t="str">
        <f t="shared" si="28"/>
        <v/>
      </c>
      <c r="CT293" s="35" t="str">
        <f t="shared" si="27"/>
        <v/>
      </c>
    </row>
    <row r="294" spans="2:98" x14ac:dyDescent="0.25">
      <c r="B294" s="13" t="str">
        <f t="shared" si="29"/>
        <v/>
      </c>
      <c r="C294" s="26" t="str">
        <f>IF(B294="","",AVERAGEIFS(Data!F$9:F$2708,Data!$C$9:$C$2708,$B294))</f>
        <v/>
      </c>
      <c r="D294" s="26" t="str">
        <f t="array" ref="D294">IF(B294="","",STDEVA(IF((Data!C$9:C$2708=B294)*(Data!F$9:F$2708&lt;&gt;""),Data!F$9:F$2708)))</f>
        <v/>
      </c>
      <c r="E294" s="26" t="str">
        <f>IF(B294="","",COUNTIF(Data!C294:C2993,B294))</f>
        <v/>
      </c>
      <c r="F294" s="26" t="str">
        <f t="shared" si="30"/>
        <v/>
      </c>
      <c r="G294" s="26" t="str">
        <f t="shared" si="31"/>
        <v/>
      </c>
      <c r="H294" s="13" t="str">
        <f t="shared" si="26"/>
        <v/>
      </c>
      <c r="CS294" s="35" t="str">
        <f t="shared" si="28"/>
        <v/>
      </c>
      <c r="CT294" s="35" t="str">
        <f t="shared" si="27"/>
        <v/>
      </c>
    </row>
    <row r="295" spans="2:98" x14ac:dyDescent="0.25">
      <c r="B295" s="13" t="str">
        <f t="shared" si="29"/>
        <v/>
      </c>
      <c r="C295" s="26" t="str">
        <f>IF(B295="","",AVERAGEIFS(Data!F$9:F$2708,Data!$C$9:$C$2708,$B295))</f>
        <v/>
      </c>
      <c r="D295" s="26" t="str">
        <f t="array" ref="D295">IF(B295="","",STDEVA(IF((Data!C$9:C$2708=B295)*(Data!F$9:F$2708&lt;&gt;""),Data!F$9:F$2708)))</f>
        <v/>
      </c>
      <c r="E295" s="26" t="str">
        <f>IF(B295="","",COUNTIF(Data!C295:C2994,B295))</f>
        <v/>
      </c>
      <c r="F295" s="26" t="str">
        <f t="shared" si="30"/>
        <v/>
      </c>
      <c r="G295" s="26" t="str">
        <f t="shared" si="31"/>
        <v/>
      </c>
      <c r="H295" s="13" t="str">
        <f t="shared" si="26"/>
        <v/>
      </c>
      <c r="CS295" s="35" t="str">
        <f t="shared" si="28"/>
        <v/>
      </c>
      <c r="CT295" s="35" t="str">
        <f t="shared" si="27"/>
        <v/>
      </c>
    </row>
    <row r="296" spans="2:98" x14ac:dyDescent="0.25">
      <c r="B296" s="13" t="str">
        <f t="shared" si="29"/>
        <v/>
      </c>
      <c r="C296" s="26" t="str">
        <f>IF(B296="","",AVERAGEIFS(Data!F$9:F$2708,Data!$C$9:$C$2708,$B296))</f>
        <v/>
      </c>
      <c r="D296" s="26" t="str">
        <f t="array" ref="D296">IF(B296="","",STDEVA(IF((Data!C$9:C$2708=B296)*(Data!F$9:F$2708&lt;&gt;""),Data!F$9:F$2708)))</f>
        <v/>
      </c>
      <c r="E296" s="26" t="str">
        <f>IF(B296="","",COUNTIF(Data!C296:C2995,B296))</f>
        <v/>
      </c>
      <c r="F296" s="26" t="str">
        <f t="shared" si="30"/>
        <v/>
      </c>
      <c r="G296" s="26" t="str">
        <f t="shared" si="31"/>
        <v/>
      </c>
      <c r="H296" s="13" t="str">
        <f t="shared" si="26"/>
        <v/>
      </c>
      <c r="CS296" s="35" t="str">
        <f t="shared" si="28"/>
        <v/>
      </c>
      <c r="CT296" s="35" t="str">
        <f t="shared" si="27"/>
        <v/>
      </c>
    </row>
    <row r="297" spans="2:98" x14ac:dyDescent="0.25">
      <c r="B297" s="13" t="str">
        <f t="shared" si="29"/>
        <v/>
      </c>
      <c r="C297" s="26" t="str">
        <f>IF(B297="","",AVERAGEIFS(Data!F$9:F$2708,Data!$C$9:$C$2708,$B297))</f>
        <v/>
      </c>
      <c r="D297" s="26" t="str">
        <f t="array" ref="D297">IF(B297="","",STDEVA(IF((Data!C$9:C$2708=B297)*(Data!F$9:F$2708&lt;&gt;""),Data!F$9:F$2708)))</f>
        <v/>
      </c>
      <c r="E297" s="26" t="str">
        <f>IF(B297="","",COUNTIF(Data!C297:C2996,B297))</f>
        <v/>
      </c>
      <c r="F297" s="26" t="str">
        <f t="shared" si="30"/>
        <v/>
      </c>
      <c r="G297" s="26" t="str">
        <f t="shared" si="31"/>
        <v/>
      </c>
      <c r="H297" s="13" t="str">
        <f t="shared" si="26"/>
        <v/>
      </c>
      <c r="CS297" s="35" t="str">
        <f t="shared" si="28"/>
        <v/>
      </c>
      <c r="CT297" s="35" t="str">
        <f t="shared" si="27"/>
        <v/>
      </c>
    </row>
    <row r="298" spans="2:98" x14ac:dyDescent="0.25">
      <c r="B298" s="13" t="str">
        <f t="shared" si="29"/>
        <v/>
      </c>
      <c r="C298" s="26" t="str">
        <f>IF(B298="","",AVERAGEIFS(Data!F$9:F$2708,Data!$C$9:$C$2708,$B298))</f>
        <v/>
      </c>
      <c r="D298" s="26" t="str">
        <f t="array" ref="D298">IF(B298="","",STDEVA(IF((Data!C$9:C$2708=B298)*(Data!F$9:F$2708&lt;&gt;""),Data!F$9:F$2708)))</f>
        <v/>
      </c>
      <c r="E298" s="26" t="str">
        <f>IF(B298="","",COUNTIF(Data!C298:C2997,B298))</f>
        <v/>
      </c>
      <c r="F298" s="26" t="str">
        <f t="shared" si="30"/>
        <v/>
      </c>
      <c r="G298" s="26" t="str">
        <f t="shared" si="31"/>
        <v/>
      </c>
      <c r="H298" s="13" t="str">
        <f t="shared" si="26"/>
        <v/>
      </c>
      <c r="CS298" s="35" t="str">
        <f t="shared" si="28"/>
        <v/>
      </c>
      <c r="CT298" s="35" t="str">
        <f t="shared" si="27"/>
        <v/>
      </c>
    </row>
    <row r="299" spans="2:98" x14ac:dyDescent="0.25">
      <c r="B299" s="13" t="str">
        <f t="shared" si="29"/>
        <v/>
      </c>
      <c r="C299" s="26" t="str">
        <f>IF(B299="","",AVERAGEIFS(Data!F$9:F$2708,Data!$C$9:$C$2708,$B299))</f>
        <v/>
      </c>
      <c r="D299" s="26" t="str">
        <f t="array" ref="D299">IF(B299="","",STDEVA(IF((Data!C$9:C$2708=B299)*(Data!F$9:F$2708&lt;&gt;""),Data!F$9:F$2708)))</f>
        <v/>
      </c>
      <c r="E299" s="26" t="str">
        <f>IF(B299="","",COUNTIF(Data!C299:C2998,B299))</f>
        <v/>
      </c>
      <c r="F299" s="26" t="str">
        <f t="shared" si="30"/>
        <v/>
      </c>
      <c r="G299" s="26" t="str">
        <f t="shared" si="31"/>
        <v/>
      </c>
      <c r="H299" s="13" t="str">
        <f t="shared" si="26"/>
        <v/>
      </c>
      <c r="CS299" s="35" t="str">
        <f t="shared" si="28"/>
        <v/>
      </c>
      <c r="CT299" s="35" t="str">
        <f t="shared" si="27"/>
        <v/>
      </c>
    </row>
    <row r="300" spans="2:98" x14ac:dyDescent="0.25">
      <c r="B300" s="13" t="str">
        <f t="shared" si="29"/>
        <v/>
      </c>
      <c r="C300" s="26" t="str">
        <f>IF(B300="","",AVERAGEIFS(Data!F$9:F$2708,Data!$C$9:$C$2708,$B300))</f>
        <v/>
      </c>
      <c r="D300" s="26" t="str">
        <f t="array" ref="D300">IF(B300="","",STDEVA(IF((Data!C$9:C$2708=B300)*(Data!F$9:F$2708&lt;&gt;""),Data!F$9:F$2708)))</f>
        <v/>
      </c>
      <c r="E300" s="26" t="str">
        <f>IF(B300="","",COUNTIF(Data!C300:C2999,B300))</f>
        <v/>
      </c>
      <c r="F300" s="26" t="str">
        <f t="shared" si="30"/>
        <v/>
      </c>
      <c r="G300" s="26" t="str">
        <f t="shared" si="31"/>
        <v/>
      </c>
      <c r="H300" s="13" t="str">
        <f t="shared" si="26"/>
        <v/>
      </c>
      <c r="CS300" s="35" t="str">
        <f t="shared" si="28"/>
        <v/>
      </c>
      <c r="CT300" s="35" t="str">
        <f t="shared" si="27"/>
        <v/>
      </c>
    </row>
    <row r="301" spans="2:98" x14ac:dyDescent="0.25">
      <c r="B301" s="13" t="str">
        <f t="shared" si="29"/>
        <v/>
      </c>
      <c r="C301" s="26" t="str">
        <f>IF(B301="","",AVERAGEIFS(Data!F$9:F$2708,Data!$C$9:$C$2708,$B301))</f>
        <v/>
      </c>
      <c r="D301" s="26" t="str">
        <f t="array" ref="D301">IF(B301="","",STDEVA(IF((Data!C$9:C$2708=B301)*(Data!F$9:F$2708&lt;&gt;""),Data!F$9:F$2708)))</f>
        <v/>
      </c>
      <c r="E301" s="26" t="str">
        <f>IF(B301="","",COUNTIF(Data!C301:C3000,B301))</f>
        <v/>
      </c>
      <c r="F301" s="26" t="str">
        <f t="shared" si="30"/>
        <v/>
      </c>
      <c r="G301" s="26" t="str">
        <f t="shared" si="31"/>
        <v/>
      </c>
      <c r="H301" s="13" t="str">
        <f t="shared" si="26"/>
        <v/>
      </c>
      <c r="CS301" s="35" t="str">
        <f t="shared" si="28"/>
        <v/>
      </c>
      <c r="CT301" s="35" t="str">
        <f t="shared" si="27"/>
        <v/>
      </c>
    </row>
    <row r="302" spans="2:98" x14ac:dyDescent="0.25">
      <c r="B302" s="13" t="str">
        <f t="shared" si="29"/>
        <v/>
      </c>
      <c r="C302" s="26" t="str">
        <f>IF(B302="","",AVERAGEIFS(Data!F$9:F$2708,Data!$C$9:$C$2708,$B302))</f>
        <v/>
      </c>
      <c r="D302" s="26" t="str">
        <f t="array" ref="D302">IF(B302="","",STDEVA(IF((Data!C$9:C$2708=B302)*(Data!F$9:F$2708&lt;&gt;""),Data!F$9:F$2708)))</f>
        <v/>
      </c>
      <c r="E302" s="26" t="str">
        <f>IF(B302="","",COUNTIF(Data!C302:C3001,B302))</f>
        <v/>
      </c>
      <c r="F302" s="26" t="str">
        <f t="shared" si="30"/>
        <v/>
      </c>
      <c r="G302" s="26" t="str">
        <f t="shared" si="31"/>
        <v/>
      </c>
      <c r="H302" s="13" t="str">
        <f t="shared" si="26"/>
        <v/>
      </c>
      <c r="CS302" s="35" t="str">
        <f t="shared" si="28"/>
        <v/>
      </c>
      <c r="CT302" s="35" t="str">
        <f t="shared" si="27"/>
        <v/>
      </c>
    </row>
    <row r="303" spans="2:98" x14ac:dyDescent="0.25">
      <c r="B303" s="13" t="str">
        <f t="shared" si="29"/>
        <v/>
      </c>
      <c r="C303" s="26" t="str">
        <f>IF(B303="","",AVERAGEIFS(Data!F$9:F$2708,Data!$C$9:$C$2708,$B303))</f>
        <v/>
      </c>
      <c r="D303" s="26" t="str">
        <f t="array" ref="D303">IF(B303="","",STDEVA(IF((Data!C$9:C$2708=B303)*(Data!F$9:F$2708&lt;&gt;""),Data!F$9:F$2708)))</f>
        <v/>
      </c>
      <c r="E303" s="26" t="str">
        <f>IF(B303="","",COUNTIF(Data!C303:C3002,B303))</f>
        <v/>
      </c>
      <c r="F303" s="26" t="str">
        <f t="shared" si="30"/>
        <v/>
      </c>
      <c r="G303" s="26" t="str">
        <f t="shared" si="31"/>
        <v/>
      </c>
      <c r="H303" s="13" t="str">
        <f t="shared" si="26"/>
        <v/>
      </c>
      <c r="CS303" s="35" t="str">
        <f t="shared" si="28"/>
        <v/>
      </c>
      <c r="CT303" s="35" t="str">
        <f t="shared" si="27"/>
        <v/>
      </c>
    </row>
    <row r="304" spans="2:98" x14ac:dyDescent="0.25">
      <c r="B304" s="13" t="str">
        <f t="shared" si="29"/>
        <v/>
      </c>
      <c r="C304" s="26" t="str">
        <f>IF(B304="","",AVERAGEIFS(Data!F$9:F$2708,Data!$C$9:$C$2708,$B304))</f>
        <v/>
      </c>
      <c r="D304" s="26" t="str">
        <f t="array" ref="D304">IF(B304="","",STDEVA(IF((Data!C$9:C$2708=B304)*(Data!F$9:F$2708&lt;&gt;""),Data!F$9:F$2708)))</f>
        <v/>
      </c>
      <c r="E304" s="26" t="str">
        <f>IF(B304="","",COUNTIF(Data!C304:C3003,B304))</f>
        <v/>
      </c>
      <c r="F304" s="26" t="str">
        <f t="shared" si="30"/>
        <v/>
      </c>
      <c r="G304" s="26" t="str">
        <f t="shared" si="31"/>
        <v/>
      </c>
      <c r="H304" s="13" t="str">
        <f t="shared" si="26"/>
        <v/>
      </c>
      <c r="CS304" s="35" t="str">
        <f t="shared" si="28"/>
        <v/>
      </c>
      <c r="CT304" s="35" t="str">
        <f t="shared" si="27"/>
        <v/>
      </c>
    </row>
    <row r="305" spans="2:98" x14ac:dyDescent="0.25">
      <c r="B305" s="13" t="str">
        <f t="shared" si="29"/>
        <v/>
      </c>
      <c r="C305" s="26" t="str">
        <f>IF(B305="","",AVERAGEIFS(Data!F$9:F$2708,Data!$C$9:$C$2708,$B305))</f>
        <v/>
      </c>
      <c r="D305" s="26" t="str">
        <f t="array" ref="D305">IF(B305="","",STDEVA(IF((Data!C$9:C$2708=B305)*(Data!F$9:F$2708&lt;&gt;""),Data!F$9:F$2708)))</f>
        <v/>
      </c>
      <c r="E305" s="26" t="str">
        <f>IF(B305="","",COUNTIF(Data!C305:C3004,B305))</f>
        <v/>
      </c>
      <c r="F305" s="26" t="str">
        <f t="shared" si="30"/>
        <v/>
      </c>
      <c r="G305" s="26" t="str">
        <f t="shared" si="31"/>
        <v/>
      </c>
      <c r="H305" s="13" t="str">
        <f t="shared" si="26"/>
        <v/>
      </c>
      <c r="CS305" s="35" t="str">
        <f t="shared" si="28"/>
        <v/>
      </c>
      <c r="CT305" s="35" t="str">
        <f t="shared" si="27"/>
        <v/>
      </c>
    </row>
    <row r="306" spans="2:98" x14ac:dyDescent="0.25">
      <c r="B306" s="13" t="str">
        <f t="shared" si="29"/>
        <v/>
      </c>
      <c r="C306" s="26" t="str">
        <f>IF(B306="","",AVERAGEIFS(Data!F$9:F$2708,Data!$C$9:$C$2708,$B306))</f>
        <v/>
      </c>
      <c r="D306" s="26" t="str">
        <f t="array" ref="D306">IF(B306="","",STDEVA(IF((Data!C$9:C$2708=B306)*(Data!F$9:F$2708&lt;&gt;""),Data!F$9:F$2708)))</f>
        <v/>
      </c>
      <c r="E306" s="26" t="str">
        <f>IF(B306="","",COUNTIF(Data!C306:C3005,B306))</f>
        <v/>
      </c>
      <c r="F306" s="26" t="str">
        <f t="shared" si="30"/>
        <v/>
      </c>
      <c r="G306" s="26" t="str">
        <f t="shared" si="31"/>
        <v/>
      </c>
      <c r="H306" s="13" t="str">
        <f t="shared" si="26"/>
        <v/>
      </c>
      <c r="CS306" s="35" t="str">
        <f t="shared" si="28"/>
        <v/>
      </c>
      <c r="CT306" s="35" t="str">
        <f t="shared" si="27"/>
        <v/>
      </c>
    </row>
    <row r="307" spans="2:98" x14ac:dyDescent="0.25">
      <c r="B307" s="13" t="str">
        <f t="shared" si="29"/>
        <v/>
      </c>
      <c r="C307" s="26" t="str">
        <f>IF(B307="","",AVERAGEIFS(Data!F$9:F$2708,Data!$C$9:$C$2708,$B307))</f>
        <v/>
      </c>
      <c r="D307" s="26" t="str">
        <f t="array" ref="D307">IF(B307="","",STDEVA(IF((Data!C$9:C$2708=B307)*(Data!F$9:F$2708&lt;&gt;""),Data!F$9:F$2708)))</f>
        <v/>
      </c>
      <c r="E307" s="26" t="str">
        <f>IF(B307="","",COUNTIF(Data!C307:C3006,B307))</f>
        <v/>
      </c>
      <c r="F307" s="26" t="str">
        <f t="shared" si="30"/>
        <v/>
      </c>
      <c r="G307" s="26" t="str">
        <f t="shared" si="31"/>
        <v/>
      </c>
      <c r="H307" s="13" t="str">
        <f t="shared" si="26"/>
        <v/>
      </c>
      <c r="CS307" s="35" t="str">
        <f t="shared" si="28"/>
        <v/>
      </c>
      <c r="CT307" s="35" t="str">
        <f t="shared" si="27"/>
        <v/>
      </c>
    </row>
    <row r="308" spans="2:98" x14ac:dyDescent="0.25">
      <c r="B308" s="13" t="str">
        <f t="shared" si="29"/>
        <v/>
      </c>
      <c r="C308" s="26" t="str">
        <f>IF(B308="","",AVERAGEIFS(Data!F$9:F$2708,Data!$C$9:$C$2708,$B308))</f>
        <v/>
      </c>
      <c r="D308" s="26" t="str">
        <f t="array" ref="D308">IF(B308="","",STDEVA(IF((Data!C$9:C$2708=B308)*(Data!F$9:F$2708&lt;&gt;""),Data!F$9:F$2708)))</f>
        <v/>
      </c>
      <c r="E308" s="26" t="str">
        <f>IF(B308="","",COUNTIF(Data!C308:C3007,B308))</f>
        <v/>
      </c>
      <c r="F308" s="26" t="str">
        <f t="shared" si="30"/>
        <v/>
      </c>
      <c r="G308" s="26" t="str">
        <f t="shared" si="31"/>
        <v/>
      </c>
      <c r="H308" s="13" t="str">
        <f t="shared" si="26"/>
        <v/>
      </c>
      <c r="CS308" s="35" t="str">
        <f t="shared" si="28"/>
        <v/>
      </c>
      <c r="CT308" s="35" t="str">
        <f t="shared" si="27"/>
        <v/>
      </c>
    </row>
    <row r="309" spans="2:98" x14ac:dyDescent="0.25">
      <c r="B309" s="13" t="str">
        <f t="shared" si="29"/>
        <v/>
      </c>
      <c r="C309" s="26" t="str">
        <f>IF(B309="","",AVERAGEIFS(Data!F$9:F$2708,Data!$C$9:$C$2708,$B309))</f>
        <v/>
      </c>
      <c r="D309" s="26" t="str">
        <f t="array" ref="D309">IF(B309="","",STDEVA(IF((Data!C$9:C$2708=B309)*(Data!F$9:F$2708&lt;&gt;""),Data!F$9:F$2708)))</f>
        <v/>
      </c>
      <c r="E309" s="26" t="str">
        <f>IF(B309="","",COUNTIF(Data!C309:C3008,B309))</f>
        <v/>
      </c>
      <c r="F309" s="26" t="str">
        <f t="shared" si="30"/>
        <v/>
      </c>
      <c r="G309" s="26" t="str">
        <f t="shared" si="31"/>
        <v/>
      </c>
      <c r="H309" s="13" t="str">
        <f t="shared" si="26"/>
        <v/>
      </c>
      <c r="CS309" s="35" t="str">
        <f t="shared" si="28"/>
        <v/>
      </c>
      <c r="CT309" s="35" t="str">
        <f t="shared" si="27"/>
        <v/>
      </c>
    </row>
    <row r="310" spans="2:98" x14ac:dyDescent="0.25">
      <c r="B310" s="13" t="str">
        <f t="shared" si="29"/>
        <v/>
      </c>
      <c r="C310" s="26" t="str">
        <f>IF(B310="","",AVERAGEIFS(Data!F$9:F$2708,Data!$C$9:$C$2708,$B310))</f>
        <v/>
      </c>
      <c r="D310" s="26" t="str">
        <f t="array" ref="D310">IF(B310="","",STDEVA(IF((Data!C$9:C$2708=B310)*(Data!F$9:F$2708&lt;&gt;""),Data!F$9:F$2708)))</f>
        <v/>
      </c>
      <c r="E310" s="26" t="str">
        <f>IF(B310="","",COUNTIF(Data!C310:C3009,B310))</f>
        <v/>
      </c>
      <c r="F310" s="26" t="str">
        <f t="shared" si="30"/>
        <v/>
      </c>
      <c r="G310" s="26" t="str">
        <f t="shared" si="31"/>
        <v/>
      </c>
      <c r="H310" s="13" t="str">
        <f t="shared" si="26"/>
        <v/>
      </c>
      <c r="CS310" s="35" t="str">
        <f t="shared" si="28"/>
        <v/>
      </c>
      <c r="CT310" s="35" t="str">
        <f t="shared" si="27"/>
        <v/>
      </c>
    </row>
    <row r="311" spans="2:98" x14ac:dyDescent="0.25">
      <c r="B311" s="13" t="str">
        <f t="shared" si="29"/>
        <v/>
      </c>
      <c r="C311" s="26" t="str">
        <f>IF(B311="","",AVERAGEIFS(Data!F$9:F$2708,Data!$C$9:$C$2708,$B311))</f>
        <v/>
      </c>
      <c r="D311" s="26" t="str">
        <f t="array" ref="D311">IF(B311="","",STDEVA(IF((Data!C$9:C$2708=B311)*(Data!F$9:F$2708&lt;&gt;""),Data!F$9:F$2708)))</f>
        <v/>
      </c>
      <c r="E311" s="26" t="str">
        <f>IF(B311="","",COUNTIF(Data!C311:C3010,B311))</f>
        <v/>
      </c>
      <c r="F311" s="26" t="str">
        <f t="shared" si="30"/>
        <v/>
      </c>
      <c r="G311" s="26" t="str">
        <f t="shared" si="31"/>
        <v/>
      </c>
      <c r="H311" s="13" t="str">
        <f t="shared" si="26"/>
        <v/>
      </c>
      <c r="CS311" s="35" t="str">
        <f t="shared" si="28"/>
        <v/>
      </c>
      <c r="CT311" s="35" t="str">
        <f t="shared" si="27"/>
        <v/>
      </c>
    </row>
    <row r="312" spans="2:98" x14ac:dyDescent="0.25">
      <c r="B312" s="13" t="str">
        <f t="shared" si="29"/>
        <v/>
      </c>
      <c r="C312" s="26" t="str">
        <f>IF(B312="","",AVERAGEIFS(Data!F$9:F$2708,Data!$C$9:$C$2708,$B312))</f>
        <v/>
      </c>
      <c r="D312" s="26" t="str">
        <f t="array" ref="D312">IF(B312="","",STDEVA(IF((Data!C$9:C$2708=B312)*(Data!F$9:F$2708&lt;&gt;""),Data!F$9:F$2708)))</f>
        <v/>
      </c>
      <c r="E312" s="26" t="str">
        <f>IF(B312="","",COUNTIF(Data!C312:C3011,B312))</f>
        <v/>
      </c>
      <c r="F312" s="26" t="str">
        <f t="shared" si="30"/>
        <v/>
      </c>
      <c r="G312" s="26" t="str">
        <f t="shared" si="31"/>
        <v/>
      </c>
      <c r="H312" s="13" t="str">
        <f t="shared" si="26"/>
        <v/>
      </c>
      <c r="CS312" s="35" t="str">
        <f t="shared" si="28"/>
        <v/>
      </c>
      <c r="CT312" s="35" t="str">
        <f t="shared" si="27"/>
        <v/>
      </c>
    </row>
    <row r="313" spans="2:98" x14ac:dyDescent="0.25">
      <c r="B313" s="13" t="str">
        <f t="shared" si="29"/>
        <v/>
      </c>
      <c r="C313" s="26" t="str">
        <f>IF(B313="","",AVERAGEIFS(Data!F$9:F$2708,Data!$C$9:$C$2708,$B313))</f>
        <v/>
      </c>
      <c r="D313" s="26" t="str">
        <f t="array" ref="D313">IF(B313="","",STDEVA(IF((Data!C$9:C$2708=B313)*(Data!F$9:F$2708&lt;&gt;""),Data!F$9:F$2708)))</f>
        <v/>
      </c>
      <c r="E313" s="26" t="str">
        <f>IF(B313="","",COUNTIF(Data!C313:C3012,B313))</f>
        <v/>
      </c>
      <c r="F313" s="26" t="str">
        <f t="shared" si="30"/>
        <v/>
      </c>
      <c r="G313" s="26" t="str">
        <f t="shared" si="31"/>
        <v/>
      </c>
      <c r="H313" s="13" t="str">
        <f t="shared" si="26"/>
        <v/>
      </c>
      <c r="CS313" s="35" t="str">
        <f t="shared" si="28"/>
        <v/>
      </c>
      <c r="CT313" s="35" t="str">
        <f t="shared" si="27"/>
        <v/>
      </c>
    </row>
    <row r="314" spans="2:98" x14ac:dyDescent="0.25">
      <c r="B314" s="13" t="str">
        <f t="shared" si="29"/>
        <v/>
      </c>
      <c r="C314" s="26" t="str">
        <f>IF(B314="","",AVERAGEIFS(Data!F$9:F$2708,Data!$C$9:$C$2708,$B314))</f>
        <v/>
      </c>
      <c r="D314" s="26" t="str">
        <f t="array" ref="D314">IF(B314="","",STDEVA(IF((Data!C$9:C$2708=B314)*(Data!F$9:F$2708&lt;&gt;""),Data!F$9:F$2708)))</f>
        <v/>
      </c>
      <c r="E314" s="26" t="str">
        <f>IF(B314="","",COUNTIF(Data!C314:C3013,B314))</f>
        <v/>
      </c>
      <c r="F314" s="26" t="str">
        <f t="shared" si="30"/>
        <v/>
      </c>
      <c r="G314" s="26" t="str">
        <f t="shared" si="31"/>
        <v/>
      </c>
      <c r="H314" s="13" t="str">
        <f t="shared" si="26"/>
        <v/>
      </c>
      <c r="CS314" s="35" t="str">
        <f t="shared" si="28"/>
        <v/>
      </c>
      <c r="CT314" s="35" t="str">
        <f t="shared" si="27"/>
        <v/>
      </c>
    </row>
    <row r="315" spans="2:98" x14ac:dyDescent="0.25">
      <c r="B315" s="13" t="str">
        <f t="shared" si="29"/>
        <v/>
      </c>
      <c r="C315" s="26" t="str">
        <f>IF(B315="","",AVERAGEIFS(Data!F$9:F$2708,Data!$C$9:$C$2708,$B315))</f>
        <v/>
      </c>
      <c r="D315" s="26" t="str">
        <f t="array" ref="D315">IF(B315="","",STDEVA(IF((Data!C$9:C$2708=B315)*(Data!F$9:F$2708&lt;&gt;""),Data!F$9:F$2708)))</f>
        <v/>
      </c>
      <c r="E315" s="26" t="str">
        <f>IF(B315="","",COUNTIF(Data!C315:C3014,B315))</f>
        <v/>
      </c>
      <c r="F315" s="26" t="str">
        <f t="shared" si="30"/>
        <v/>
      </c>
      <c r="G315" s="26" t="str">
        <f t="shared" si="31"/>
        <v/>
      </c>
      <c r="H315" s="13" t="str">
        <f t="shared" si="26"/>
        <v/>
      </c>
      <c r="CS315" s="35" t="str">
        <f t="shared" si="28"/>
        <v/>
      </c>
      <c r="CT315" s="35" t="str">
        <f t="shared" si="27"/>
        <v/>
      </c>
    </row>
    <row r="316" spans="2:98" x14ac:dyDescent="0.25">
      <c r="B316" s="13" t="str">
        <f t="shared" si="29"/>
        <v/>
      </c>
      <c r="C316" s="26" t="str">
        <f>IF(B316="","",AVERAGEIFS(Data!F$9:F$2708,Data!$C$9:$C$2708,$B316))</f>
        <v/>
      </c>
      <c r="D316" s="26" t="str">
        <f t="array" ref="D316">IF(B316="","",STDEVA(IF((Data!C$9:C$2708=B316)*(Data!F$9:F$2708&lt;&gt;""),Data!F$9:F$2708)))</f>
        <v/>
      </c>
      <c r="E316" s="26" t="str">
        <f>IF(B316="","",COUNTIF(Data!C316:C3015,B316))</f>
        <v/>
      </c>
      <c r="F316" s="26" t="str">
        <f t="shared" si="30"/>
        <v/>
      </c>
      <c r="G316" s="26" t="str">
        <f t="shared" si="31"/>
        <v/>
      </c>
      <c r="H316" s="13" t="str">
        <f t="shared" si="26"/>
        <v/>
      </c>
      <c r="CS316" s="35" t="str">
        <f t="shared" si="28"/>
        <v/>
      </c>
      <c r="CT316" s="35" t="str">
        <f t="shared" si="27"/>
        <v/>
      </c>
    </row>
    <row r="317" spans="2:98" x14ac:dyDescent="0.25">
      <c r="B317" s="13" t="str">
        <f t="shared" si="29"/>
        <v/>
      </c>
      <c r="C317" s="26" t="str">
        <f>IF(B317="","",AVERAGEIFS(Data!F$9:F$2708,Data!$C$9:$C$2708,$B317))</f>
        <v/>
      </c>
      <c r="D317" s="26" t="str">
        <f t="array" ref="D317">IF(B317="","",STDEVA(IF((Data!C$9:C$2708=B317)*(Data!F$9:F$2708&lt;&gt;""),Data!F$9:F$2708)))</f>
        <v/>
      </c>
      <c r="E317" s="26" t="str">
        <f>IF(B317="","",COUNTIF(Data!C317:C3016,B317))</f>
        <v/>
      </c>
      <c r="F317" s="26" t="str">
        <f t="shared" si="30"/>
        <v/>
      </c>
      <c r="G317" s="26" t="str">
        <f t="shared" si="31"/>
        <v/>
      </c>
      <c r="H317" s="13" t="str">
        <f t="shared" si="26"/>
        <v/>
      </c>
      <c r="CS317" s="35" t="str">
        <f t="shared" si="28"/>
        <v/>
      </c>
      <c r="CT317" s="35" t="str">
        <f t="shared" si="27"/>
        <v/>
      </c>
    </row>
    <row r="318" spans="2:98" x14ac:dyDescent="0.25">
      <c r="B318" s="13" t="str">
        <f t="shared" si="29"/>
        <v/>
      </c>
      <c r="C318" s="26" t="str">
        <f>IF(B318="","",AVERAGEIFS(Data!F$9:F$2708,Data!$C$9:$C$2708,$B318))</f>
        <v/>
      </c>
      <c r="D318" s="26" t="str">
        <f t="array" ref="D318">IF(B318="","",STDEVA(IF((Data!C$9:C$2708=B318)*(Data!F$9:F$2708&lt;&gt;""),Data!F$9:F$2708)))</f>
        <v/>
      </c>
      <c r="E318" s="26" t="str">
        <f>IF(B318="","",COUNTIF(Data!C318:C3017,B318))</f>
        <v/>
      </c>
      <c r="F318" s="26" t="str">
        <f t="shared" si="30"/>
        <v/>
      </c>
      <c r="G318" s="26" t="str">
        <f t="shared" si="31"/>
        <v/>
      </c>
      <c r="H318" s="13" t="str">
        <f t="shared" si="26"/>
        <v/>
      </c>
      <c r="CS318" s="35" t="str">
        <f t="shared" si="28"/>
        <v/>
      </c>
      <c r="CT318" s="35" t="str">
        <f t="shared" si="27"/>
        <v/>
      </c>
    </row>
    <row r="319" spans="2:98" x14ac:dyDescent="0.25">
      <c r="B319" s="13" t="str">
        <f t="shared" si="29"/>
        <v/>
      </c>
      <c r="C319" s="26" t="str">
        <f>IF(B319="","",AVERAGEIFS(Data!F$9:F$2708,Data!$C$9:$C$2708,$B319))</f>
        <v/>
      </c>
      <c r="D319" s="26" t="str">
        <f t="array" ref="D319">IF(B319="","",STDEVA(IF((Data!C$9:C$2708=B319)*(Data!F$9:F$2708&lt;&gt;""),Data!F$9:F$2708)))</f>
        <v/>
      </c>
      <c r="E319" s="26" t="str">
        <f>IF(B319="","",COUNTIF(Data!C319:C3018,B319))</f>
        <v/>
      </c>
      <c r="F319" s="26" t="str">
        <f t="shared" si="30"/>
        <v/>
      </c>
      <c r="G319" s="26" t="str">
        <f t="shared" si="31"/>
        <v/>
      </c>
      <c r="H319" s="13" t="str">
        <f t="shared" si="26"/>
        <v/>
      </c>
      <c r="CS319" s="35" t="str">
        <f t="shared" si="28"/>
        <v/>
      </c>
      <c r="CT319" s="35" t="str">
        <f t="shared" si="27"/>
        <v/>
      </c>
    </row>
    <row r="320" spans="2:98" x14ac:dyDescent="0.25">
      <c r="B320" s="13" t="str">
        <f t="shared" si="29"/>
        <v/>
      </c>
      <c r="C320" s="26" t="str">
        <f>IF(B320="","",AVERAGEIFS(Data!F$9:F$2708,Data!$C$9:$C$2708,$B320))</f>
        <v/>
      </c>
      <c r="D320" s="26" t="str">
        <f t="array" ref="D320">IF(B320="","",STDEVA(IF((Data!C$9:C$2708=B320)*(Data!F$9:F$2708&lt;&gt;""),Data!F$9:F$2708)))</f>
        <v/>
      </c>
      <c r="E320" s="26" t="str">
        <f>IF(B320="","",COUNTIF(Data!C320:C3019,B320))</f>
        <v/>
      </c>
      <c r="F320" s="26" t="str">
        <f t="shared" si="30"/>
        <v/>
      </c>
      <c r="G320" s="26" t="str">
        <f t="shared" si="31"/>
        <v/>
      </c>
      <c r="H320" s="13" t="str">
        <f t="shared" si="26"/>
        <v/>
      </c>
      <c r="CS320" s="35" t="str">
        <f t="shared" si="28"/>
        <v/>
      </c>
      <c r="CT320" s="35" t="str">
        <f t="shared" si="27"/>
        <v/>
      </c>
    </row>
    <row r="321" spans="2:98" x14ac:dyDescent="0.25">
      <c r="B321" s="13" t="str">
        <f t="shared" si="29"/>
        <v/>
      </c>
      <c r="C321" s="26" t="str">
        <f>IF(B321="","",AVERAGEIFS(Data!F$9:F$2708,Data!$C$9:$C$2708,$B321))</f>
        <v/>
      </c>
      <c r="D321" s="26" t="str">
        <f t="array" ref="D321">IF(B321="","",STDEVA(IF((Data!C$9:C$2708=B321)*(Data!F$9:F$2708&lt;&gt;""),Data!F$9:F$2708)))</f>
        <v/>
      </c>
      <c r="E321" s="26" t="str">
        <f>IF(B321="","",COUNTIF(Data!C321:C3020,B321))</f>
        <v/>
      </c>
      <c r="F321" s="26" t="str">
        <f t="shared" si="30"/>
        <v/>
      </c>
      <c r="G321" s="26" t="str">
        <f t="shared" si="31"/>
        <v/>
      </c>
      <c r="H321" s="13" t="str">
        <f t="shared" si="26"/>
        <v/>
      </c>
      <c r="CS321" s="35" t="str">
        <f t="shared" si="28"/>
        <v/>
      </c>
      <c r="CT321" s="35" t="str">
        <f t="shared" si="27"/>
        <v/>
      </c>
    </row>
    <row r="322" spans="2:98" x14ac:dyDescent="0.25">
      <c r="B322" s="13" t="str">
        <f t="shared" si="29"/>
        <v/>
      </c>
      <c r="C322" s="26" t="str">
        <f>IF(B322="","",AVERAGEIFS(Data!F$9:F$2708,Data!$C$9:$C$2708,$B322))</f>
        <v/>
      </c>
      <c r="D322" s="26" t="str">
        <f t="array" ref="D322">IF(B322="","",STDEVA(IF((Data!C$9:C$2708=B322)*(Data!F$9:F$2708&lt;&gt;""),Data!F$9:F$2708)))</f>
        <v/>
      </c>
      <c r="E322" s="26" t="str">
        <f>IF(B322="","",COUNTIF(Data!C322:C3021,B322))</f>
        <v/>
      </c>
      <c r="F322" s="26" t="str">
        <f t="shared" si="30"/>
        <v/>
      </c>
      <c r="G322" s="26" t="str">
        <f t="shared" si="31"/>
        <v/>
      </c>
      <c r="H322" s="13" t="str">
        <f t="shared" si="26"/>
        <v/>
      </c>
      <c r="CS322" s="35" t="str">
        <f t="shared" si="28"/>
        <v/>
      </c>
      <c r="CT322" s="35" t="str">
        <f t="shared" si="27"/>
        <v/>
      </c>
    </row>
    <row r="323" spans="2:98" x14ac:dyDescent="0.25">
      <c r="B323" s="13" t="str">
        <f t="shared" si="29"/>
        <v/>
      </c>
      <c r="C323" s="26" t="str">
        <f>IF(B323="","",AVERAGEIFS(Data!F$9:F$2708,Data!$C$9:$C$2708,$B323))</f>
        <v/>
      </c>
      <c r="D323" s="26" t="str">
        <f t="array" ref="D323">IF(B323="","",STDEVA(IF((Data!C$9:C$2708=B323)*(Data!F$9:F$2708&lt;&gt;""),Data!F$9:F$2708)))</f>
        <v/>
      </c>
      <c r="E323" s="26" t="str">
        <f>IF(B323="","",COUNTIF(Data!C323:C3022,B323))</f>
        <v/>
      </c>
      <c r="F323" s="26" t="str">
        <f t="shared" si="30"/>
        <v/>
      </c>
      <c r="G323" s="26" t="str">
        <f t="shared" si="31"/>
        <v/>
      </c>
      <c r="H323" s="13" t="str">
        <f t="shared" si="26"/>
        <v/>
      </c>
      <c r="CS323" s="35" t="str">
        <f t="shared" si="28"/>
        <v/>
      </c>
      <c r="CT323" s="35" t="str">
        <f t="shared" si="27"/>
        <v/>
      </c>
    </row>
    <row r="324" spans="2:98" x14ac:dyDescent="0.25">
      <c r="B324" s="13" t="str">
        <f t="shared" si="29"/>
        <v/>
      </c>
      <c r="C324" s="26" t="str">
        <f>IF(B324="","",AVERAGEIFS(Data!F$9:F$2708,Data!$C$9:$C$2708,$B324))</f>
        <v/>
      </c>
      <c r="D324" s="26" t="str">
        <f t="array" ref="D324">IF(B324="","",STDEVA(IF((Data!C$9:C$2708=B324)*(Data!F$9:F$2708&lt;&gt;""),Data!F$9:F$2708)))</f>
        <v/>
      </c>
      <c r="E324" s="26" t="str">
        <f>IF(B324="","",COUNTIF(Data!C324:C3023,B324))</f>
        <v/>
      </c>
      <c r="F324" s="26" t="str">
        <f t="shared" si="30"/>
        <v/>
      </c>
      <c r="G324" s="26" t="str">
        <f t="shared" si="31"/>
        <v/>
      </c>
      <c r="H324" s="13" t="str">
        <f t="shared" si="26"/>
        <v/>
      </c>
      <c r="CS324" s="35" t="str">
        <f t="shared" si="28"/>
        <v/>
      </c>
      <c r="CT324" s="35" t="str">
        <f t="shared" si="27"/>
        <v/>
      </c>
    </row>
    <row r="325" spans="2:98" x14ac:dyDescent="0.25">
      <c r="B325" s="13" t="str">
        <f t="shared" si="29"/>
        <v/>
      </c>
      <c r="C325" s="26" t="str">
        <f>IF(B325="","",AVERAGEIFS(Data!F$9:F$2708,Data!$C$9:$C$2708,$B325))</f>
        <v/>
      </c>
      <c r="D325" s="26" t="str">
        <f t="array" ref="D325">IF(B325="","",STDEVA(IF((Data!C$9:C$2708=B325)*(Data!F$9:F$2708&lt;&gt;""),Data!F$9:F$2708)))</f>
        <v/>
      </c>
      <c r="E325" s="26" t="str">
        <f>IF(B325="","",COUNTIF(Data!C325:C3024,B325))</f>
        <v/>
      </c>
      <c r="F325" s="26" t="str">
        <f t="shared" si="30"/>
        <v/>
      </c>
      <c r="G325" s="26" t="str">
        <f t="shared" si="31"/>
        <v/>
      </c>
      <c r="H325" s="13" t="str">
        <f t="shared" si="26"/>
        <v/>
      </c>
      <c r="CS325" s="35" t="str">
        <f t="shared" si="28"/>
        <v/>
      </c>
      <c r="CT325" s="35" t="str">
        <f t="shared" si="27"/>
        <v/>
      </c>
    </row>
    <row r="326" spans="2:98" x14ac:dyDescent="0.25">
      <c r="B326" s="13" t="str">
        <f t="shared" si="29"/>
        <v/>
      </c>
      <c r="C326" s="26" t="str">
        <f>IF(B326="","",AVERAGEIFS(Data!F$9:F$2708,Data!$C$9:$C$2708,$B326))</f>
        <v/>
      </c>
      <c r="D326" s="26" t="str">
        <f t="array" ref="D326">IF(B326="","",STDEVA(IF((Data!C$9:C$2708=B326)*(Data!F$9:F$2708&lt;&gt;""),Data!F$9:F$2708)))</f>
        <v/>
      </c>
      <c r="E326" s="26" t="str">
        <f>IF(B326="","",COUNTIF(Data!C326:C3025,B326))</f>
        <v/>
      </c>
      <c r="F326" s="26" t="str">
        <f t="shared" si="30"/>
        <v/>
      </c>
      <c r="G326" s="26" t="str">
        <f t="shared" si="31"/>
        <v/>
      </c>
      <c r="H326" s="13" t="str">
        <f t="shared" si="26"/>
        <v/>
      </c>
      <c r="CS326" s="35" t="str">
        <f t="shared" si="28"/>
        <v/>
      </c>
      <c r="CT326" s="35" t="str">
        <f t="shared" si="27"/>
        <v/>
      </c>
    </row>
    <row r="327" spans="2:98" x14ac:dyDescent="0.25">
      <c r="B327" s="13" t="str">
        <f t="shared" si="29"/>
        <v/>
      </c>
      <c r="C327" s="26" t="str">
        <f>IF(B327="","",AVERAGEIFS(Data!F$9:F$2708,Data!$C$9:$C$2708,$B327))</f>
        <v/>
      </c>
      <c r="D327" s="26" t="str">
        <f t="array" ref="D327">IF(B327="","",STDEVA(IF((Data!C$9:C$2708=B327)*(Data!F$9:F$2708&lt;&gt;""),Data!F$9:F$2708)))</f>
        <v/>
      </c>
      <c r="E327" s="26" t="str">
        <f>IF(B327="","",COUNTIF(Data!C327:C3026,B327))</f>
        <v/>
      </c>
      <c r="F327" s="26" t="str">
        <f t="shared" si="30"/>
        <v/>
      </c>
      <c r="G327" s="26" t="str">
        <f t="shared" si="31"/>
        <v/>
      </c>
      <c r="H327" s="13" t="str">
        <f t="shared" si="26"/>
        <v/>
      </c>
      <c r="CS327" s="35" t="str">
        <f t="shared" si="28"/>
        <v/>
      </c>
      <c r="CT327" s="35" t="str">
        <f t="shared" si="27"/>
        <v/>
      </c>
    </row>
    <row r="328" spans="2:98" x14ac:dyDescent="0.25">
      <c r="B328" s="13" t="str">
        <f t="shared" si="29"/>
        <v/>
      </c>
      <c r="C328" s="26" t="str">
        <f>IF(B328="","",AVERAGEIFS(Data!F$9:F$2708,Data!$C$9:$C$2708,$B328))</f>
        <v/>
      </c>
      <c r="D328" s="26" t="str">
        <f t="array" ref="D328">IF(B328="","",STDEVA(IF((Data!C$9:C$2708=B328)*(Data!F$9:F$2708&lt;&gt;""),Data!F$9:F$2708)))</f>
        <v/>
      </c>
      <c r="E328" s="26" t="str">
        <f>IF(B328="","",COUNTIF(Data!C328:C3027,B328))</f>
        <v/>
      </c>
      <c r="F328" s="26" t="str">
        <f t="shared" si="30"/>
        <v/>
      </c>
      <c r="G328" s="26" t="str">
        <f t="shared" si="31"/>
        <v/>
      </c>
      <c r="H328" s="13" t="str">
        <f t="shared" si="26"/>
        <v/>
      </c>
      <c r="CS328" s="35" t="str">
        <f t="shared" si="28"/>
        <v/>
      </c>
      <c r="CT328" s="35" t="str">
        <f t="shared" si="27"/>
        <v/>
      </c>
    </row>
    <row r="329" spans="2:98" x14ac:dyDescent="0.25">
      <c r="B329" s="13" t="str">
        <f t="shared" si="29"/>
        <v/>
      </c>
      <c r="C329" s="26" t="str">
        <f>IF(B329="","",AVERAGEIFS(Data!F$9:F$2708,Data!$C$9:$C$2708,$B329))</f>
        <v/>
      </c>
      <c r="D329" s="26" t="str">
        <f t="array" ref="D329">IF(B329="","",STDEVA(IF((Data!C$9:C$2708=B329)*(Data!F$9:F$2708&lt;&gt;""),Data!F$9:F$2708)))</f>
        <v/>
      </c>
      <c r="E329" s="26" t="str">
        <f>IF(B329="","",COUNTIF(Data!C329:C3028,B329))</f>
        <v/>
      </c>
      <c r="F329" s="26" t="str">
        <f t="shared" si="30"/>
        <v/>
      </c>
      <c r="G329" s="26" t="str">
        <f t="shared" si="31"/>
        <v/>
      </c>
      <c r="H329" s="13" t="str">
        <f t="shared" ref="H329:H369" si="32">IF(B329="","",$I$6)</f>
        <v/>
      </c>
      <c r="CS329" s="35" t="str">
        <f t="shared" si="28"/>
        <v/>
      </c>
      <c r="CT329" s="35" t="str">
        <f t="shared" ref="CT329:CT369" si="33">IF(CS329="","",CS329/$M$6)</f>
        <v/>
      </c>
    </row>
    <row r="330" spans="2:98" x14ac:dyDescent="0.25">
      <c r="B330" s="13" t="str">
        <f t="shared" si="29"/>
        <v/>
      </c>
      <c r="C330" s="26" t="str">
        <f>IF(B330="","",AVERAGEIFS(Data!F$9:F$2708,Data!$C$9:$C$2708,$B330))</f>
        <v/>
      </c>
      <c r="D330" s="26" t="str">
        <f t="array" ref="D330">IF(B330="","",STDEVA(IF((Data!C$9:C$2708=B330)*(Data!F$9:F$2708&lt;&gt;""),Data!F$9:F$2708)))</f>
        <v/>
      </c>
      <c r="E330" s="26" t="str">
        <f>IF(B330="","",COUNTIF(Data!C330:C3029,B330))</f>
        <v/>
      </c>
      <c r="F330" s="26" t="str">
        <f t="shared" si="30"/>
        <v/>
      </c>
      <c r="G330" s="26" t="str">
        <f t="shared" si="31"/>
        <v/>
      </c>
      <c r="H330" s="13" t="str">
        <f t="shared" si="32"/>
        <v/>
      </c>
      <c r="CS330" s="35" t="str">
        <f t="shared" ref="CS330:CS369" si="34">IF(C330="","",(CS329+(10^((C330-$K$6)/$L$6)+(10^((C330-$K$6)/$L$6)))/2*(B330-B329)))</f>
        <v/>
      </c>
      <c r="CT330" s="35" t="str">
        <f t="shared" si="33"/>
        <v/>
      </c>
    </row>
    <row r="331" spans="2:98" x14ac:dyDescent="0.25">
      <c r="B331" s="13" t="str">
        <f t="shared" ref="B331:B369" si="35">IF(B330&lt;$D$6,B330+$E$6,"")</f>
        <v/>
      </c>
      <c r="C331" s="26" t="str">
        <f>IF(B331="","",AVERAGEIFS(Data!F$9:F$2708,Data!$C$9:$C$2708,$B331))</f>
        <v/>
      </c>
      <c r="D331" s="26" t="str">
        <f t="array" ref="D331">IF(B331="","",STDEVA(IF((Data!C$9:C$2708=B331)*(Data!F$9:F$2708&lt;&gt;""),Data!F$9:F$2708)))</f>
        <v/>
      </c>
      <c r="E331" s="26" t="str">
        <f>IF(B331="","",COUNTIF(Data!C331:C3030,B331))</f>
        <v/>
      </c>
      <c r="F331" s="26" t="str">
        <f t="shared" ref="F331:F369" si="36">IF(C331="","",C331-1.96*D331/SQRT(E331))</f>
        <v/>
      </c>
      <c r="G331" s="26" t="str">
        <f t="shared" ref="G331:G369" si="37">IF(C331="","",C331+1.96*D331/SQRT(E331))</f>
        <v/>
      </c>
      <c r="H331" s="13" t="str">
        <f t="shared" si="32"/>
        <v/>
      </c>
      <c r="CS331" s="35" t="str">
        <f t="shared" si="34"/>
        <v/>
      </c>
      <c r="CT331" s="35" t="str">
        <f t="shared" si="33"/>
        <v/>
      </c>
    </row>
    <row r="332" spans="2:98" x14ac:dyDescent="0.25">
      <c r="B332" s="13" t="str">
        <f t="shared" si="35"/>
        <v/>
      </c>
      <c r="C332" s="26" t="str">
        <f>IF(B332="","",AVERAGEIFS(Data!F$9:F$2708,Data!$C$9:$C$2708,$B332))</f>
        <v/>
      </c>
      <c r="D332" s="26" t="str">
        <f t="array" ref="D332">IF(B332="","",STDEVA(IF((Data!C$9:C$2708=B332)*(Data!F$9:F$2708&lt;&gt;""),Data!F$9:F$2708)))</f>
        <v/>
      </c>
      <c r="E332" s="26" t="str">
        <f>IF(B332="","",COUNTIF(Data!C332:C3031,B332))</f>
        <v/>
      </c>
      <c r="F332" s="26" t="str">
        <f t="shared" si="36"/>
        <v/>
      </c>
      <c r="G332" s="26" t="str">
        <f t="shared" si="37"/>
        <v/>
      </c>
      <c r="H332" s="13" t="str">
        <f t="shared" si="32"/>
        <v/>
      </c>
      <c r="CS332" s="35" t="str">
        <f t="shared" si="34"/>
        <v/>
      </c>
      <c r="CT332" s="35" t="str">
        <f t="shared" si="33"/>
        <v/>
      </c>
    </row>
    <row r="333" spans="2:98" x14ac:dyDescent="0.25">
      <c r="B333" s="13" t="str">
        <f t="shared" si="35"/>
        <v/>
      </c>
      <c r="C333" s="26" t="str">
        <f>IF(B333="","",AVERAGEIFS(Data!F$9:F$2708,Data!$C$9:$C$2708,$B333))</f>
        <v/>
      </c>
      <c r="D333" s="26" t="str">
        <f t="array" ref="D333">IF(B333="","",STDEVA(IF((Data!C$9:C$2708=B333)*(Data!F$9:F$2708&lt;&gt;""),Data!F$9:F$2708)))</f>
        <v/>
      </c>
      <c r="E333" s="26" t="str">
        <f>IF(B333="","",COUNTIF(Data!C333:C3032,B333))</f>
        <v/>
      </c>
      <c r="F333" s="26" t="str">
        <f t="shared" si="36"/>
        <v/>
      </c>
      <c r="G333" s="26" t="str">
        <f t="shared" si="37"/>
        <v/>
      </c>
      <c r="H333" s="13" t="str">
        <f t="shared" si="32"/>
        <v/>
      </c>
      <c r="CS333" s="35" t="str">
        <f t="shared" si="34"/>
        <v/>
      </c>
      <c r="CT333" s="35" t="str">
        <f t="shared" si="33"/>
        <v/>
      </c>
    </row>
    <row r="334" spans="2:98" x14ac:dyDescent="0.25">
      <c r="B334" s="13" t="str">
        <f t="shared" si="35"/>
        <v/>
      </c>
      <c r="C334" s="26" t="str">
        <f>IF(B334="","",AVERAGEIFS(Data!F$9:F$2708,Data!$C$9:$C$2708,$B334))</f>
        <v/>
      </c>
      <c r="D334" s="26" t="str">
        <f t="array" ref="D334">IF(B334="","",STDEVA(IF((Data!C$9:C$2708=B334)*(Data!F$9:F$2708&lt;&gt;""),Data!F$9:F$2708)))</f>
        <v/>
      </c>
      <c r="E334" s="26" t="str">
        <f>IF(B334="","",COUNTIF(Data!C334:C3033,B334))</f>
        <v/>
      </c>
      <c r="F334" s="26" t="str">
        <f t="shared" si="36"/>
        <v/>
      </c>
      <c r="G334" s="26" t="str">
        <f t="shared" si="37"/>
        <v/>
      </c>
      <c r="H334" s="13" t="str">
        <f t="shared" si="32"/>
        <v/>
      </c>
      <c r="CS334" s="35" t="str">
        <f t="shared" si="34"/>
        <v/>
      </c>
      <c r="CT334" s="35" t="str">
        <f t="shared" si="33"/>
        <v/>
      </c>
    </row>
    <row r="335" spans="2:98" x14ac:dyDescent="0.25">
      <c r="B335" s="13" t="str">
        <f t="shared" si="35"/>
        <v/>
      </c>
      <c r="C335" s="26" t="str">
        <f>IF(B335="","",AVERAGEIFS(Data!F$9:F$2708,Data!$C$9:$C$2708,$B335))</f>
        <v/>
      </c>
      <c r="D335" s="26" t="str">
        <f t="array" ref="D335">IF(B335="","",STDEVA(IF((Data!C$9:C$2708=B335)*(Data!F$9:F$2708&lt;&gt;""),Data!F$9:F$2708)))</f>
        <v/>
      </c>
      <c r="E335" s="26" t="str">
        <f>IF(B335="","",COUNTIF(Data!C335:C3034,B335))</f>
        <v/>
      </c>
      <c r="F335" s="26" t="str">
        <f t="shared" si="36"/>
        <v/>
      </c>
      <c r="G335" s="26" t="str">
        <f t="shared" si="37"/>
        <v/>
      </c>
      <c r="H335" s="13" t="str">
        <f t="shared" si="32"/>
        <v/>
      </c>
      <c r="CS335" s="35" t="str">
        <f t="shared" si="34"/>
        <v/>
      </c>
      <c r="CT335" s="35" t="str">
        <f t="shared" si="33"/>
        <v/>
      </c>
    </row>
    <row r="336" spans="2:98" x14ac:dyDescent="0.25">
      <c r="B336" s="13" t="str">
        <f t="shared" si="35"/>
        <v/>
      </c>
      <c r="C336" s="26" t="str">
        <f>IF(B336="","",AVERAGEIFS(Data!F$9:F$2708,Data!$C$9:$C$2708,$B336))</f>
        <v/>
      </c>
      <c r="D336" s="26" t="str">
        <f t="array" ref="D336">IF(B336="","",STDEVA(IF((Data!C$9:C$2708=B336)*(Data!F$9:F$2708&lt;&gt;""),Data!F$9:F$2708)))</f>
        <v/>
      </c>
      <c r="E336" s="26" t="str">
        <f>IF(B336="","",COUNTIF(Data!C336:C3035,B336))</f>
        <v/>
      </c>
      <c r="F336" s="26" t="str">
        <f t="shared" si="36"/>
        <v/>
      </c>
      <c r="G336" s="26" t="str">
        <f t="shared" si="37"/>
        <v/>
      </c>
      <c r="H336" s="13" t="str">
        <f t="shared" si="32"/>
        <v/>
      </c>
      <c r="CS336" s="35" t="str">
        <f t="shared" si="34"/>
        <v/>
      </c>
      <c r="CT336" s="35" t="str">
        <f t="shared" si="33"/>
        <v/>
      </c>
    </row>
    <row r="337" spans="2:98" x14ac:dyDescent="0.25">
      <c r="B337" s="13" t="str">
        <f t="shared" si="35"/>
        <v/>
      </c>
      <c r="C337" s="26" t="str">
        <f>IF(B337="","",AVERAGEIFS(Data!F$9:F$2708,Data!$C$9:$C$2708,$B337))</f>
        <v/>
      </c>
      <c r="D337" s="26" t="str">
        <f t="array" ref="D337">IF(B337="","",STDEVA(IF((Data!C$9:C$2708=B337)*(Data!F$9:F$2708&lt;&gt;""),Data!F$9:F$2708)))</f>
        <v/>
      </c>
      <c r="E337" s="26" t="str">
        <f>IF(B337="","",COUNTIF(Data!C337:C3036,B337))</f>
        <v/>
      </c>
      <c r="F337" s="26" t="str">
        <f t="shared" si="36"/>
        <v/>
      </c>
      <c r="G337" s="26" t="str">
        <f t="shared" si="37"/>
        <v/>
      </c>
      <c r="H337" s="13" t="str">
        <f t="shared" si="32"/>
        <v/>
      </c>
      <c r="CS337" s="35" t="str">
        <f t="shared" si="34"/>
        <v/>
      </c>
      <c r="CT337" s="35" t="str">
        <f t="shared" si="33"/>
        <v/>
      </c>
    </row>
    <row r="338" spans="2:98" x14ac:dyDescent="0.25">
      <c r="B338" s="13" t="str">
        <f t="shared" si="35"/>
        <v/>
      </c>
      <c r="C338" s="26" t="str">
        <f>IF(B338="","",AVERAGEIFS(Data!F$9:F$2708,Data!$C$9:$C$2708,$B338))</f>
        <v/>
      </c>
      <c r="D338" s="26" t="str">
        <f t="array" ref="D338">IF(B338="","",STDEVA(IF((Data!C$9:C$2708=B338)*(Data!F$9:F$2708&lt;&gt;""),Data!F$9:F$2708)))</f>
        <v/>
      </c>
      <c r="E338" s="26" t="str">
        <f>IF(B338="","",COUNTIF(Data!C338:C3037,B338))</f>
        <v/>
      </c>
      <c r="F338" s="26" t="str">
        <f t="shared" si="36"/>
        <v/>
      </c>
      <c r="G338" s="26" t="str">
        <f t="shared" si="37"/>
        <v/>
      </c>
      <c r="H338" s="13" t="str">
        <f t="shared" si="32"/>
        <v/>
      </c>
      <c r="CS338" s="35" t="str">
        <f t="shared" si="34"/>
        <v/>
      </c>
      <c r="CT338" s="35" t="str">
        <f t="shared" si="33"/>
        <v/>
      </c>
    </row>
    <row r="339" spans="2:98" x14ac:dyDescent="0.25">
      <c r="B339" s="13" t="str">
        <f t="shared" si="35"/>
        <v/>
      </c>
      <c r="C339" s="26" t="str">
        <f>IF(B339="","",AVERAGEIFS(Data!F$9:F$2708,Data!$C$9:$C$2708,$B339))</f>
        <v/>
      </c>
      <c r="D339" s="26" t="str">
        <f t="array" ref="D339">IF(B339="","",STDEVA(IF((Data!C$9:C$2708=B339)*(Data!F$9:F$2708&lt;&gt;""),Data!F$9:F$2708)))</f>
        <v/>
      </c>
      <c r="E339" s="26" t="str">
        <f>IF(B339="","",COUNTIF(Data!C339:C3038,B339))</f>
        <v/>
      </c>
      <c r="F339" s="26" t="str">
        <f t="shared" si="36"/>
        <v/>
      </c>
      <c r="G339" s="26" t="str">
        <f t="shared" si="37"/>
        <v/>
      </c>
      <c r="H339" s="13" t="str">
        <f t="shared" si="32"/>
        <v/>
      </c>
      <c r="CS339" s="35" t="str">
        <f t="shared" si="34"/>
        <v/>
      </c>
      <c r="CT339" s="35" t="str">
        <f t="shared" si="33"/>
        <v/>
      </c>
    </row>
    <row r="340" spans="2:98" x14ac:dyDescent="0.25">
      <c r="B340" s="13" t="str">
        <f t="shared" si="35"/>
        <v/>
      </c>
      <c r="C340" s="26" t="str">
        <f>IF(B340="","",AVERAGEIFS(Data!F$9:F$2708,Data!$C$9:$C$2708,$B340))</f>
        <v/>
      </c>
      <c r="D340" s="26" t="str">
        <f t="array" ref="D340">IF(B340="","",STDEVA(IF((Data!C$9:C$2708=B340)*(Data!F$9:F$2708&lt;&gt;""),Data!F$9:F$2708)))</f>
        <v/>
      </c>
      <c r="E340" s="26" t="str">
        <f>IF(B340="","",COUNTIF(Data!C340:C3039,B340))</f>
        <v/>
      </c>
      <c r="F340" s="26" t="str">
        <f t="shared" si="36"/>
        <v/>
      </c>
      <c r="G340" s="26" t="str">
        <f t="shared" si="37"/>
        <v/>
      </c>
      <c r="H340" s="13" t="str">
        <f t="shared" si="32"/>
        <v/>
      </c>
      <c r="CS340" s="35" t="str">
        <f t="shared" si="34"/>
        <v/>
      </c>
      <c r="CT340" s="35" t="str">
        <f t="shared" si="33"/>
        <v/>
      </c>
    </row>
    <row r="341" spans="2:98" x14ac:dyDescent="0.25">
      <c r="B341" s="13" t="str">
        <f t="shared" si="35"/>
        <v/>
      </c>
      <c r="C341" s="26" t="str">
        <f>IF(B341="","",AVERAGEIFS(Data!F$9:F$2708,Data!$C$9:$C$2708,$B341))</f>
        <v/>
      </c>
      <c r="D341" s="26" t="str">
        <f t="array" ref="D341">IF(B341="","",STDEVA(IF((Data!C$9:C$2708=B341)*(Data!F$9:F$2708&lt;&gt;""),Data!F$9:F$2708)))</f>
        <v/>
      </c>
      <c r="E341" s="26" t="str">
        <f>IF(B341="","",COUNTIF(Data!C341:C3040,B341))</f>
        <v/>
      </c>
      <c r="F341" s="26" t="str">
        <f t="shared" si="36"/>
        <v/>
      </c>
      <c r="G341" s="26" t="str">
        <f t="shared" si="37"/>
        <v/>
      </c>
      <c r="H341" s="13" t="str">
        <f t="shared" si="32"/>
        <v/>
      </c>
      <c r="CS341" s="35" t="str">
        <f t="shared" si="34"/>
        <v/>
      </c>
      <c r="CT341" s="35" t="str">
        <f t="shared" si="33"/>
        <v/>
      </c>
    </row>
    <row r="342" spans="2:98" x14ac:dyDescent="0.25">
      <c r="B342" s="13" t="str">
        <f t="shared" si="35"/>
        <v/>
      </c>
      <c r="C342" s="26" t="str">
        <f>IF(B342="","",AVERAGEIFS(Data!F$9:F$2708,Data!$C$9:$C$2708,$B342))</f>
        <v/>
      </c>
      <c r="D342" s="26" t="str">
        <f t="array" ref="D342">IF(B342="","",STDEVA(IF((Data!C$9:C$2708=B342)*(Data!F$9:F$2708&lt;&gt;""),Data!F$9:F$2708)))</f>
        <v/>
      </c>
      <c r="E342" s="26" t="str">
        <f>IF(B342="","",COUNTIF(Data!C342:C3041,B342))</f>
        <v/>
      </c>
      <c r="F342" s="26" t="str">
        <f t="shared" si="36"/>
        <v/>
      </c>
      <c r="G342" s="26" t="str">
        <f t="shared" si="37"/>
        <v/>
      </c>
      <c r="H342" s="13" t="str">
        <f t="shared" si="32"/>
        <v/>
      </c>
      <c r="CS342" s="35" t="str">
        <f t="shared" si="34"/>
        <v/>
      </c>
      <c r="CT342" s="35" t="str">
        <f t="shared" si="33"/>
        <v/>
      </c>
    </row>
    <row r="343" spans="2:98" x14ac:dyDescent="0.25">
      <c r="B343" s="13" t="str">
        <f t="shared" si="35"/>
        <v/>
      </c>
      <c r="C343" s="26" t="str">
        <f>IF(B343="","",AVERAGEIFS(Data!F$9:F$2708,Data!$C$9:$C$2708,$B343))</f>
        <v/>
      </c>
      <c r="D343" s="26" t="str">
        <f t="array" ref="D343">IF(B343="","",STDEVA(IF((Data!C$9:C$2708=B343)*(Data!F$9:F$2708&lt;&gt;""),Data!F$9:F$2708)))</f>
        <v/>
      </c>
      <c r="E343" s="26" t="str">
        <f>IF(B343="","",COUNTIF(Data!C343:C3042,B343))</f>
        <v/>
      </c>
      <c r="F343" s="26" t="str">
        <f t="shared" si="36"/>
        <v/>
      </c>
      <c r="G343" s="26" t="str">
        <f t="shared" si="37"/>
        <v/>
      </c>
      <c r="H343" s="13" t="str">
        <f t="shared" si="32"/>
        <v/>
      </c>
      <c r="CS343" s="35" t="str">
        <f t="shared" si="34"/>
        <v/>
      </c>
      <c r="CT343" s="35" t="str">
        <f t="shared" si="33"/>
        <v/>
      </c>
    </row>
    <row r="344" spans="2:98" x14ac:dyDescent="0.25">
      <c r="B344" s="13" t="str">
        <f t="shared" si="35"/>
        <v/>
      </c>
      <c r="C344" s="26" t="str">
        <f>IF(B344="","",AVERAGEIFS(Data!F$9:F$2708,Data!$C$9:$C$2708,$B344))</f>
        <v/>
      </c>
      <c r="D344" s="26" t="str">
        <f t="array" ref="D344">IF(B344="","",STDEVA(IF((Data!C$9:C$2708=B344)*(Data!F$9:F$2708&lt;&gt;""),Data!F$9:F$2708)))</f>
        <v/>
      </c>
      <c r="E344" s="26" t="str">
        <f>IF(B344="","",COUNTIF(Data!C344:C3043,B344))</f>
        <v/>
      </c>
      <c r="F344" s="26" t="str">
        <f t="shared" si="36"/>
        <v/>
      </c>
      <c r="G344" s="26" t="str">
        <f t="shared" si="37"/>
        <v/>
      </c>
      <c r="H344" s="13" t="str">
        <f t="shared" si="32"/>
        <v/>
      </c>
      <c r="CS344" s="35" t="str">
        <f t="shared" si="34"/>
        <v/>
      </c>
      <c r="CT344" s="35" t="str">
        <f t="shared" si="33"/>
        <v/>
      </c>
    </row>
    <row r="345" spans="2:98" x14ac:dyDescent="0.25">
      <c r="B345" s="13" t="str">
        <f t="shared" si="35"/>
        <v/>
      </c>
      <c r="C345" s="26" t="str">
        <f>IF(B345="","",AVERAGEIFS(Data!F$9:F$2708,Data!$C$9:$C$2708,$B345))</f>
        <v/>
      </c>
      <c r="D345" s="26" t="str">
        <f t="array" ref="D345">IF(B345="","",STDEVA(IF((Data!C$9:C$2708=B345)*(Data!F$9:F$2708&lt;&gt;""),Data!F$9:F$2708)))</f>
        <v/>
      </c>
      <c r="E345" s="26" t="str">
        <f>IF(B345="","",COUNTIF(Data!C345:C3044,B345))</f>
        <v/>
      </c>
      <c r="F345" s="26" t="str">
        <f t="shared" si="36"/>
        <v/>
      </c>
      <c r="G345" s="26" t="str">
        <f t="shared" si="37"/>
        <v/>
      </c>
      <c r="H345" s="13" t="str">
        <f t="shared" si="32"/>
        <v/>
      </c>
      <c r="CS345" s="35" t="str">
        <f t="shared" si="34"/>
        <v/>
      </c>
      <c r="CT345" s="35" t="str">
        <f t="shared" si="33"/>
        <v/>
      </c>
    </row>
    <row r="346" spans="2:98" x14ac:dyDescent="0.25">
      <c r="B346" s="13" t="str">
        <f t="shared" si="35"/>
        <v/>
      </c>
      <c r="C346" s="26" t="str">
        <f>IF(B346="","",AVERAGEIFS(Data!F$9:F$2708,Data!$C$9:$C$2708,$B346))</f>
        <v/>
      </c>
      <c r="D346" s="26" t="str">
        <f t="array" ref="D346">IF(B346="","",STDEVA(IF((Data!C$9:C$2708=B346)*(Data!F$9:F$2708&lt;&gt;""),Data!F$9:F$2708)))</f>
        <v/>
      </c>
      <c r="E346" s="26" t="str">
        <f>IF(B346="","",COUNTIF(Data!C346:C3045,B346))</f>
        <v/>
      </c>
      <c r="F346" s="26" t="str">
        <f t="shared" si="36"/>
        <v/>
      </c>
      <c r="G346" s="26" t="str">
        <f t="shared" si="37"/>
        <v/>
      </c>
      <c r="H346" s="13" t="str">
        <f t="shared" si="32"/>
        <v/>
      </c>
      <c r="CS346" s="35" t="str">
        <f t="shared" si="34"/>
        <v/>
      </c>
      <c r="CT346" s="35" t="str">
        <f t="shared" si="33"/>
        <v/>
      </c>
    </row>
    <row r="347" spans="2:98" x14ac:dyDescent="0.25">
      <c r="B347" s="13" t="str">
        <f t="shared" si="35"/>
        <v/>
      </c>
      <c r="C347" s="26" t="str">
        <f>IF(B347="","",AVERAGEIFS(Data!F$9:F$2708,Data!$C$9:$C$2708,$B347))</f>
        <v/>
      </c>
      <c r="D347" s="26" t="str">
        <f t="array" ref="D347">IF(B347="","",STDEVA(IF((Data!C$9:C$2708=B347)*(Data!F$9:F$2708&lt;&gt;""),Data!F$9:F$2708)))</f>
        <v/>
      </c>
      <c r="E347" s="26" t="str">
        <f>IF(B347="","",COUNTIF(Data!C347:C3046,B347))</f>
        <v/>
      </c>
      <c r="F347" s="26" t="str">
        <f t="shared" si="36"/>
        <v/>
      </c>
      <c r="G347" s="26" t="str">
        <f t="shared" si="37"/>
        <v/>
      </c>
      <c r="H347" s="13" t="str">
        <f t="shared" si="32"/>
        <v/>
      </c>
      <c r="CS347" s="35" t="str">
        <f t="shared" si="34"/>
        <v/>
      </c>
      <c r="CT347" s="35" t="str">
        <f t="shared" si="33"/>
        <v/>
      </c>
    </row>
    <row r="348" spans="2:98" x14ac:dyDescent="0.25">
      <c r="B348" s="13" t="str">
        <f t="shared" si="35"/>
        <v/>
      </c>
      <c r="C348" s="26" t="str">
        <f>IF(B348="","",AVERAGEIFS(Data!F$9:F$2708,Data!$C$9:$C$2708,$B348))</f>
        <v/>
      </c>
      <c r="D348" s="26" t="str">
        <f t="array" ref="D348">IF(B348="","",STDEVA(IF((Data!C$9:C$2708=B348)*(Data!F$9:F$2708&lt;&gt;""),Data!F$9:F$2708)))</f>
        <v/>
      </c>
      <c r="E348" s="26" t="str">
        <f>IF(B348="","",COUNTIF(Data!C348:C3047,B348))</f>
        <v/>
      </c>
      <c r="F348" s="26" t="str">
        <f t="shared" si="36"/>
        <v/>
      </c>
      <c r="G348" s="26" t="str">
        <f t="shared" si="37"/>
        <v/>
      </c>
      <c r="H348" s="13" t="str">
        <f t="shared" si="32"/>
        <v/>
      </c>
      <c r="CS348" s="35" t="str">
        <f t="shared" si="34"/>
        <v/>
      </c>
      <c r="CT348" s="35" t="str">
        <f t="shared" si="33"/>
        <v/>
      </c>
    </row>
    <row r="349" spans="2:98" x14ac:dyDescent="0.25">
      <c r="B349" s="13" t="str">
        <f t="shared" si="35"/>
        <v/>
      </c>
      <c r="C349" s="26" t="str">
        <f>IF(B349="","",AVERAGEIFS(Data!F$9:F$2708,Data!$C$9:$C$2708,$B349))</f>
        <v/>
      </c>
      <c r="D349" s="26" t="str">
        <f t="array" ref="D349">IF(B349="","",STDEVA(IF((Data!C$9:C$2708=B349)*(Data!F$9:F$2708&lt;&gt;""),Data!F$9:F$2708)))</f>
        <v/>
      </c>
      <c r="E349" s="26" t="str">
        <f>IF(B349="","",COUNTIF(Data!C349:C3048,B349))</f>
        <v/>
      </c>
      <c r="F349" s="26" t="str">
        <f t="shared" si="36"/>
        <v/>
      </c>
      <c r="G349" s="26" t="str">
        <f t="shared" si="37"/>
        <v/>
      </c>
      <c r="H349" s="13" t="str">
        <f t="shared" si="32"/>
        <v/>
      </c>
      <c r="CS349" s="35" t="str">
        <f t="shared" si="34"/>
        <v/>
      </c>
      <c r="CT349" s="35" t="str">
        <f t="shared" si="33"/>
        <v/>
      </c>
    </row>
    <row r="350" spans="2:98" x14ac:dyDescent="0.25">
      <c r="B350" s="13" t="str">
        <f t="shared" si="35"/>
        <v/>
      </c>
      <c r="C350" s="26" t="str">
        <f>IF(B350="","",AVERAGEIFS(Data!F$9:F$2708,Data!$C$9:$C$2708,$B350))</f>
        <v/>
      </c>
      <c r="D350" s="26" t="str">
        <f t="array" ref="D350">IF(B350="","",STDEVA(IF((Data!C$9:C$2708=B350)*(Data!F$9:F$2708&lt;&gt;""),Data!F$9:F$2708)))</f>
        <v/>
      </c>
      <c r="E350" s="26" t="str">
        <f>IF(B350="","",COUNTIF(Data!C350:C3049,B350))</f>
        <v/>
      </c>
      <c r="F350" s="26" t="str">
        <f t="shared" si="36"/>
        <v/>
      </c>
      <c r="G350" s="26" t="str">
        <f t="shared" si="37"/>
        <v/>
      </c>
      <c r="H350" s="13" t="str">
        <f t="shared" si="32"/>
        <v/>
      </c>
      <c r="CS350" s="35" t="str">
        <f t="shared" si="34"/>
        <v/>
      </c>
      <c r="CT350" s="35" t="str">
        <f t="shared" si="33"/>
        <v/>
      </c>
    </row>
    <row r="351" spans="2:98" x14ac:dyDescent="0.25">
      <c r="B351" s="13" t="str">
        <f t="shared" si="35"/>
        <v/>
      </c>
      <c r="C351" s="26" t="str">
        <f>IF(B351="","",AVERAGEIFS(Data!F$9:F$2708,Data!$C$9:$C$2708,$B351))</f>
        <v/>
      </c>
      <c r="D351" s="26" t="str">
        <f t="array" ref="D351">IF(B351="","",STDEVA(IF((Data!C$9:C$2708=B351)*(Data!F$9:F$2708&lt;&gt;""),Data!F$9:F$2708)))</f>
        <v/>
      </c>
      <c r="E351" s="26" t="str">
        <f>IF(B351="","",COUNTIF(Data!C351:C3050,B351))</f>
        <v/>
      </c>
      <c r="F351" s="26" t="str">
        <f t="shared" si="36"/>
        <v/>
      </c>
      <c r="G351" s="26" t="str">
        <f t="shared" si="37"/>
        <v/>
      </c>
      <c r="H351" s="13" t="str">
        <f t="shared" si="32"/>
        <v/>
      </c>
      <c r="CS351" s="35" t="str">
        <f t="shared" si="34"/>
        <v/>
      </c>
      <c r="CT351" s="35" t="str">
        <f t="shared" si="33"/>
        <v/>
      </c>
    </row>
    <row r="352" spans="2:98" x14ac:dyDescent="0.25">
      <c r="B352" s="13" t="str">
        <f t="shared" si="35"/>
        <v/>
      </c>
      <c r="C352" s="26" t="str">
        <f>IF(B352="","",AVERAGEIFS(Data!F$9:F$2708,Data!$C$9:$C$2708,$B352))</f>
        <v/>
      </c>
      <c r="D352" s="26" t="str">
        <f t="array" ref="D352">IF(B352="","",STDEVA(IF((Data!C$9:C$2708=B352)*(Data!F$9:F$2708&lt;&gt;""),Data!F$9:F$2708)))</f>
        <v/>
      </c>
      <c r="E352" s="26" t="str">
        <f>IF(B352="","",COUNTIF(Data!C352:C3051,B352))</f>
        <v/>
      </c>
      <c r="F352" s="26" t="str">
        <f t="shared" si="36"/>
        <v/>
      </c>
      <c r="G352" s="26" t="str">
        <f t="shared" si="37"/>
        <v/>
      </c>
      <c r="H352" s="13" t="str">
        <f t="shared" si="32"/>
        <v/>
      </c>
      <c r="CS352" s="35" t="str">
        <f t="shared" si="34"/>
        <v/>
      </c>
      <c r="CT352" s="35" t="str">
        <f t="shared" si="33"/>
        <v/>
      </c>
    </row>
    <row r="353" spans="2:98" x14ac:dyDescent="0.25">
      <c r="B353" s="13" t="str">
        <f t="shared" si="35"/>
        <v/>
      </c>
      <c r="C353" s="26" t="str">
        <f>IF(B353="","",AVERAGEIFS(Data!F$9:F$2708,Data!$C$9:$C$2708,$B353))</f>
        <v/>
      </c>
      <c r="D353" s="26" t="str">
        <f t="array" ref="D353">IF(B353="","",STDEVA(IF((Data!C$9:C$2708=B353)*(Data!F$9:F$2708&lt;&gt;""),Data!F$9:F$2708)))</f>
        <v/>
      </c>
      <c r="E353" s="26" t="str">
        <f>IF(B353="","",COUNTIF(Data!C353:C3052,B353))</f>
        <v/>
      </c>
      <c r="F353" s="26" t="str">
        <f t="shared" si="36"/>
        <v/>
      </c>
      <c r="G353" s="26" t="str">
        <f t="shared" si="37"/>
        <v/>
      </c>
      <c r="H353" s="13" t="str">
        <f t="shared" si="32"/>
        <v/>
      </c>
      <c r="CS353" s="35" t="str">
        <f t="shared" si="34"/>
        <v/>
      </c>
      <c r="CT353" s="35" t="str">
        <f t="shared" si="33"/>
        <v/>
      </c>
    </row>
    <row r="354" spans="2:98" x14ac:dyDescent="0.25">
      <c r="B354" s="13" t="str">
        <f t="shared" si="35"/>
        <v/>
      </c>
      <c r="C354" s="26" t="str">
        <f>IF(B354="","",AVERAGEIFS(Data!F$9:F$2708,Data!$C$9:$C$2708,$B354))</f>
        <v/>
      </c>
      <c r="D354" s="26" t="str">
        <f t="array" ref="D354">IF(B354="","",STDEVA(IF((Data!C$9:C$2708=B354)*(Data!F$9:F$2708&lt;&gt;""),Data!F$9:F$2708)))</f>
        <v/>
      </c>
      <c r="E354" s="26" t="str">
        <f>IF(B354="","",COUNTIF(Data!C354:C3053,B354))</f>
        <v/>
      </c>
      <c r="F354" s="26" t="str">
        <f t="shared" si="36"/>
        <v/>
      </c>
      <c r="G354" s="26" t="str">
        <f t="shared" si="37"/>
        <v/>
      </c>
      <c r="H354" s="13" t="str">
        <f t="shared" si="32"/>
        <v/>
      </c>
      <c r="CS354" s="35" t="str">
        <f t="shared" si="34"/>
        <v/>
      </c>
      <c r="CT354" s="35" t="str">
        <f t="shared" si="33"/>
        <v/>
      </c>
    </row>
    <row r="355" spans="2:98" x14ac:dyDescent="0.25">
      <c r="B355" s="13" t="str">
        <f t="shared" si="35"/>
        <v/>
      </c>
      <c r="C355" s="26" t="str">
        <f>IF(B355="","",AVERAGEIFS(Data!F$9:F$2708,Data!$C$9:$C$2708,$B355))</f>
        <v/>
      </c>
      <c r="D355" s="26" t="str">
        <f t="array" ref="D355">IF(B355="","",STDEVA(IF((Data!C$9:C$2708=B355)*(Data!F$9:F$2708&lt;&gt;""),Data!F$9:F$2708)))</f>
        <v/>
      </c>
      <c r="E355" s="26" t="str">
        <f>IF(B355="","",COUNTIF(Data!C355:C3054,B355))</f>
        <v/>
      </c>
      <c r="F355" s="26" t="str">
        <f t="shared" si="36"/>
        <v/>
      </c>
      <c r="G355" s="26" t="str">
        <f t="shared" si="37"/>
        <v/>
      </c>
      <c r="H355" s="13" t="str">
        <f t="shared" si="32"/>
        <v/>
      </c>
      <c r="CS355" s="35" t="str">
        <f t="shared" si="34"/>
        <v/>
      </c>
      <c r="CT355" s="35" t="str">
        <f t="shared" si="33"/>
        <v/>
      </c>
    </row>
    <row r="356" spans="2:98" x14ac:dyDescent="0.25">
      <c r="B356" s="13" t="str">
        <f t="shared" si="35"/>
        <v/>
      </c>
      <c r="C356" s="26" t="str">
        <f>IF(B356="","",AVERAGEIFS(Data!F$9:F$2708,Data!$C$9:$C$2708,$B356))</f>
        <v/>
      </c>
      <c r="D356" s="26" t="str">
        <f t="array" ref="D356">IF(B356="","",STDEVA(IF((Data!C$9:C$2708=B356)*(Data!F$9:F$2708&lt;&gt;""),Data!F$9:F$2708)))</f>
        <v/>
      </c>
      <c r="E356" s="26" t="str">
        <f>IF(B356="","",COUNTIF(Data!C356:C3055,B356))</f>
        <v/>
      </c>
      <c r="F356" s="26" t="str">
        <f t="shared" si="36"/>
        <v/>
      </c>
      <c r="G356" s="26" t="str">
        <f t="shared" si="37"/>
        <v/>
      </c>
      <c r="H356" s="13" t="str">
        <f t="shared" si="32"/>
        <v/>
      </c>
      <c r="CS356" s="35" t="str">
        <f t="shared" si="34"/>
        <v/>
      </c>
      <c r="CT356" s="35" t="str">
        <f t="shared" si="33"/>
        <v/>
      </c>
    </row>
    <row r="357" spans="2:98" x14ac:dyDescent="0.25">
      <c r="B357" s="13" t="str">
        <f t="shared" si="35"/>
        <v/>
      </c>
      <c r="C357" s="26" t="str">
        <f>IF(B357="","",AVERAGEIFS(Data!F$9:F$2708,Data!$C$9:$C$2708,$B357))</f>
        <v/>
      </c>
      <c r="D357" s="26" t="str">
        <f t="array" ref="D357">IF(B357="","",STDEVA(IF((Data!C$9:C$2708=B357)*(Data!F$9:F$2708&lt;&gt;""),Data!F$9:F$2708)))</f>
        <v/>
      </c>
      <c r="E357" s="26" t="str">
        <f>IF(B357="","",COUNTIF(Data!C357:C3056,B357))</f>
        <v/>
      </c>
      <c r="F357" s="26" t="str">
        <f t="shared" si="36"/>
        <v/>
      </c>
      <c r="G357" s="26" t="str">
        <f t="shared" si="37"/>
        <v/>
      </c>
      <c r="H357" s="13" t="str">
        <f t="shared" si="32"/>
        <v/>
      </c>
      <c r="CS357" s="35" t="str">
        <f t="shared" si="34"/>
        <v/>
      </c>
      <c r="CT357" s="35" t="str">
        <f t="shared" si="33"/>
        <v/>
      </c>
    </row>
    <row r="358" spans="2:98" x14ac:dyDescent="0.25">
      <c r="B358" s="13" t="str">
        <f t="shared" si="35"/>
        <v/>
      </c>
      <c r="C358" s="26" t="str">
        <f>IF(B358="","",AVERAGEIFS(Data!F$9:F$2708,Data!$C$9:$C$2708,$B358))</f>
        <v/>
      </c>
      <c r="D358" s="26" t="str">
        <f t="array" ref="D358">IF(B358="","",STDEVA(IF((Data!C$9:C$2708=B358)*(Data!F$9:F$2708&lt;&gt;""),Data!F$9:F$2708)))</f>
        <v/>
      </c>
      <c r="E358" s="26" t="str">
        <f>IF(B358="","",COUNTIF(Data!C358:C3057,B358))</f>
        <v/>
      </c>
      <c r="F358" s="26" t="str">
        <f t="shared" si="36"/>
        <v/>
      </c>
      <c r="G358" s="26" t="str">
        <f t="shared" si="37"/>
        <v/>
      </c>
      <c r="H358" s="13" t="str">
        <f t="shared" si="32"/>
        <v/>
      </c>
      <c r="CS358" s="35" t="str">
        <f t="shared" si="34"/>
        <v/>
      </c>
      <c r="CT358" s="35" t="str">
        <f t="shared" si="33"/>
        <v/>
      </c>
    </row>
    <row r="359" spans="2:98" x14ac:dyDescent="0.25">
      <c r="B359" s="13" t="str">
        <f t="shared" si="35"/>
        <v/>
      </c>
      <c r="C359" s="26" t="str">
        <f>IF(B359="","",AVERAGEIFS(Data!F$9:F$2708,Data!$C$9:$C$2708,$B359))</f>
        <v/>
      </c>
      <c r="D359" s="26" t="str">
        <f t="array" ref="D359">IF(B359="","",STDEVA(IF((Data!C$9:C$2708=B359)*(Data!F$9:F$2708&lt;&gt;""),Data!F$9:F$2708)))</f>
        <v/>
      </c>
      <c r="E359" s="26" t="str">
        <f>IF(B359="","",COUNTIF(Data!C359:C3058,B359))</f>
        <v/>
      </c>
      <c r="F359" s="26" t="str">
        <f t="shared" si="36"/>
        <v/>
      </c>
      <c r="G359" s="26" t="str">
        <f t="shared" si="37"/>
        <v/>
      </c>
      <c r="H359" s="13" t="str">
        <f t="shared" si="32"/>
        <v/>
      </c>
      <c r="CS359" s="35" t="str">
        <f t="shared" si="34"/>
        <v/>
      </c>
      <c r="CT359" s="35" t="str">
        <f t="shared" si="33"/>
        <v/>
      </c>
    </row>
    <row r="360" spans="2:98" x14ac:dyDescent="0.25">
      <c r="B360" s="13" t="str">
        <f t="shared" si="35"/>
        <v/>
      </c>
      <c r="C360" s="26" t="str">
        <f>IF(B360="","",AVERAGEIFS(Data!F$9:F$2708,Data!$C$9:$C$2708,$B360))</f>
        <v/>
      </c>
      <c r="D360" s="26" t="str">
        <f t="array" ref="D360">IF(B360="","",STDEVA(IF((Data!C$9:C$2708=B360)*(Data!F$9:F$2708&lt;&gt;""),Data!F$9:F$2708)))</f>
        <v/>
      </c>
      <c r="E360" s="26" t="str">
        <f>IF(B360="","",COUNTIF(Data!C360:C3059,B360))</f>
        <v/>
      </c>
      <c r="F360" s="26" t="str">
        <f t="shared" si="36"/>
        <v/>
      </c>
      <c r="G360" s="26" t="str">
        <f t="shared" si="37"/>
        <v/>
      </c>
      <c r="H360" s="13" t="str">
        <f t="shared" si="32"/>
        <v/>
      </c>
      <c r="CS360" s="35" t="str">
        <f t="shared" si="34"/>
        <v/>
      </c>
      <c r="CT360" s="35" t="str">
        <f t="shared" si="33"/>
        <v/>
      </c>
    </row>
    <row r="361" spans="2:98" x14ac:dyDescent="0.25">
      <c r="B361" s="13" t="str">
        <f t="shared" si="35"/>
        <v/>
      </c>
      <c r="C361" s="26" t="str">
        <f>IF(B361="","",AVERAGEIFS(Data!F$9:F$2708,Data!$C$9:$C$2708,$B361))</f>
        <v/>
      </c>
      <c r="D361" s="26" t="str">
        <f t="array" ref="D361">IF(B361="","",STDEVA(IF((Data!C$9:C$2708=B361)*(Data!F$9:F$2708&lt;&gt;""),Data!F$9:F$2708)))</f>
        <v/>
      </c>
      <c r="E361" s="26" t="str">
        <f>IF(B361="","",COUNTIF(Data!C361:C3060,B361))</f>
        <v/>
      </c>
      <c r="F361" s="26" t="str">
        <f t="shared" si="36"/>
        <v/>
      </c>
      <c r="G361" s="26" t="str">
        <f t="shared" si="37"/>
        <v/>
      </c>
      <c r="H361" s="13" t="str">
        <f t="shared" si="32"/>
        <v/>
      </c>
      <c r="CS361" s="35" t="str">
        <f t="shared" si="34"/>
        <v/>
      </c>
      <c r="CT361" s="35" t="str">
        <f t="shared" si="33"/>
        <v/>
      </c>
    </row>
    <row r="362" spans="2:98" x14ac:dyDescent="0.25">
      <c r="B362" s="13" t="str">
        <f t="shared" si="35"/>
        <v/>
      </c>
      <c r="C362" s="26" t="str">
        <f>IF(B362="","",AVERAGEIFS(Data!F$9:F$2708,Data!$C$9:$C$2708,$B362))</f>
        <v/>
      </c>
      <c r="D362" s="26" t="str">
        <f t="array" ref="D362">IF(B362="","",STDEVA(IF((Data!C$9:C$2708=B362)*(Data!F$9:F$2708&lt;&gt;""),Data!F$9:F$2708)))</f>
        <v/>
      </c>
      <c r="E362" s="26" t="str">
        <f>IF(B362="","",COUNTIF(Data!C362:C3061,B362))</f>
        <v/>
      </c>
      <c r="F362" s="26" t="str">
        <f t="shared" si="36"/>
        <v/>
      </c>
      <c r="G362" s="26" t="str">
        <f t="shared" si="37"/>
        <v/>
      </c>
      <c r="H362" s="13" t="str">
        <f t="shared" si="32"/>
        <v/>
      </c>
      <c r="CS362" s="35" t="str">
        <f t="shared" si="34"/>
        <v/>
      </c>
      <c r="CT362" s="35" t="str">
        <f t="shared" si="33"/>
        <v/>
      </c>
    </row>
    <row r="363" spans="2:98" x14ac:dyDescent="0.25">
      <c r="B363" s="13" t="str">
        <f t="shared" si="35"/>
        <v/>
      </c>
      <c r="C363" s="26" t="str">
        <f>IF(B363="","",AVERAGEIFS(Data!F$9:F$2708,Data!$C$9:$C$2708,$B363))</f>
        <v/>
      </c>
      <c r="D363" s="26" t="str">
        <f t="array" ref="D363">IF(B363="","",STDEVA(IF((Data!C$9:C$2708=B363)*(Data!F$9:F$2708&lt;&gt;""),Data!F$9:F$2708)))</f>
        <v/>
      </c>
      <c r="E363" s="26" t="str">
        <f>IF(B363="","",COUNTIF(Data!C363:C3062,B363))</f>
        <v/>
      </c>
      <c r="F363" s="26" t="str">
        <f t="shared" si="36"/>
        <v/>
      </c>
      <c r="G363" s="26" t="str">
        <f t="shared" si="37"/>
        <v/>
      </c>
      <c r="H363" s="13" t="str">
        <f t="shared" si="32"/>
        <v/>
      </c>
      <c r="CS363" s="35" t="str">
        <f t="shared" si="34"/>
        <v/>
      </c>
      <c r="CT363" s="35" t="str">
        <f t="shared" si="33"/>
        <v/>
      </c>
    </row>
    <row r="364" spans="2:98" x14ac:dyDescent="0.25">
      <c r="B364" s="13" t="str">
        <f t="shared" si="35"/>
        <v/>
      </c>
      <c r="C364" s="26" t="str">
        <f>IF(B364="","",AVERAGEIFS(Data!F$9:F$2708,Data!$C$9:$C$2708,$B364))</f>
        <v/>
      </c>
      <c r="D364" s="26" t="str">
        <f t="array" ref="D364">IF(B364="","",STDEVA(IF((Data!C$9:C$2708=B364)*(Data!F$9:F$2708&lt;&gt;""),Data!F$9:F$2708)))</f>
        <v/>
      </c>
      <c r="E364" s="26" t="str">
        <f>IF(B364="","",COUNTIF(Data!C364:C3063,B364))</f>
        <v/>
      </c>
      <c r="F364" s="26" t="str">
        <f t="shared" si="36"/>
        <v/>
      </c>
      <c r="G364" s="26" t="str">
        <f t="shared" si="37"/>
        <v/>
      </c>
      <c r="H364" s="13" t="str">
        <f t="shared" si="32"/>
        <v/>
      </c>
      <c r="CS364" s="35" t="str">
        <f t="shared" si="34"/>
        <v/>
      </c>
      <c r="CT364" s="35" t="str">
        <f t="shared" si="33"/>
        <v/>
      </c>
    </row>
    <row r="365" spans="2:98" x14ac:dyDescent="0.25">
      <c r="B365" s="13" t="str">
        <f t="shared" si="35"/>
        <v/>
      </c>
      <c r="C365" s="26" t="str">
        <f>IF(B365="","",AVERAGEIFS(Data!F$9:F$2708,Data!$C$9:$C$2708,$B365))</f>
        <v/>
      </c>
      <c r="D365" s="26" t="str">
        <f t="array" ref="D365">IF(B365="","",STDEVA(IF((Data!C$9:C$2708=B365)*(Data!F$9:F$2708&lt;&gt;""),Data!F$9:F$2708)))</f>
        <v/>
      </c>
      <c r="E365" s="26" t="str">
        <f>IF(B365="","",COUNTIF(Data!C365:C3064,B365))</f>
        <v/>
      </c>
      <c r="F365" s="26" t="str">
        <f t="shared" si="36"/>
        <v/>
      </c>
      <c r="G365" s="26" t="str">
        <f t="shared" si="37"/>
        <v/>
      </c>
      <c r="H365" s="13" t="str">
        <f t="shared" si="32"/>
        <v/>
      </c>
      <c r="CS365" s="35" t="str">
        <f t="shared" si="34"/>
        <v/>
      </c>
      <c r="CT365" s="35" t="str">
        <f t="shared" si="33"/>
        <v/>
      </c>
    </row>
    <row r="366" spans="2:98" x14ac:dyDescent="0.25">
      <c r="B366" s="13" t="str">
        <f t="shared" si="35"/>
        <v/>
      </c>
      <c r="C366" s="26" t="str">
        <f>IF(B366="","",AVERAGEIFS(Data!F$9:F$2708,Data!$C$9:$C$2708,$B366))</f>
        <v/>
      </c>
      <c r="D366" s="26" t="str">
        <f t="array" ref="D366">IF(B366="","",STDEVA(IF((Data!C$9:C$2708=B366)*(Data!F$9:F$2708&lt;&gt;""),Data!F$9:F$2708)))</f>
        <v/>
      </c>
      <c r="E366" s="26" t="str">
        <f>IF(B366="","",COUNTIF(Data!C366:C3065,B366))</f>
        <v/>
      </c>
      <c r="F366" s="26" t="str">
        <f t="shared" si="36"/>
        <v/>
      </c>
      <c r="G366" s="26" t="str">
        <f t="shared" si="37"/>
        <v/>
      </c>
      <c r="H366" s="13" t="str">
        <f t="shared" si="32"/>
        <v/>
      </c>
      <c r="CS366" s="35" t="str">
        <f t="shared" si="34"/>
        <v/>
      </c>
      <c r="CT366" s="35" t="str">
        <f t="shared" si="33"/>
        <v/>
      </c>
    </row>
    <row r="367" spans="2:98" x14ac:dyDescent="0.25">
      <c r="B367" s="13" t="str">
        <f t="shared" si="35"/>
        <v/>
      </c>
      <c r="C367" s="26" t="str">
        <f>IF(B367="","",AVERAGEIFS(Data!F$9:F$2708,Data!$C$9:$C$2708,$B367))</f>
        <v/>
      </c>
      <c r="D367" s="26" t="str">
        <f t="array" ref="D367">IF(B367="","",STDEVA(IF((Data!C$9:C$2708=B367)*(Data!F$9:F$2708&lt;&gt;""),Data!F$9:F$2708)))</f>
        <v/>
      </c>
      <c r="E367" s="26" t="str">
        <f>IF(B367="","",COUNTIF(Data!C367:C3066,B367))</f>
        <v/>
      </c>
      <c r="F367" s="26" t="str">
        <f t="shared" si="36"/>
        <v/>
      </c>
      <c r="G367" s="26" t="str">
        <f t="shared" si="37"/>
        <v/>
      </c>
      <c r="H367" s="13" t="str">
        <f t="shared" si="32"/>
        <v/>
      </c>
      <c r="CS367" s="35" t="str">
        <f t="shared" si="34"/>
        <v/>
      </c>
      <c r="CT367" s="35" t="str">
        <f t="shared" si="33"/>
        <v/>
      </c>
    </row>
    <row r="368" spans="2:98" x14ac:dyDescent="0.25">
      <c r="B368" s="13" t="str">
        <f t="shared" si="35"/>
        <v/>
      </c>
      <c r="C368" s="26" t="str">
        <f>IF(B368="","",AVERAGEIFS(Data!F$9:F$2708,Data!$C$9:$C$2708,$B368))</f>
        <v/>
      </c>
      <c r="D368" s="26" t="str">
        <f t="array" ref="D368">IF(B368="","",STDEVA(IF((Data!C$9:C$2708=B368)*(Data!F$9:F$2708&lt;&gt;""),Data!F$9:F$2708)))</f>
        <v/>
      </c>
      <c r="E368" s="26" t="str">
        <f>IF(B368="","",COUNTIF(Data!C368:C3067,B368))</f>
        <v/>
      </c>
      <c r="F368" s="26" t="str">
        <f t="shared" si="36"/>
        <v/>
      </c>
      <c r="G368" s="26" t="str">
        <f t="shared" si="37"/>
        <v/>
      </c>
      <c r="H368" s="13" t="str">
        <f t="shared" si="32"/>
        <v/>
      </c>
      <c r="CS368" s="35" t="str">
        <f t="shared" si="34"/>
        <v/>
      </c>
      <c r="CT368" s="35" t="str">
        <f t="shared" si="33"/>
        <v/>
      </c>
    </row>
    <row r="369" spans="2:98" x14ac:dyDescent="0.25">
      <c r="B369" s="13" t="str">
        <f t="shared" si="35"/>
        <v/>
      </c>
      <c r="C369" s="26" t="str">
        <f>IF(B369="","",AVERAGEIFS(Data!F$9:F$2708,Data!$C$9:$C$2708,$B369))</f>
        <v/>
      </c>
      <c r="D369" s="26" t="str">
        <f t="array" ref="D369">IF(B369="","",STDEVA(IF((Data!C$9:C$2708=B369)*(Data!F$9:F$2708&lt;&gt;""),Data!F$9:F$2708)))</f>
        <v/>
      </c>
      <c r="E369" s="26" t="str">
        <f>IF(B369="","",COUNTIF(Data!C369:C3068,B369))</f>
        <v/>
      </c>
      <c r="F369" s="26" t="str">
        <f t="shared" si="36"/>
        <v/>
      </c>
      <c r="G369" s="26" t="str">
        <f t="shared" si="37"/>
        <v/>
      </c>
      <c r="H369" s="13" t="str">
        <f t="shared" si="32"/>
        <v/>
      </c>
      <c r="CS369" s="35" t="str">
        <f t="shared" si="34"/>
        <v/>
      </c>
      <c r="CT369" s="35" t="str">
        <f t="shared" si="33"/>
        <v/>
      </c>
    </row>
  </sheetData>
  <sheetProtection algorithmName="SHA-512" hashValue="j5k58/1gdwoKIwTXWKL7TJ0ClOroKgV884ulRnuKRIvyQ976duu4LOYgxhxFywxtRn9rxg5CYXgff6sylz1fKA==" saltValue="jjFC3Ye4mwWCFpwWSu+OkA==" spinCount="100000" sheet="1" formatCells="0" formatColumns="0" formatRows="0"/>
  <mergeCells count="8">
    <mergeCell ref="Y3:AA3"/>
    <mergeCell ref="P8:U8"/>
    <mergeCell ref="A1:I1"/>
    <mergeCell ref="U3:W3"/>
    <mergeCell ref="P3:S3"/>
    <mergeCell ref="C3:D3"/>
    <mergeCell ref="F3:G3"/>
    <mergeCell ref="K3:N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1</vt:i4>
      </vt:variant>
    </vt:vector>
  </HeadingPairs>
  <TitlesOfParts>
    <vt:vector size="7" baseType="lpstr">
      <vt:lpstr>Instructions</vt:lpstr>
      <vt:lpstr>Example</vt:lpstr>
      <vt:lpstr>Data</vt:lpstr>
      <vt:lpstr>Graph 1</vt:lpstr>
      <vt:lpstr>Graph 2</vt:lpstr>
      <vt:lpstr>Graph 3</vt:lpstr>
      <vt:lpstr>Example!_FiltroDatabase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MassaroA</dc:creator>
  <cp:lastModifiedBy>Bortolami Laura</cp:lastModifiedBy>
  <dcterms:created xsi:type="dcterms:W3CDTF">2024-02-21T15:13:15Z</dcterms:created>
  <dcterms:modified xsi:type="dcterms:W3CDTF">2026-03-27T13:29:55Z</dcterms:modified>
</cp:coreProperties>
</file>